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TMG-fc00.edstokyotocho.onmicrosoft.com\sfs003-001\行政部\zaiseichousa\07_公会計改革\令和７年度\20250819_令和５年度財政状況資料集の作成について（2回目・地方公会計関係）\04_公表作業\☆公表用ファイル\"/>
    </mc:Choice>
  </mc:AlternateContent>
  <xr:revisionPtr revIDLastSave="0" documentId="13_ncr:1_{1CA48874-5784-44AF-A1C2-54CBFE120B28}" xr6:coauthVersionLast="47" xr6:coauthVersionMax="47" xr10:uidLastSave="{00000000-0000-0000-0000-000000000000}"/>
  <bookViews>
    <workbookView xWindow="-108" yWindow="-108" windowWidth="23256" windowHeight="1245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7"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E38" i="10"/>
  <c r="AM38" i="10"/>
  <c r="U38" i="10"/>
  <c r="C38" i="10"/>
  <c r="CO37" i="10"/>
  <c r="BE37" i="10"/>
  <c r="AM37" i="10"/>
  <c r="C37" i="10"/>
  <c r="BE36" i="10"/>
  <c r="AM36" i="10"/>
  <c r="C36" i="10"/>
  <c r="BE35" i="10"/>
  <c r="AM35" i="10"/>
  <c r="CO34" i="10"/>
  <c r="CO35" i="10" s="1"/>
  <c r="CO36" i="10" s="1"/>
  <c r="BW34" i="10"/>
  <c r="BW35" i="10" s="1"/>
  <c r="BW36" i="10" s="1"/>
  <c r="BW37" i="10" s="1"/>
  <c r="BW38" i="10" s="1"/>
  <c r="BE34" i="10"/>
  <c r="AM34" i="10"/>
  <c r="C34" i="10"/>
  <c r="C35" i="10" s="1"/>
  <c r="U34" i="10" s="1"/>
  <c r="U35" i="10" s="1"/>
  <c r="U36" i="10" s="1"/>
  <c r="U37" i="10" s="1"/>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<sst xmlns="http://schemas.openxmlformats.org/spreadsheetml/2006/main" count="1138" uniqueCount="571">
  <si>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</si>
  <si>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</si>
  <si>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</si>
  <si>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</si>
  <si>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</si>
  <si>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</si>
  <si>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</si>
  <si>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</si>
  <si>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</si>
  <si>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</si>
  <si>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</si>
  <si>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</si>
  <si>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</si>
  <si>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</si>
  <si>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</si>
  <si>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</si>
  <si>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</si>
  <si>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</si>
  <si>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</si>
  <si>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</si>
  <si>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</si>
  <si>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</si>
  <si>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</si>
  <si>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</si>
  <si>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</si>
  <si>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</si>
  <si>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</si>
  <si>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</si>
  <si>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</si>
  <si>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</si>
  <si>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</si>
  <si>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</si>
  <si>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</si>
  <si>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</si>
  <si>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</si>
  <si>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</si>
  <si>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</si>
  <si>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</si>
  <si>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</si>
  <si>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</si>
  <si>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</si>
  <si>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</si>
  <si>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</si>
  <si>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</si>
  <si>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</si>
  <si>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</si>
  <si>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</si>
  <si>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</si>
  <si>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</si>
  <si>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</si>
  <si>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</si>
  <si>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</si>
  <si>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</si>
  <si>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</si>
  <si>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</si>
  <si>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</si>
  <si>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</si>
  <si>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</si>
  <si>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</si>
  <si>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</si>
  <si>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</si>
  <si>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</si>
  <si>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</si>
  <si>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</si>
  <si>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</si>
  <si>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</si>
  <si>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</si>
  <si>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</si>
  <si>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</si>
  <si>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</si>
  <si>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</si>
  <si>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</si>
  <si>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</si>
  <si>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</si>
  <si>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</si>
  <si>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</si>
  <si>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</si>
  <si>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</si>
  <si>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</si>
  <si>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</si>
  <si>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</si>
  <si>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特別区</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</si>
  <si>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</si>
  <si>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</si>
  <si>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</si>
  <si>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</si>
  <si>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</si>
  <si>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</si>
  <si>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</si>
  <si>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</si>
  <si>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</si>
  <si>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</si>
  <si>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</si>
  <si>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</si>
  <si>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台東区</t>
    <phoneticPr fontId="5"/>
  </si>
  <si>
    <t>地方交付税種地</t>
    <rPh sb="0" eb="2">
      <t>チホウ</t>
    </rPh>
    <rPh sb="2" eb="5">
      <t>コウフゼイ</t>
    </rPh>
    <rPh sb="5" eb="6">
      <t>シュ</t>
    </rPh>
    <rPh sb="6" eb="7">
      <t>チ</t>
    </rPh>
    <phoneticPr fontId="5"/>
  </si>
  <si>
    <t>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</si>
  <si>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</si>
  <si>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</si>
  <si>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</si>
  <si>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</si>
  <si>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</si>
  <si>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</si>
  <si>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</si>
  <si>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</si>
  <si>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</si>
  <si>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</si>
  <si>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</si>
  <si>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</si>
  <si>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</si>
  <si>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</si>
  <si>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</si>
  <si>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</si>
  <si>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</si>
  <si>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</si>
  <si>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</si>
  <si>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</si>
  <si>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</si>
  <si>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6.8</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</si>
  <si>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</si>
  <si>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</si>
  <si>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</si>
  <si>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</si>
  <si>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</si>
  <si>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</si>
  <si>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</si>
  <si>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</si>
  <si>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</si>
  <si>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</si>
  <si>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</si>
  <si>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</si>
  <si>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</si>
  <si>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</si>
  <si>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</si>
  <si>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</si>
  <si>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</si>
  <si>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</si>
  <si>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</si>
  <si>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</si>
  <si>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</si>
  <si>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</si>
  <si>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2.4</t>
    <phoneticPr fontId="5"/>
  </si>
  <si>
    <t>基準財政需要額</t>
    <phoneticPr fontId="26"/>
  </si>
  <si>
    <t>うち日本人(％)</t>
    <phoneticPr fontId="5"/>
  </si>
  <si>
    <t>1.3</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</si>
  <si>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</si>
  <si>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</si>
  <si>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</si>
  <si>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</si>
  <si>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</si>
  <si>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</si>
  <si>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</si>
  <si>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</si>
  <si>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</si>
  <si>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</si>
  <si>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</si>
  <si>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</si>
  <si>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</si>
  <si>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</si>
  <si>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</si>
  <si>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</si>
  <si>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</si>
  <si>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</si>
  <si>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</si>
  <si>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</si>
  <si>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</si>
  <si>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</si>
  <si>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</si>
  <si>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</si>
  <si>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</si>
  <si>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</si>
  <si>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</si>
  <si>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</si>
  <si>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</si>
  <si>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</si>
  <si>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</si>
  <si>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</si>
  <si>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</si>
  <si>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</si>
  <si>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</si>
  <si>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</si>
  <si>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</si>
  <si>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</si>
  <si>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</si>
  <si>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</si>
  <si>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</si>
  <si>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</si>
  <si>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</si>
  <si>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</si>
  <si>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</si>
  <si>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</si>
  <si>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</si>
  <si>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</si>
  <si>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</si>
  <si>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</si>
  <si>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</si>
  <si>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</si>
  <si>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</si>
  <si>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</si>
  <si>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</si>
  <si>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</si>
  <si>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</si>
  <si>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</si>
  <si>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東京都台東区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</si>
  <si>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</si>
  <si>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</si>
  <si>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</si>
  <si>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</si>
  <si>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</si>
  <si>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</si>
  <si>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</si>
  <si>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</si>
  <si>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</si>
  <si>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</si>
  <si>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</si>
  <si>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</si>
  <si>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</si>
  <si>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</si>
  <si>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</si>
  <si>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</si>
  <si>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</si>
  <si>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</si>
  <si>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</si>
  <si>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</si>
  <si>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</si>
  <si>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</si>
  <si>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</si>
  <si>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</si>
  <si>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</si>
  <si>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</si>
  <si>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</si>
  <si>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</si>
  <si>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</si>
  <si>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</si>
  <si>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</si>
  <si>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</si>
  <si>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</si>
  <si>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</si>
  <si>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</si>
  <si>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</si>
  <si>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</si>
  <si>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</si>
  <si>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</si>
  <si>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</si>
  <si>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</si>
  <si>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</si>
  <si>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</si>
  <si>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</si>
  <si>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</si>
  <si>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</si>
  <si>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</si>
  <si>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</si>
  <si>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</si>
  <si>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</si>
  <si>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</si>
  <si>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</si>
  <si>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</si>
  <si>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</si>
  <si>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</si>
  <si>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</si>
  <si>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</si>
  <si>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</si>
  <si>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</si>
  <si>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</si>
  <si>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</si>
  <si>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</si>
  <si>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</si>
  <si>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</si>
  <si>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</si>
  <si>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</si>
  <si>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</si>
  <si>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</si>
  <si>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</si>
  <si>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</si>
  <si>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</si>
  <si>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</si>
  <si>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</si>
  <si>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</si>
  <si>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</si>
  <si>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</si>
  <si>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</si>
  <si>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</si>
  <si>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</si>
  <si>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</si>
  <si>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</si>
  <si>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</si>
  <si>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</si>
  <si>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</si>
  <si>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</si>
  <si>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</si>
  <si>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</si>
  <si>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</si>
  <si>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</si>
  <si>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</si>
  <si>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</si>
  <si>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</si>
  <si>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</si>
  <si>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</si>
  <si>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</si>
  <si>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</si>
  <si>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</si>
  <si>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</si>
  <si>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</si>
  <si>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</si>
  <si>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</si>
  <si>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</si>
  <si>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</si>
  <si>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</si>
  <si>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</si>
  <si>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</si>
  <si>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</si>
  <si>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</si>
  <si>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</si>
  <si>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</si>
  <si>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</si>
  <si>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</si>
  <si>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</si>
  <si>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</si>
  <si>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</si>
  <si>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介護サービス</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</si>
  <si>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</si>
  <si>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</si>
  <si>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</si>
  <si>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</si>
  <si>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</si>
  <si>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</si>
  <si>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</si>
  <si>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</si>
  <si>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</si>
  <si>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</si>
  <si>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</si>
  <si>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</si>
  <si>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</si>
  <si>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</si>
  <si>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</si>
  <si>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</si>
  <si>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</si>
  <si>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</si>
  <si>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</si>
  <si>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</si>
  <si>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</si>
  <si>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</si>
  <si>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</si>
  <si>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</si>
  <si>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</si>
  <si>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</si>
  <si>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</si>
  <si>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</si>
  <si>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</si>
  <si>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</si>
  <si>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</si>
  <si>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</si>
  <si>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</si>
  <si>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</si>
  <si>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東京都台東区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</si>
  <si>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</si>
  <si>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</si>
  <si>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</si>
  <si>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</si>
  <si>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</si>
  <si>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</si>
  <si>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</si>
  <si>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</si>
  <si>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</si>
  <si>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</si>
  <si>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</si>
  <si>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</si>
  <si>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</si>
  <si>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</si>
  <si>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</si>
  <si>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</si>
  <si>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</si>
  <si>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</si>
  <si>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</si>
  <si>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</si>
  <si>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病院施設会計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</si>
  <si>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</si>
  <si>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</si>
  <si>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</si>
  <si>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</si>
  <si>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</si>
  <si>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</si>
  <si>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</si>
  <si>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</si>
  <si>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</si>
  <si>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</si>
  <si>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</si>
  <si>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</si>
  <si>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</si>
  <si>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国民健康保険事業会計</t>
    <phoneticPr fontId="5"/>
  </si>
  <si>
    <t>介護保険会計</t>
    <phoneticPr fontId="5"/>
  </si>
  <si>
    <t>後期高齢者医療会計</t>
    <phoneticPr fontId="5"/>
  </si>
  <si>
    <t>老人保健施設会計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</si>
  <si>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</si>
  <si>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</si>
  <si>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</si>
  <si>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</si>
  <si>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</si>
  <si>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</si>
  <si>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</si>
  <si>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</si>
  <si>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</si>
  <si>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</si>
  <si>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</si>
  <si>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</si>
  <si>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</si>
  <si>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</si>
  <si>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</si>
  <si>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</si>
  <si>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</si>
  <si>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</si>
  <si>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</si>
  <si>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</si>
  <si>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</si>
  <si>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</si>
  <si>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</si>
  <si>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</si>
  <si>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</si>
  <si>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</si>
  <si>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</si>
  <si>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</si>
  <si>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</si>
  <si>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</si>
  <si>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</si>
  <si>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</si>
  <si>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</si>
  <si>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</si>
  <si>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</si>
  <si>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</si>
  <si>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</si>
  <si>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</si>
  <si>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</si>
  <si>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</si>
  <si>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</si>
  <si>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</si>
  <si>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</si>
  <si>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</si>
  <si>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</si>
  <si>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</si>
  <si>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</si>
  <si>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</si>
  <si>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</si>
  <si>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</si>
  <si>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</si>
  <si>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</si>
  <si>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</si>
  <si>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</si>
  <si>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</si>
  <si>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</si>
  <si>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</si>
  <si>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</si>
  <si>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</si>
  <si>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</si>
  <si>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</si>
  <si>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</si>
  <si>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</si>
  <si>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</si>
  <si>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</si>
  <si>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</si>
  <si>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</si>
  <si>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</si>
  <si>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</si>
  <si>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</si>
  <si>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</si>
  <si>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</si>
  <si>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</si>
  <si>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</si>
  <si>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</si>
  <si>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</si>
  <si>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</si>
  <si>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</si>
  <si>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</si>
  <si>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</si>
  <si>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</si>
  <si>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</si>
  <si>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</si>
  <si>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</si>
  <si>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</si>
  <si>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</si>
  <si>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</si>
  <si>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</si>
  <si>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</si>
  <si>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</si>
  <si>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</si>
  <si>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</si>
  <si>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</si>
  <si>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</si>
  <si>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</si>
  <si>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</si>
  <si>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</si>
  <si>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</si>
  <si>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</si>
  <si>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</si>
  <si>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</si>
  <si>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</si>
  <si>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</si>
  <si>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</si>
  <si>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</si>
  <si>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</si>
  <si>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</si>
  <si>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</si>
  <si>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</si>
  <si>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</si>
  <si>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</si>
  <si>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</si>
  <si>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</si>
  <si>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</si>
  <si>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</si>
  <si>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</si>
  <si>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</si>
  <si>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</si>
  <si>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</si>
  <si>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</si>
  <si>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</si>
  <si>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</si>
  <si>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</si>
  <si>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</si>
  <si>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</si>
  <si>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</si>
  <si>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</si>
  <si>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</si>
  <si>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</si>
  <si>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</si>
  <si>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</si>
  <si>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</si>
  <si>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</si>
  <si>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</si>
  <si>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</si>
  <si>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2.63</t>
  </si>
  <si>
    <t>一般会計</t>
  </si>
  <si>
    <t>国民健康保険事業会計</t>
  </si>
  <si>
    <t>介護保険会計</t>
  </si>
  <si>
    <t>後期高齢者医療会計</t>
  </si>
  <si>
    <t>病院施設会計</t>
  </si>
  <si>
    <t>老人保健施設会計</t>
  </si>
  <si>
    <t>その他会計（赤字）</t>
  </si>
  <si>
    <t>その他会計（黒字）</t>
  </si>
  <si>
    <t>R01</t>
    <phoneticPr fontId="5"/>
  </si>
  <si>
    <t>R02</t>
    <phoneticPr fontId="5"/>
  </si>
  <si>
    <t>R03</t>
    <phoneticPr fontId="5"/>
  </si>
  <si>
    <t>R04</t>
    <phoneticPr fontId="5"/>
  </si>
  <si>
    <t>R05</t>
    <phoneticPr fontId="5"/>
  </si>
  <si>
    <t>特別区人事・厚生事務組合</t>
    <rPh sb="0" eb="2">
      <t>トクベツ</t>
    </rPh>
    <rPh sb="2" eb="3">
      <t>ク</t>
    </rPh>
    <rPh sb="3" eb="5">
      <t>ジンジ</t>
    </rPh>
    <rPh sb="6" eb="8">
      <t>コウセイ</t>
    </rPh>
    <rPh sb="8" eb="10">
      <t>ジム</t>
    </rPh>
    <rPh sb="10" eb="12">
      <t>クミアイ</t>
    </rPh>
    <phoneticPr fontId="6"/>
  </si>
  <si>
    <t>特別区競馬組合</t>
    <rPh sb="0" eb="2">
      <t>トクベツ</t>
    </rPh>
    <rPh sb="2" eb="3">
      <t>ク</t>
    </rPh>
    <rPh sb="3" eb="5">
      <t>ケイバ</t>
    </rPh>
    <rPh sb="5" eb="7">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</si>
  <si>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</si>
  <si>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</si>
  <si>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</si>
  <si>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〇</t>
    <phoneticPr fontId="10"/>
  </si>
  <si>
    <t>台東区土地開発公社</t>
    <rPh sb="0" eb="3">
      <t>タイトウク</t>
    </rPh>
    <rPh sb="3" eb="5">
      <t>トチ</t>
    </rPh>
    <rPh sb="5" eb="7">
      <t>カイハツ</t>
    </rPh>
    <rPh sb="7" eb="9">
      <t>コウシャ</t>
    </rPh>
    <phoneticPr fontId="10"/>
  </si>
  <si>
    <t>台東区産業振興事業団</t>
    <rPh sb="0" eb="3">
      <t>タイトウク</t>
    </rPh>
    <rPh sb="3" eb="5">
      <t>サンギョウ</t>
    </rPh>
    <rPh sb="5" eb="7">
      <t>シンコウ</t>
    </rPh>
    <rPh sb="7" eb="9">
      <t>ジギョウ</t>
    </rPh>
    <rPh sb="9" eb="10">
      <t>ダン</t>
    </rPh>
    <phoneticPr fontId="10"/>
  </si>
  <si>
    <t>台東区芸術文化財団</t>
    <rPh sb="0" eb="3">
      <t>タイトウク</t>
    </rPh>
    <rPh sb="3" eb="5">
      <t>ゲイジュツ</t>
    </rPh>
    <rPh sb="5" eb="7">
      <t>ブンカ</t>
    </rPh>
    <rPh sb="7" eb="9">
      <t>ザイダン</t>
    </rPh>
    <phoneticPr fontId="10"/>
  </si>
  <si>
    <t>-</t>
    <phoneticPr fontId="10"/>
  </si>
  <si>
    <t>公共施設建設基金</t>
    <rPh sb="0" eb="8">
      <t>コウキョウシセツケンセツキキン</t>
    </rPh>
    <phoneticPr fontId="5"/>
  </si>
  <si>
    <t>災害対策基金</t>
    <rPh sb="0" eb="2">
      <t>サイガイ</t>
    </rPh>
    <rPh sb="2" eb="4">
      <t>タイサク</t>
    </rPh>
    <rPh sb="4" eb="6">
      <t>キキン</t>
    </rPh>
    <phoneticPr fontId="2"/>
  </si>
  <si>
    <t>都市整備基金</t>
    <rPh sb="0" eb="2">
      <t>トシ</t>
    </rPh>
    <rPh sb="2" eb="4">
      <t>セイビ</t>
    </rPh>
    <rPh sb="4" eb="6">
      <t>キキン</t>
    </rPh>
    <phoneticPr fontId="2"/>
  </si>
  <si>
    <t>庁舎整備基金</t>
    <rPh sb="0" eb="2">
      <t>チョウシャ</t>
    </rPh>
    <rPh sb="2" eb="4">
      <t>セイビ</t>
    </rPh>
    <rPh sb="4" eb="6">
      <t>キキン</t>
    </rPh>
    <phoneticPr fontId="2"/>
  </si>
  <si>
    <t>環境整備基金</t>
    <rPh sb="0" eb="2">
      <t>カンキョウ</t>
    </rPh>
    <rPh sb="2" eb="4">
      <t>セイビ</t>
    </rPh>
    <rPh sb="4" eb="6">
      <t>キキン</t>
    </rPh>
    <phoneticPr fontId="2"/>
  </si>
  <si>
    <t>-</t>
    <phoneticPr fontId="20"/>
  </si>
  <si>
    <t>法適用</t>
    <rPh sb="0" eb="1">
      <t>ホウ</t>
    </rPh>
    <rPh sb="1" eb="3">
      <t>テキヨウ</t>
    </rPh>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</si>
  <si>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</si>
  <si>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</si>
  <si>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</si>
  <si>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減価償却率については、前年度と同水準で推移している。</t>
    <rPh sb="11" eb="14">
      <t>ゼンネンド</t>
    </rPh>
    <rPh sb="15" eb="18">
      <t>ドウスイジュン</t>
    </rPh>
    <rPh sb="19" eb="21">
      <t>スイイ</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</si>
  <si>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</si>
  <si>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</si>
  <si>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</si>
  <si>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</si>
  <si>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</si>
  <si>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</si>
  <si>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特別区債の現在高や退職手当の負担見込額など将来の負担額に対し、基金残高や地方交付税において基準財政需要額に算入される減税補てん債等の現在高など、充当可能な財源の合計が上回ったため、比率なしとなっている。
実質公債費比率は、類似団体と比較して高いものの、対前年度比0.5％上昇した。これは、特別区債の元金及び利子の償還により実質的な公債費が増加したことが要因となっている。今後とも、地方債の発行については、世代間の公平性や年度間の財源調整など地方債の機能を踏まえ、将来の財政負担に十分留意しながら、有効かつ適切に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</si>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</sst>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EAC709A6-88D9-4BDD-886A-A829A39F10A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51681</c:v>
                </c:pt>
                <c:pt idx="1">
                  <c:v>50465</c:v>
                </c:pt>
                <c:pt idx="2">
                  <c:v>51679</c:v>
                </c:pt>
                <c:pt idx="3">
                  <c:v>49665</c:v>
                </c:pt>
                <c:pt idx="4">
                  <c:v>63439</c:v>
                </c:pt>
              </c:numCache>
            </c:numRef>
          </c:val>
          <c:smooth val="0"/>
          <c:extLst>
            <c:ext xmlns:c16="http://schemas.microsoft.com/office/drawing/2014/chart" uri="{C3380CC4-5D6E-409C-BE32-E72D297353CC}">
              <c16:uniqueId val="{00000000-EE5F-4D54-B80F-CCED4D543086}"/>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43833</c:v>
                </c:pt>
                <c:pt idx="1">
                  <c:v>37076</c:v>
                </c:pt>
                <c:pt idx="2">
                  <c:v>46779</c:v>
                </c:pt>
                <c:pt idx="3">
                  <c:v>27642</c:v>
                </c:pt>
                <c:pt idx="4">
                  <c:v>41560</c:v>
                </c:pt>
              </c:numCache>
            </c:numRef>
          </c:val>
          <c:smooth val="0"/>
          <c:extLst>
            <c:ext xmlns:c16="http://schemas.microsoft.com/office/drawing/2014/chart" uri="{C3380CC4-5D6E-409C-BE32-E72D297353CC}">
              <c16:uniqueId val="{00000001-EE5F-4D54-B80F-CCED4D543086}"/>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6.98</c:v>
                </c:pt>
                <c:pt idx="1">
                  <c:v>14.07</c:v>
                </c:pt>
                <c:pt idx="2">
                  <c:v>17.61</c:v>
                </c:pt>
                <c:pt idx="3">
                  <c:v>13.31</c:v>
                </c:pt>
                <c:pt idx="4">
                  <c:v>11.73</c:v>
                </c:pt>
              </c:numCache>
            </c:numRef>
          </c:val>
          <c:extLst>
            <c:ext xmlns:c16="http://schemas.microsoft.com/office/drawing/2014/chart" uri="{C3380CC4-5D6E-409C-BE32-E72D297353CC}">
              <c16:uniqueId val="{00000000-13CA-4E4D-B3F8-DE1874C5417D}"/>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19.05</c:v>
                </c:pt>
                <c:pt idx="1">
                  <c:v>17.47</c:v>
                </c:pt>
                <c:pt idx="2">
                  <c:v>18.059999999999999</c:v>
                </c:pt>
                <c:pt idx="3">
                  <c:v>20.03</c:v>
                </c:pt>
                <c:pt idx="4">
                  <c:v>25.68</c:v>
                </c:pt>
              </c:numCache>
            </c:numRef>
          </c:val>
          <c:extLst>
            <c:ext xmlns:c16="http://schemas.microsoft.com/office/drawing/2014/chart" uri="{C3380CC4-5D6E-409C-BE32-E72D297353CC}">
              <c16:uniqueId val="{00000001-13CA-4E4D-B3F8-DE1874C5417D}"/>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1.62</c:v>
                </c:pt>
                <c:pt idx="1">
                  <c:v>4.7699999999999996</c:v>
                </c:pt>
                <c:pt idx="2">
                  <c:v>5.96</c:v>
                </c:pt>
                <c:pt idx="3">
                  <c:v>-2.63</c:v>
                </c:pt>
                <c:pt idx="4">
                  <c:v>6.22</c:v>
                </c:pt>
              </c:numCache>
            </c:numRef>
          </c:val>
          <c:smooth val="0"/>
          <c:extLst>
            <c:ext xmlns:c16="http://schemas.microsoft.com/office/drawing/2014/chart" uri="{C3380CC4-5D6E-409C-BE32-E72D297353CC}">
              <c16:uniqueId val="{00000002-13CA-4E4D-B3F8-DE1874C5417D}"/>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E40F-43B8-AD04-D9EB9933909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E40F-43B8-AD04-D9EB99339091}"/>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E40F-43B8-AD04-D9EB99339091}"/>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E40F-43B8-AD04-D9EB99339091}"/>
            </c:ext>
          </c:extLst>
        </c:ser>
        <c:ser>
          <c:idx val="4"/>
          <c:order val="4"/>
          <c:tx>
            <c:strRef>
              <c:f>データシート!$A$31</c:f>
              <c:strCache>
                <c:ptCount val="1"/>
                <c:pt idx="0">
                  <c:v>老人保健施設会計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E40F-43B8-AD04-D9EB99339091}"/>
            </c:ext>
          </c:extLst>
        </c:ser>
        <c:ser>
          <c:idx val="5"/>
          <c:order val="5"/>
          <c:tx>
            <c:strRef>
              <c:f>データシート!$A$32</c:f>
              <c:strCache>
                <c:ptCount val="1"/>
                <c:pt idx="0">
                  <c:v>病院施設会計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E40F-43B8-AD04-D9EB99339091}"/>
            </c:ext>
          </c:extLst>
        </c:ser>
        <c:ser>
          <c:idx val="6"/>
          <c:order val="6"/>
          <c:tx>
            <c:strRef>
              <c:f>データシート!$A$33</c:f>
              <c:strCache>
                <c:ptCount val="1"/>
                <c:pt idx="0">
                  <c:v>後期高齢者医療会計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0.28999999999999998</c:v>
                </c:pt>
                <c:pt idx="2">
                  <c:v>#N/A</c:v>
                </c:pt>
                <c:pt idx="3">
                  <c:v>0.27</c:v>
                </c:pt>
                <c:pt idx="4">
                  <c:v>#N/A</c:v>
                </c:pt>
                <c:pt idx="5">
                  <c:v>0.27</c:v>
                </c:pt>
                <c:pt idx="6">
                  <c:v>#N/A</c:v>
                </c:pt>
                <c:pt idx="7">
                  <c:v>0.26</c:v>
                </c:pt>
                <c:pt idx="8">
                  <c:v>#N/A</c:v>
                </c:pt>
                <c:pt idx="9">
                  <c:v>0.35</c:v>
                </c:pt>
              </c:numCache>
            </c:numRef>
          </c:val>
          <c:extLst>
            <c:ext xmlns:c16="http://schemas.microsoft.com/office/drawing/2014/chart" uri="{C3380CC4-5D6E-409C-BE32-E72D297353CC}">
              <c16:uniqueId val="{00000006-E40F-43B8-AD04-D9EB99339091}"/>
            </c:ext>
          </c:extLst>
        </c:ser>
        <c:ser>
          <c:idx val="7"/>
          <c:order val="7"/>
          <c:tx>
            <c:strRef>
              <c:f>データシート!$A$34</c:f>
              <c:strCache>
                <c:ptCount val="1"/>
                <c:pt idx="0">
                  <c:v>介護保険会計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0.3</c:v>
                </c:pt>
                <c:pt idx="2">
                  <c:v>#N/A</c:v>
                </c:pt>
                <c:pt idx="3">
                  <c:v>0.65</c:v>
                </c:pt>
                <c:pt idx="4">
                  <c:v>#N/A</c:v>
                </c:pt>
                <c:pt idx="5">
                  <c:v>0.89</c:v>
                </c:pt>
                <c:pt idx="6">
                  <c:v>#N/A</c:v>
                </c:pt>
                <c:pt idx="7">
                  <c:v>0.57999999999999996</c:v>
                </c:pt>
                <c:pt idx="8">
                  <c:v>#N/A</c:v>
                </c:pt>
                <c:pt idx="9">
                  <c:v>0.48</c:v>
                </c:pt>
              </c:numCache>
            </c:numRef>
          </c:val>
          <c:extLst>
            <c:ext xmlns:c16="http://schemas.microsoft.com/office/drawing/2014/chart" uri="{C3380CC4-5D6E-409C-BE32-E72D297353CC}">
              <c16:uniqueId val="{00000007-E40F-43B8-AD04-D9EB99339091}"/>
            </c:ext>
          </c:extLst>
        </c:ser>
        <c:ser>
          <c:idx val="8"/>
          <c:order val="8"/>
          <c:tx>
            <c:strRef>
              <c:f>データシート!$A$35</c:f>
              <c:strCache>
                <c:ptCount val="1"/>
                <c:pt idx="0">
                  <c:v>国民健康保険事業会計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1.07</c:v>
                </c:pt>
                <c:pt idx="2">
                  <c:v>#N/A</c:v>
                </c:pt>
                <c:pt idx="3">
                  <c:v>1.45</c:v>
                </c:pt>
                <c:pt idx="4">
                  <c:v>#N/A</c:v>
                </c:pt>
                <c:pt idx="5">
                  <c:v>0.52</c:v>
                </c:pt>
                <c:pt idx="6">
                  <c:v>#N/A</c:v>
                </c:pt>
                <c:pt idx="7">
                  <c:v>1.1599999999999999</c:v>
                </c:pt>
                <c:pt idx="8">
                  <c:v>#N/A</c:v>
                </c:pt>
                <c:pt idx="9">
                  <c:v>0.66</c:v>
                </c:pt>
              </c:numCache>
            </c:numRef>
          </c:val>
          <c:extLst>
            <c:ext xmlns:c16="http://schemas.microsoft.com/office/drawing/2014/chart" uri="{C3380CC4-5D6E-409C-BE32-E72D297353CC}">
              <c16:uniqueId val="{00000008-E40F-43B8-AD04-D9EB99339091}"/>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6.98</c:v>
                </c:pt>
                <c:pt idx="2">
                  <c:v>#N/A</c:v>
                </c:pt>
                <c:pt idx="3">
                  <c:v>14.07</c:v>
                </c:pt>
                <c:pt idx="4">
                  <c:v>#N/A</c:v>
                </c:pt>
                <c:pt idx="5">
                  <c:v>17.600000000000001</c:v>
                </c:pt>
                <c:pt idx="6">
                  <c:v>#N/A</c:v>
                </c:pt>
                <c:pt idx="7">
                  <c:v>13.31</c:v>
                </c:pt>
                <c:pt idx="8">
                  <c:v>#N/A</c:v>
                </c:pt>
                <c:pt idx="9">
                  <c:v>11.72</c:v>
                </c:pt>
              </c:numCache>
            </c:numRef>
          </c:val>
          <c:extLst>
            <c:ext xmlns:c16="http://schemas.microsoft.com/office/drawing/2014/chart" uri="{C3380CC4-5D6E-409C-BE32-E72D297353CC}">
              <c16:uniqueId val="{00000009-E40F-43B8-AD04-D9EB99339091}"/>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2982</c:v>
                </c:pt>
                <c:pt idx="5">
                  <c:v>2867</c:v>
                </c:pt>
                <c:pt idx="8">
                  <c:v>2742</c:v>
                </c:pt>
                <c:pt idx="11">
                  <c:v>2554</c:v>
                </c:pt>
                <c:pt idx="14">
                  <c:v>2336</c:v>
                </c:pt>
              </c:numCache>
            </c:numRef>
          </c:val>
          <c:extLst>
            <c:ext xmlns:c16="http://schemas.microsoft.com/office/drawing/2014/chart" uri="{C3380CC4-5D6E-409C-BE32-E72D297353CC}">
              <c16:uniqueId val="{00000000-773A-4A44-B494-11AE9ED98C04}"/>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73A-4A44-B494-11AE9ED98C04}"/>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18</c:v>
                </c:pt>
                <c:pt idx="3">
                  <c:v>12</c:v>
                </c:pt>
                <c:pt idx="6">
                  <c:v>12</c:v>
                </c:pt>
                <c:pt idx="9">
                  <c:v>12</c:v>
                </c:pt>
                <c:pt idx="12">
                  <c:v>12</c:v>
                </c:pt>
              </c:numCache>
            </c:numRef>
          </c:val>
          <c:extLst>
            <c:ext xmlns:c16="http://schemas.microsoft.com/office/drawing/2014/chart" uri="{C3380CC4-5D6E-409C-BE32-E72D297353CC}">
              <c16:uniqueId val="{00000002-773A-4A44-B494-11AE9ED98C04}"/>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77</c:v>
                </c:pt>
                <c:pt idx="3">
                  <c:v>85</c:v>
                </c:pt>
                <c:pt idx="6">
                  <c:v>84</c:v>
                </c:pt>
                <c:pt idx="9">
                  <c:v>73</c:v>
                </c:pt>
                <c:pt idx="12">
                  <c:v>89</c:v>
                </c:pt>
              </c:numCache>
            </c:numRef>
          </c:val>
          <c:extLst>
            <c:ext xmlns:c16="http://schemas.microsoft.com/office/drawing/2014/chart" uri="{C3380CC4-5D6E-409C-BE32-E72D297353CC}">
              <c16:uniqueId val="{00000003-773A-4A44-B494-11AE9ED98C04}"/>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119</c:v>
                </c:pt>
                <c:pt idx="3">
                  <c:v>119</c:v>
                </c:pt>
                <c:pt idx="6">
                  <c:v>119</c:v>
                </c:pt>
                <c:pt idx="9">
                  <c:v>119</c:v>
                </c:pt>
                <c:pt idx="12">
                  <c:v>119</c:v>
                </c:pt>
              </c:numCache>
            </c:numRef>
          </c:val>
          <c:extLst>
            <c:ext xmlns:c16="http://schemas.microsoft.com/office/drawing/2014/chart" uri="{C3380CC4-5D6E-409C-BE32-E72D297353CC}">
              <c16:uniqueId val="{00000004-773A-4A44-B494-11AE9ED98C04}"/>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153</c:v>
                </c:pt>
                <c:pt idx="3">
                  <c:v>204</c:v>
                </c:pt>
                <c:pt idx="6">
                  <c:v>226</c:v>
                </c:pt>
                <c:pt idx="9">
                  <c:v>231</c:v>
                </c:pt>
                <c:pt idx="12">
                  <c:v>215</c:v>
                </c:pt>
              </c:numCache>
            </c:numRef>
          </c:val>
          <c:extLst>
            <c:ext xmlns:c16="http://schemas.microsoft.com/office/drawing/2014/chart" uri="{C3380CC4-5D6E-409C-BE32-E72D297353CC}">
              <c16:uniqueId val="{00000005-773A-4A44-B494-11AE9ED98C04}"/>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73A-4A44-B494-11AE9ED98C04}"/>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1231</c:v>
                </c:pt>
                <c:pt idx="3">
                  <c:v>881</c:v>
                </c:pt>
                <c:pt idx="6">
                  <c:v>773</c:v>
                </c:pt>
                <c:pt idx="9">
                  <c:v>867</c:v>
                </c:pt>
                <c:pt idx="12">
                  <c:v>930</c:v>
                </c:pt>
              </c:numCache>
            </c:numRef>
          </c:val>
          <c:extLst>
            <c:ext xmlns:c16="http://schemas.microsoft.com/office/drawing/2014/chart" uri="{C3380CC4-5D6E-409C-BE32-E72D297353CC}">
              <c16:uniqueId val="{00000007-773A-4A44-B494-11AE9ED98C04}"/>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-1384</c:v>
                </c:pt>
                <c:pt idx="2">
                  <c:v>#N/A</c:v>
                </c:pt>
                <c:pt idx="3">
                  <c:v>#N/A</c:v>
                </c:pt>
                <c:pt idx="4">
                  <c:v>-1566</c:v>
                </c:pt>
                <c:pt idx="5">
                  <c:v>#N/A</c:v>
                </c:pt>
                <c:pt idx="6">
                  <c:v>#N/A</c:v>
                </c:pt>
                <c:pt idx="7">
                  <c:v>-1528</c:v>
                </c:pt>
                <c:pt idx="8">
                  <c:v>#N/A</c:v>
                </c:pt>
                <c:pt idx="9">
                  <c:v>#N/A</c:v>
                </c:pt>
                <c:pt idx="10">
                  <c:v>-1252</c:v>
                </c:pt>
                <c:pt idx="11">
                  <c:v>#N/A</c:v>
                </c:pt>
                <c:pt idx="12">
                  <c:v>#N/A</c:v>
                </c:pt>
                <c:pt idx="13">
                  <c:v>-971</c:v>
                </c:pt>
                <c:pt idx="14">
                  <c:v>#N/A</c:v>
                </c:pt>
              </c:numCache>
            </c:numRef>
          </c:val>
          <c:smooth val="0"/>
          <c:extLst>
            <c:ext xmlns:c16="http://schemas.microsoft.com/office/drawing/2014/chart" uri="{C3380CC4-5D6E-409C-BE32-E72D297353CC}">
              <c16:uniqueId val="{00000008-773A-4A44-B494-11AE9ED98C04}"/>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25122</c:v>
                </c:pt>
                <c:pt idx="5">
                  <c:v>23756</c:v>
                </c:pt>
                <c:pt idx="8">
                  <c:v>26231</c:v>
                </c:pt>
                <c:pt idx="11">
                  <c:v>25471</c:v>
                </c:pt>
                <c:pt idx="14">
                  <c:v>23580</c:v>
                </c:pt>
              </c:numCache>
            </c:numRef>
          </c:val>
          <c:extLst>
            <c:ext xmlns:c16="http://schemas.microsoft.com/office/drawing/2014/chart" uri="{C3380CC4-5D6E-409C-BE32-E72D297353CC}">
              <c16:uniqueId val="{00000000-B6EF-407B-A277-CD516875C16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564</c:v>
                </c:pt>
                <c:pt idx="5">
                  <c:v>536</c:v>
                </c:pt>
                <c:pt idx="8">
                  <c:v>508</c:v>
                </c:pt>
                <c:pt idx="11">
                  <c:v>480</c:v>
                </c:pt>
                <c:pt idx="14">
                  <c:v>450</c:v>
                </c:pt>
              </c:numCache>
            </c:numRef>
          </c:val>
          <c:extLst>
            <c:ext xmlns:c16="http://schemas.microsoft.com/office/drawing/2014/chart" uri="{C3380CC4-5D6E-409C-BE32-E72D297353CC}">
              <c16:uniqueId val="{00000001-B6EF-407B-A277-CD516875C16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52691</c:v>
                </c:pt>
                <c:pt idx="5">
                  <c:v>49610</c:v>
                </c:pt>
                <c:pt idx="8">
                  <c:v>52710</c:v>
                </c:pt>
                <c:pt idx="11">
                  <c:v>59246</c:v>
                </c:pt>
                <c:pt idx="14">
                  <c:v>62347</c:v>
                </c:pt>
              </c:numCache>
            </c:numRef>
          </c:val>
          <c:extLst>
            <c:ext xmlns:c16="http://schemas.microsoft.com/office/drawing/2014/chart" uri="{C3380CC4-5D6E-409C-BE32-E72D297353CC}">
              <c16:uniqueId val="{00000002-B6EF-407B-A277-CD516875C16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B6EF-407B-A277-CD516875C16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B6EF-407B-A277-CD516875C16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B6EF-407B-A277-CD516875C16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10040</c:v>
                </c:pt>
                <c:pt idx="3">
                  <c:v>10179</c:v>
                </c:pt>
                <c:pt idx="6">
                  <c:v>10938</c:v>
                </c:pt>
                <c:pt idx="9">
                  <c:v>10393</c:v>
                </c:pt>
                <c:pt idx="12">
                  <c:v>10354</c:v>
                </c:pt>
              </c:numCache>
            </c:numRef>
          </c:val>
          <c:extLst>
            <c:ext xmlns:c16="http://schemas.microsoft.com/office/drawing/2014/chart" uri="{C3380CC4-5D6E-409C-BE32-E72D297353CC}">
              <c16:uniqueId val="{00000006-B6EF-407B-A277-CD516875C16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971</c:v>
                </c:pt>
                <c:pt idx="3">
                  <c:v>1065</c:v>
                </c:pt>
                <c:pt idx="6">
                  <c:v>1249</c:v>
                </c:pt>
                <c:pt idx="9">
                  <c:v>1390</c:v>
                </c:pt>
                <c:pt idx="12">
                  <c:v>1394</c:v>
                </c:pt>
              </c:numCache>
            </c:numRef>
          </c:val>
          <c:extLst>
            <c:ext xmlns:c16="http://schemas.microsoft.com/office/drawing/2014/chart" uri="{C3380CC4-5D6E-409C-BE32-E72D297353CC}">
              <c16:uniqueId val="{00000007-B6EF-407B-A277-CD516875C16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1765</c:v>
                </c:pt>
                <c:pt idx="3">
                  <c:v>1681</c:v>
                </c:pt>
                <c:pt idx="6">
                  <c:v>1595</c:v>
                </c:pt>
                <c:pt idx="9">
                  <c:v>1507</c:v>
                </c:pt>
                <c:pt idx="12">
                  <c:v>1417</c:v>
                </c:pt>
              </c:numCache>
            </c:numRef>
          </c:val>
          <c:extLst>
            <c:ext xmlns:c16="http://schemas.microsoft.com/office/drawing/2014/chart" uri="{C3380CC4-5D6E-409C-BE32-E72D297353CC}">
              <c16:uniqueId val="{00000008-B6EF-407B-A277-CD516875C16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72</c:v>
                </c:pt>
                <c:pt idx="3">
                  <c:v>60</c:v>
                </c:pt>
                <c:pt idx="6">
                  <c:v>159</c:v>
                </c:pt>
                <c:pt idx="9">
                  <c:v>149</c:v>
                </c:pt>
                <c:pt idx="12">
                  <c:v>24</c:v>
                </c:pt>
              </c:numCache>
            </c:numRef>
          </c:val>
          <c:extLst>
            <c:ext xmlns:c16="http://schemas.microsoft.com/office/drawing/2014/chart" uri="{C3380CC4-5D6E-409C-BE32-E72D297353CC}">
              <c16:uniqueId val="{00000009-B6EF-407B-A277-CD516875C16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14647</c:v>
                </c:pt>
                <c:pt idx="3">
                  <c:v>15237</c:v>
                </c:pt>
                <c:pt idx="6">
                  <c:v>15893</c:v>
                </c:pt>
                <c:pt idx="9">
                  <c:v>15834</c:v>
                </c:pt>
                <c:pt idx="12">
                  <c:v>15958</c:v>
                </c:pt>
              </c:numCache>
            </c:numRef>
          </c:val>
          <c:extLst>
            <c:ext xmlns:c16="http://schemas.microsoft.com/office/drawing/2014/chart" uri="{C3380CC4-5D6E-409C-BE32-E72D297353CC}">
              <c16:uniqueId val="{0000000A-B6EF-407B-A277-CD516875C16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B6EF-407B-A277-CD516875C16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10611</c:v>
                </c:pt>
                <c:pt idx="1">
                  <c:v>11669</c:v>
                </c:pt>
                <c:pt idx="2">
                  <c:v>15992</c:v>
                </c:pt>
              </c:numCache>
            </c:numRef>
          </c:val>
          <c:extLst>
            <c:ext xmlns:c16="http://schemas.microsoft.com/office/drawing/2014/chart" uri="{C3380CC4-5D6E-409C-BE32-E72D297353CC}">
              <c16:uniqueId val="{00000000-8D6C-485C-9625-BD6124D34564}"/>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4650</c:v>
                </c:pt>
                <c:pt idx="1">
                  <c:v>4658</c:v>
                </c:pt>
                <c:pt idx="2">
                  <c:v>4667</c:v>
                </c:pt>
              </c:numCache>
            </c:numRef>
          </c:val>
          <c:extLst>
            <c:ext xmlns:c16="http://schemas.microsoft.com/office/drawing/2014/chart" uri="{C3380CC4-5D6E-409C-BE32-E72D297353CC}">
              <c16:uniqueId val="{00000001-8D6C-485C-9625-BD6124D34564}"/>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32246</c:v>
                </c:pt>
                <c:pt idx="1">
                  <c:v>37452</c:v>
                </c:pt>
                <c:pt idx="2">
                  <c:v>36130</c:v>
                </c:pt>
              </c:numCache>
            </c:numRef>
          </c:val>
          <c:extLst>
            <c:ext xmlns:c16="http://schemas.microsoft.com/office/drawing/2014/chart" uri="{C3380CC4-5D6E-409C-BE32-E72D297353CC}">
              <c16:uniqueId val="{00000002-8D6C-485C-9625-BD6124D34564}"/>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{14270277-C4CC-4FE0-B435-385DDDA1353E}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C286-4481-BDFF-BFB64577C3C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{6DF65C03-D373-4274-BED8-11F705165BC8}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286-4481-BDFF-BFB64577C3C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{56EEC42A-F690-4BD6-B0A2-5426D362BA92}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286-4481-BDFF-BFB64577C3C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{32A4E93D-7581-4429-B435-CA9283765C97}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286-4481-BDFF-BFB64577C3C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{12DCB19B-F59A-4B03-AB31-88D82678989D}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286-4481-BDFF-BFB64577C3C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{E6103208-C45C-4611-A9ED-996D99E3746C}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C286-4481-BDFF-BFB64577C3C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{25A37CF3-E634-4225-9506-036C5CC98382}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C286-4481-BDFF-BFB64577C3C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{5FEA929A-E842-4B2A-B7E8-F799137A219A}</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C286-4481-BDFF-BFB64577C3C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{6F82D664-9AE3-4371-A716-7278D5A0073E}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C286-4481-BDFF-BFB64577C3C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60.3</c:v>
                </c:pt>
                <c:pt idx="8">
                  <c:v>61.9</c:v>
                </c:pt>
                <c:pt idx="16">
                  <c:v>61.2</c:v>
                </c:pt>
                <c:pt idx="24">
                  <c:v>63.1</c:v>
                </c:pt>
                <c:pt idx="32">
                  <c:v>63.1</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C286-4481-BDFF-BFB64577C3C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{0724EFB7-0B9C-48D5-8E60-7BA21A2EA353}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C286-4481-BDFF-BFB64577C3C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{DA03F480-E175-4693-A3E8-F74737A93E45}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286-4481-BDFF-BFB64577C3C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{4B57A156-C780-4A4A-A25E-AA25A4B7D1C0}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286-4481-BDFF-BFB64577C3C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{D7A4D7F0-132D-4F53-AD4F-593F1AA821BF}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286-4481-BDFF-BFB64577C3C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{603F8C96-F9C3-4B60-90FE-E458CEE4F8F4}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286-4481-BDFF-BFB64577C3C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{7C766489-6125-4D6D-AFAD-6A87A0293355}</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C286-4481-BDFF-BFB64577C3C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{ECA8BA67-B5F9-485C-818F-3B04CCDA5DBA}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C286-4481-BDFF-BFB64577C3C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{9CE9DC67-342E-46CF-BEB2-9341827C5C9B}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C286-4481-BDFF-BFB64577C3C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{73205C8F-5008-41B6-AF38-39ED064E1958}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C286-4481-BDFF-BFB64577C3C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56.3</c:v>
                </c:pt>
                <c:pt idx="8">
                  <c:v>56.4</c:v>
                </c:pt>
                <c:pt idx="16">
                  <c:v>56</c:v>
                </c:pt>
                <c:pt idx="24">
                  <c:v>56.6</c:v>
                </c:pt>
                <c:pt idx="32">
                  <c:v>56.7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286-4481-BDFF-BFB64577C3C5}"/>
            </c:ext>
          </c:extLst>
        </c:ser>
        <c:dLbls>
          <c:showLegendKey val="0"/>
          <c:showVal val="1"/>
          <c:showCatName val="0"/>
          <c:showSerName val="0"/>
          <c:showPercent val="0"/>
          <c:showBubbleSize val="0"/>
        </c:dLbls>
        <c:axId val="46179840"/>
        <c:axId val="46181760"/>
      </c:scatterChart>
      <c:valAx>
        <c:axId val="46179840"/>
        <c:scaling>
          <c:orientation val="maxMin"/>
          <c:max val="56.800000000000004"/>
          <c:min val="55.8"/>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{EB35289B-3ED3-4D52-8376-7DE0F1A2C3D5}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C510-432F-8284-BAFEA976B4E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{24417FE8-E7D3-477C-88A6-89241B0C116E}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C510-432F-8284-BAFEA976B4E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{890EC121-CB5E-41C6-810F-E2B17766369B}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C510-432F-8284-BAFEA976B4E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{80CDB53D-66A6-44EC-9B60-4A1B6B9BEE75}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C510-432F-8284-BAFEA976B4E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{54166987-345E-4A54-AC8A-D3246EACBCCC}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C510-432F-8284-BAFEA976B4E4}"/>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{1EFE8F53-2805-409A-BEE1-70B95E28ABF3}</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C510-432F-8284-BAFEA976B4E4}"/>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{0D9F0FDF-0137-407F-895B-578B681EE145}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C510-432F-8284-BAFEA976B4E4}"/>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{099A05C6-0017-4FDF-BE64-79F079EF1644}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C510-432F-8284-BAFEA976B4E4}"/>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{3C8C32D6-C9D7-469F-8F7A-AE56F8187799}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C510-432F-8284-BAFEA976B4E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-2.4</c:v>
                </c:pt>
                <c:pt idx="8">
                  <c:v>-2.7</c:v>
                </c:pt>
                <c:pt idx="16">
                  <c:v>-2.7</c:v>
                </c:pt>
                <c:pt idx="24">
                  <c:v>-2.6</c:v>
                </c:pt>
                <c:pt idx="32">
                  <c:v>-2.1</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C510-432F-8284-BAFEA976B4E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{5EB0256D-03D1-42A4-BCFC-135769C53406}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C510-432F-8284-BAFEA976B4E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{84192CD8-CF0C-4D09-A0C6-301FB760A697}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C510-432F-8284-BAFEA976B4E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{F8B69B0E-9CE7-4420-8341-D3038D0363D7}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C510-432F-8284-BAFEA976B4E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{B7BBB266-7AF9-417C-99D0-0A58635E1C25}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C510-432F-8284-BAFEA976B4E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{FC74A62F-D33A-46EC-8F5E-2937E2CA9DA4}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C510-432F-8284-BAFEA976B4E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{9B61F31C-B588-47D6-BEBA-C122A95EF8E6}</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C510-432F-8284-BAFEA976B4E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{F7FC318A-EA46-45C0-9B49-3218E13753F7}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C510-432F-8284-BAFEA976B4E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{2C2A2C50-118D-4DA5-9078-5DB6D31AC8BD}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C510-432F-8284-BAFEA976B4E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{79E1AC99-0C7C-4C8A-911F-4B06B4446D72}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C510-432F-8284-BAFEA976B4E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-3.5</c:v>
                </c:pt>
                <c:pt idx="8">
                  <c:v>-3.4</c:v>
                </c:pt>
                <c:pt idx="16">
                  <c:v>-3.2</c:v>
                </c:pt>
                <c:pt idx="24">
                  <c:v>-3.1</c:v>
                </c:pt>
                <c:pt idx="32">
                  <c:v>-2.6</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C510-432F-8284-BAFEA976B4E4}"/>
            </c:ext>
          </c:extLst>
        </c:ser>
        <c:dLbls>
          <c:showLegendKey val="0"/>
          <c:showVal val="1"/>
          <c:showCatName val="0"/>
          <c:showSerName val="0"/>
          <c:showPercent val="0"/>
          <c:showBubbleSize val="0"/>
        </c:dLbls>
        <c:axId val="84219776"/>
        <c:axId val="84234240"/>
      </c:scatterChart>
      <c:valAx>
        <c:axId val="84219776"/>
        <c:scaling>
          <c:orientation val="maxMin"/>
          <c:max val="-2.5"/>
          <c:min val="-3.7"/>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年度の実質公債費比率の分子は、</a:t>
          </a:r>
          <a:r>
            <a:rPr kumimoji="1" lang="ja-JP" altLang="ja-JP" sz="1300">
              <a:solidFill>
                <a:sysClr val="windowText" lastClr="000000"/>
              </a:solidFill>
              <a:effectLst/>
              <a:latin typeface="+mn-lt"/>
              <a:ea typeface="+mn-ea"/>
              <a:cs typeface="+mn-cs"/>
            </a:rPr>
            <a:t>前年度と比較して２億</a:t>
          </a:r>
          <a:r>
            <a:rPr kumimoji="1" lang="ja-JP" altLang="en-US" sz="1300">
              <a:solidFill>
                <a:sysClr val="windowText" lastClr="000000"/>
              </a:solidFill>
              <a:effectLst/>
              <a:latin typeface="+mn-lt"/>
              <a:ea typeface="+mn-ea"/>
              <a:cs typeface="+mn-cs"/>
            </a:rPr>
            <a:t>８</a:t>
          </a:r>
          <a:r>
            <a:rPr kumimoji="1" lang="en-US"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００万円増加している。これは、特別区債の償還の進捗による元利償還金の額の</a:t>
          </a:r>
          <a:r>
            <a:rPr kumimoji="1" lang="ja-JP" altLang="en-US" sz="1300">
              <a:solidFill>
                <a:sysClr val="windowText" lastClr="000000"/>
              </a:solidFill>
              <a:effectLst/>
              <a:latin typeface="+mn-lt"/>
              <a:ea typeface="+mn-ea"/>
              <a:cs typeface="+mn-cs"/>
            </a:rPr>
            <a:t>増加と</a:t>
          </a:r>
          <a:r>
            <a:rPr kumimoji="1" lang="ja-JP" altLang="ja-JP" sz="1300">
              <a:solidFill>
                <a:sysClr val="windowText" lastClr="000000"/>
              </a:solidFill>
              <a:effectLst/>
              <a:latin typeface="+mn-lt"/>
              <a:ea typeface="+mn-ea"/>
              <a:cs typeface="+mn-cs"/>
            </a:rPr>
            <a:t>算入公債費等の減少による。今後とも、地方債の発行については、世代間の公平性や年度間の財源調整など地方債の機能を踏まえ、将来の財政負担に十分留意しながら、有効かつ適切活用していく。</a:t>
          </a:r>
          <a:endParaRPr lang="ja-JP" altLang="ja-JP" sz="1300">
            <a:solidFill>
              <a:sysClr val="windowText" lastClr="000000"/>
            </a:solidFill>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満期一括償還方式で発行した特別区債については、発行翌年度より元金を償還期間で均等割りした額を積み立てている。今後も将来を見据え計画的に積立を行っていく。</a:t>
          </a:r>
          <a:endParaRPr lang="ja-JP" altLang="ja-JP" sz="13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年度の将来負担比率の分子は、前年度と比較して</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３億</a:t>
          </a:r>
          <a:r>
            <a:rPr kumimoji="1" lang="ja-JP" altLang="en-US" sz="1300">
              <a:solidFill>
                <a:schemeClr val="dk1"/>
              </a:solidFill>
              <a:effectLst/>
              <a:latin typeface="+mn-lt"/>
              <a:ea typeface="+mn-ea"/>
              <a:cs typeface="+mn-cs"/>
            </a:rPr>
            <a:t>６</a:t>
          </a:r>
          <a:r>
            <a:rPr kumimoji="1" lang="ja-JP" altLang="ja-JP" sz="1300">
              <a:solidFill>
                <a:schemeClr val="dk1"/>
              </a:solidFill>
              <a:effectLst/>
              <a:latin typeface="+mn-lt"/>
              <a:ea typeface="+mn-ea"/>
              <a:cs typeface="+mn-cs"/>
            </a:rPr>
            <a:t>００万円減少している。</a:t>
          </a:r>
          <a:r>
            <a:rPr kumimoji="1" lang="ja-JP" altLang="ja-JP" sz="1300">
              <a:solidFill>
                <a:sysClr val="windowText" lastClr="000000"/>
              </a:solidFill>
              <a:effectLst/>
              <a:latin typeface="+mn-lt"/>
              <a:ea typeface="+mn-ea"/>
              <a:cs typeface="+mn-cs"/>
            </a:rPr>
            <a:t>これは、特別区債の現在高や退職手当の負担見込額など将来負担額（Ａ）が</a:t>
          </a:r>
          <a:r>
            <a:rPr kumimoji="1" lang="ja-JP" altLang="en-US" sz="1300">
              <a:solidFill>
                <a:sysClr val="windowText" lastClr="000000"/>
              </a:solidFill>
              <a:effectLst/>
              <a:latin typeface="+mn-lt"/>
              <a:ea typeface="+mn-ea"/>
              <a:cs typeface="+mn-cs"/>
            </a:rPr>
            <a:t>減少</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２，６００万</a:t>
          </a:r>
          <a:r>
            <a:rPr kumimoji="1" lang="ja-JP" altLang="ja-JP" sz="1300">
              <a:solidFill>
                <a:sysClr val="windowText" lastClr="000000"/>
              </a:solidFill>
              <a:effectLst/>
              <a:latin typeface="+mn-lt"/>
              <a:ea typeface="+mn-ea"/>
              <a:cs typeface="+mn-cs"/>
            </a:rPr>
            <a:t>円）する一方、基金残高や普通交付税上の基準財政需要額に算入される減税補てん債等の地方債現在高などの充当可能財源等（Ｂ）が増加（</a:t>
          </a:r>
          <a:r>
            <a:rPr kumimoji="1" lang="ja-JP" altLang="en-US" sz="1300">
              <a:solidFill>
                <a:sysClr val="windowText" lastClr="000000"/>
              </a:solidFill>
              <a:effectLst/>
              <a:latin typeface="+mn-lt"/>
              <a:ea typeface="+mn-ea"/>
              <a:cs typeface="+mn-cs"/>
            </a:rPr>
            <a:t>１１</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８</a:t>
          </a:r>
          <a:r>
            <a:rPr kumimoji="1" lang="en-US"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０００万</a:t>
          </a:r>
          <a:r>
            <a:rPr kumimoji="1" lang="ja-JP" altLang="ja-JP" sz="1300">
              <a:solidFill>
                <a:sysClr val="windowText" lastClr="000000"/>
              </a:solidFill>
              <a:effectLst/>
              <a:latin typeface="+mn-lt"/>
              <a:ea typeface="+mn-ea"/>
              <a:cs typeface="+mn-cs"/>
            </a:rPr>
            <a:t>円）となったためである。今後とも、基金や起債の活用にあたっては、中・長期的な視点に立ち持続可能な財政運営を推進できるよう残高に留意していく。</a:t>
          </a:r>
          <a:endParaRPr lang="ja-JP" altLang="ja-JP" sz="13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東京都台東区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ea"/>
              <a:ea typeface="+mn-ea"/>
              <a:cs typeface="+mn-cs"/>
            </a:rPr>
            <a:t>（増減理由）</a:t>
          </a:r>
          <a:endParaRPr kumimoji="1" lang="en-US" altLang="ja-JP" sz="1300">
            <a:solidFill>
              <a:schemeClr val="dk1"/>
            </a:solidFill>
            <a:effectLst/>
            <a:latin typeface="+mn-ea"/>
            <a:ea typeface="+mn-ea"/>
            <a:cs typeface="+mn-cs"/>
          </a:endParaRPr>
        </a:p>
        <a:p>
          <a:r>
            <a:rPr kumimoji="1" lang="ja-JP" altLang="en-US" sz="1300">
              <a:solidFill>
                <a:srgbClr val="FF0000"/>
              </a:solidFill>
              <a:effectLst/>
              <a:latin typeface="+mn-ea"/>
              <a:ea typeface="+mn-ea"/>
              <a:cs typeface="+mn-cs"/>
            </a:rPr>
            <a:t>　</a:t>
          </a:r>
          <a:r>
            <a:rPr kumimoji="1" lang="ja-JP" altLang="en-US" sz="1300">
              <a:solidFill>
                <a:sysClr val="windowText" lastClr="000000"/>
              </a:solidFill>
              <a:effectLst/>
              <a:latin typeface="+mn-ea"/>
              <a:ea typeface="+mn-ea"/>
              <a:cs typeface="+mn-cs"/>
            </a:rPr>
            <a:t>令和５年度は、特別区税の上振れ分及び繰越金、歳出の執行実績等による歳計剰余金から、景気変動への対応など年度間の財源調整の費用に活用するため財政調整基金へ４３億２，３００万円、減債基金へ９００万円、庁舎の整備に要する費用に活用するため庁舎整備基金へ３０億円、台東病院等の医療機器等備品整備の費用に活用するため台東病院及び老人保健施設千束基金へ１億２，０００万円、浅草地域の道路・公園整備事業等に活用するため環境整備基金へ６，１００万円、公共施設の改築・大規模改修等の費用に活用するため公共施設建設基金へ５，３００万円及び森林環境税の目的に活用するため森林環境基金へ２，２００万円などを積み立てた。</a:t>
          </a:r>
        </a:p>
        <a:p>
          <a:r>
            <a:rPr kumimoji="1" lang="ja-JP" altLang="en-US" sz="1300">
              <a:solidFill>
                <a:sysClr val="windowText" lastClr="000000"/>
              </a:solidFill>
              <a:effectLst/>
              <a:latin typeface="+mn-ea"/>
              <a:ea typeface="+mn-ea"/>
              <a:cs typeface="+mn-cs"/>
            </a:rPr>
            <a:t>　一方、防災用根岸職員住宅改修等の費用として公共施設建設基金を３４億９，４００万円、道路及び公園等整備の費用として都市整備基金を８億２，０００万円、狭あい道路拡幅整備等の費用として災害対策基金を１億３，７００万円及び環境整備基金１億１００万円など、それぞれ取り崩した。</a:t>
          </a:r>
        </a:p>
        <a:p>
          <a:r>
            <a:rPr kumimoji="1" lang="ja-JP" altLang="en-US" sz="1300">
              <a:solidFill>
                <a:sysClr val="windowText" lastClr="000000"/>
              </a:solidFill>
              <a:effectLst/>
              <a:latin typeface="+mn-ea"/>
              <a:ea typeface="+mn-ea"/>
              <a:cs typeface="+mn-cs"/>
            </a:rPr>
            <a:t>　これらにより、基金全体としては３０億１，２００万円の増となった。</a:t>
          </a:r>
          <a:endParaRPr kumimoji="1" lang="en-US" altLang="ja-JP" sz="1300">
            <a:solidFill>
              <a:sysClr val="windowText" lastClr="000000"/>
            </a:solidFill>
            <a:effectLst/>
            <a:latin typeface="+mn-ea"/>
            <a:ea typeface="+mn-ea"/>
            <a:cs typeface="+mn-cs"/>
          </a:endParaRPr>
        </a:p>
        <a:p>
          <a:endParaRPr kumimoji="1" lang="ja-JP" altLang="en-US"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（今後の方針）</a:t>
          </a:r>
        </a:p>
        <a:p>
          <a:r>
            <a:rPr kumimoji="1" lang="ja-JP" altLang="en-US" sz="1300">
              <a:solidFill>
                <a:schemeClr val="dk1"/>
              </a:solidFill>
              <a:effectLst/>
              <a:latin typeface="+mn-ea"/>
              <a:ea typeface="+mn-ea"/>
              <a:cs typeface="+mn-cs"/>
            </a:rPr>
            <a:t>　毎年度の歳計剰余金等を積立て、公共施設の改築・大規模改修や都市整備事業、災害対策等に適切に対応していく。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（基金の使途）</a:t>
          </a:r>
          <a:endParaRPr lang="ja-JP" altLang="ja-JP" sz="1300">
            <a:effectLst/>
          </a:endParaRPr>
        </a:p>
        <a:p>
          <a:r>
            <a:rPr kumimoji="1" lang="ja-JP" altLang="ja-JP" sz="1300">
              <a:solidFill>
                <a:schemeClr val="dk1"/>
              </a:solidFill>
              <a:effectLst/>
              <a:latin typeface="+mn-lt"/>
              <a:ea typeface="+mn-ea"/>
              <a:cs typeface="+mn-cs"/>
            </a:rPr>
            <a:t>　公共施設建設基金：公共施設の建設・改築・大規模改修等の費用に活用する。</a:t>
          </a:r>
          <a:endParaRPr lang="ja-JP" altLang="ja-JP" sz="1300">
            <a:effectLst/>
          </a:endParaRPr>
        </a:p>
        <a:p>
          <a:r>
            <a:rPr kumimoji="1" lang="ja-JP" altLang="ja-JP" sz="1300">
              <a:solidFill>
                <a:schemeClr val="dk1"/>
              </a:solidFill>
              <a:effectLst/>
              <a:latin typeface="+mn-lt"/>
              <a:ea typeface="+mn-ea"/>
              <a:cs typeface="+mn-cs"/>
            </a:rPr>
            <a:t>　都市整備基金：総合的な都市整備の推進費用に活用する。</a:t>
          </a:r>
          <a:endParaRPr lang="ja-JP" altLang="ja-JP" sz="1300">
            <a:effectLst/>
          </a:endParaRPr>
        </a:p>
        <a:p>
          <a:r>
            <a:rPr kumimoji="1" lang="ja-JP" altLang="ja-JP" sz="1300">
              <a:solidFill>
                <a:schemeClr val="dk1"/>
              </a:solidFill>
              <a:effectLst/>
              <a:latin typeface="+mn-lt"/>
              <a:ea typeface="+mn-ea"/>
              <a:cs typeface="+mn-cs"/>
            </a:rPr>
            <a:t>　災害対策基金：災害の予防・応急対策及び復旧等の費用に活用する。</a:t>
          </a:r>
          <a:endParaRPr lang="ja-JP" altLang="ja-JP" sz="1300">
            <a:effectLst/>
          </a:endParaRPr>
        </a:p>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ysClr val="windowText" lastClr="000000"/>
              </a:solidFill>
              <a:effectLst/>
              <a:latin typeface="+mn-lt"/>
              <a:ea typeface="+mn-ea"/>
              <a:cs typeface="+mn-cs"/>
            </a:rPr>
            <a:t>　公共施設建設基金 ：今後の公共施設の更新需要などの費用として</a:t>
          </a:r>
          <a:r>
            <a:rPr kumimoji="1" lang="ja-JP" altLang="en-US" sz="1300">
              <a:solidFill>
                <a:sysClr val="windowText" lastClr="000000"/>
              </a:solidFill>
              <a:effectLst/>
              <a:latin typeface="+mn-lt"/>
              <a:ea typeface="+mn-ea"/>
              <a:cs typeface="+mn-cs"/>
            </a:rPr>
            <a:t>５</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３</a:t>
          </a:r>
          <a:r>
            <a:rPr kumimoji="1" lang="ja-JP" altLang="ja-JP" sz="1300">
              <a:solidFill>
                <a:sysClr val="windowText" lastClr="000000"/>
              </a:solidFill>
              <a:effectLst/>
              <a:latin typeface="+mn-lt"/>
              <a:ea typeface="+mn-ea"/>
              <a:cs typeface="+mn-cs"/>
            </a:rPr>
            <a:t>００万円を積み立てた一方、</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a:t>
          </a:r>
          <a:r>
            <a:rPr kumimoji="1" lang="ja-JP" altLang="en-US" sz="1300">
              <a:solidFill>
                <a:sysClr val="windowText" lastClr="000000"/>
              </a:solidFill>
              <a:effectLst/>
              <a:latin typeface="+mn-lt"/>
              <a:ea typeface="+mn-ea"/>
              <a:cs typeface="+mn-cs"/>
            </a:rPr>
            <a:t>防災用根岸職員住宅改修等</a:t>
          </a:r>
          <a:r>
            <a:rPr kumimoji="1" lang="ja-JP" altLang="ja-JP" sz="1300">
              <a:solidFill>
                <a:sysClr val="windowText" lastClr="000000"/>
              </a:solidFill>
              <a:effectLst/>
              <a:latin typeface="+mn-lt"/>
              <a:ea typeface="+mn-ea"/>
              <a:cs typeface="+mn-cs"/>
            </a:rPr>
            <a:t>の費用として ３</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９</a:t>
          </a:r>
          <a:r>
            <a:rPr kumimoji="1" lang="ja-JP" altLang="ja-JP" sz="1300">
              <a:solidFill>
                <a:sysClr val="windowText" lastClr="000000"/>
              </a:solidFill>
              <a:effectLst/>
              <a:latin typeface="+mn-lt"/>
              <a:ea typeface="+mn-ea"/>
              <a:cs typeface="+mn-cs"/>
            </a:rPr>
            <a:t>，４００万円を取り崩した。</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災 害 対 策 基 金：災害の予防、応急対策及び復旧等の費用として</a:t>
          </a:r>
          <a:r>
            <a:rPr kumimoji="1" lang="ja-JP" altLang="en-US" sz="1300">
              <a:solidFill>
                <a:sysClr val="windowText" lastClr="000000"/>
              </a:solidFill>
              <a:effectLst/>
              <a:latin typeface="+mn-lt"/>
              <a:ea typeface="+mn-ea"/>
              <a:cs typeface="+mn-cs"/>
            </a:rPr>
            <a:t>４</a:t>
          </a:r>
          <a:r>
            <a:rPr kumimoji="1" lang="ja-JP" altLang="ja-JP" sz="1300">
              <a:solidFill>
                <a:sysClr val="windowText" lastClr="000000"/>
              </a:solidFill>
              <a:effectLst/>
              <a:latin typeface="+mn-lt"/>
              <a:ea typeface="+mn-ea"/>
              <a:cs typeface="+mn-cs"/>
            </a:rPr>
            <a:t>００万円を積み立てた一方、</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狭あい道路拡幅整備等の費用として</a:t>
          </a:r>
          <a:r>
            <a:rPr kumimoji="1" lang="ja-JP" altLang="en-US" sz="1300">
              <a:solidFill>
                <a:sysClr val="windowText" lastClr="000000"/>
              </a:solidFill>
              <a:effectLst/>
              <a:latin typeface="+mn-lt"/>
              <a:ea typeface="+mn-ea"/>
              <a:cs typeface="+mn-cs"/>
            </a:rPr>
            <a:t>３８</a:t>
          </a:r>
          <a:r>
            <a:rPr kumimoji="1" lang="ja-JP" altLang="ja-JP" sz="1300">
              <a:solidFill>
                <a:sysClr val="windowText" lastClr="000000"/>
              </a:solidFill>
              <a:effectLst/>
              <a:latin typeface="+mn-lt"/>
              <a:ea typeface="+mn-ea"/>
              <a:cs typeface="+mn-cs"/>
            </a:rPr>
            <a:t>億</a:t>
          </a:r>
          <a:r>
            <a:rPr kumimoji="1" lang="ja-JP" altLang="en-US" sz="1300">
              <a:solidFill>
                <a:sysClr val="windowText" lastClr="000000"/>
              </a:solidFill>
              <a:effectLst/>
              <a:latin typeface="+mn-lt"/>
              <a:ea typeface="+mn-ea"/>
              <a:cs typeface="+mn-cs"/>
            </a:rPr>
            <a:t>２</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３</a:t>
          </a:r>
          <a:r>
            <a:rPr kumimoji="1" lang="ja-JP" altLang="ja-JP" sz="1300">
              <a:solidFill>
                <a:sysClr val="windowText" lastClr="000000"/>
              </a:solidFill>
              <a:effectLst/>
              <a:latin typeface="+mn-lt"/>
              <a:ea typeface="+mn-ea"/>
              <a:cs typeface="+mn-cs"/>
            </a:rPr>
            <a:t>００万円を取り崩した。</a:t>
          </a:r>
          <a:endParaRPr kumimoji="1" lang="en-US" altLang="ja-JP" sz="1300">
            <a:solidFill>
              <a:sysClr val="windowText" lastClr="000000"/>
            </a:solidFill>
            <a:effectLst/>
            <a:latin typeface="+mn-lt"/>
            <a:ea typeface="+mn-ea"/>
            <a:cs typeface="+mn-cs"/>
          </a:endParaRPr>
        </a:p>
        <a:p>
          <a:r>
            <a:rPr kumimoji="1" lang="ja-JP" altLang="en-US" sz="1300">
              <a:solidFill>
                <a:sysClr val="windowText" lastClr="000000"/>
              </a:solidFill>
              <a:effectLst/>
              <a:latin typeface="+mn-lt"/>
              <a:ea typeface="+mn-ea"/>
              <a:cs typeface="+mn-cs"/>
            </a:rPr>
            <a:t>　都 市 整 備 基 金：総合的な都市整備の推進の費用として５００万円を積み立てた一方、</a:t>
          </a:r>
        </a:p>
        <a:p>
          <a:r>
            <a:rPr kumimoji="1" lang="ja-JP" altLang="en-US" sz="1300">
              <a:solidFill>
                <a:sysClr val="windowText" lastClr="000000"/>
              </a:solidFill>
              <a:effectLst/>
              <a:latin typeface="+mn-lt"/>
              <a:ea typeface="+mn-ea"/>
              <a:cs typeface="+mn-cs"/>
            </a:rPr>
            <a:t>    　　　　　　　　 安全・安心な道づくり等の費用として３７億１，４００万円を取り崩した。</a:t>
          </a:r>
          <a:endParaRPr kumimoji="1" lang="en-US" altLang="ja-JP" sz="1300">
            <a:solidFill>
              <a:sysClr val="windowText" lastClr="000000"/>
            </a:solidFill>
            <a:effectLst/>
            <a:latin typeface="+mn-lt"/>
            <a:ea typeface="+mn-ea"/>
            <a:cs typeface="+mn-cs"/>
          </a:endParaRPr>
        </a:p>
        <a:p>
          <a:endParaRPr lang="ja-JP" altLang="ja-JP" sz="1300">
            <a:solidFill>
              <a:srgbClr val="FF0000"/>
            </a:solidFill>
            <a:effectLst/>
          </a:endParaRPr>
        </a:p>
        <a:p>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公共施設建設基金 ：今後の公共施設の改築・大規模改修等に活用する。</a:t>
          </a:r>
          <a:endParaRPr lang="ja-JP" altLang="ja-JP" sz="1300">
            <a:effectLst/>
          </a:endParaRPr>
        </a:p>
        <a:p>
          <a:r>
            <a:rPr kumimoji="1" lang="ja-JP" altLang="ja-JP" sz="1300">
              <a:solidFill>
                <a:schemeClr val="dk1"/>
              </a:solidFill>
              <a:effectLst/>
              <a:latin typeface="+mn-ea"/>
              <a:ea typeface="+mn-ea"/>
              <a:cs typeface="+mn-cs"/>
            </a:rPr>
            <a:t>　災 害 対 策 基 金：災害対策の経費に活用するとともに大規模災害時の財源として確保する。</a:t>
          </a:r>
          <a:endParaRPr lang="ja-JP" altLang="ja-JP" sz="1300">
            <a:effectLst/>
            <a:latin typeface="+mn-ea"/>
            <a:ea typeface="+mn-ea"/>
          </a:endParaRPr>
        </a:p>
        <a:p>
          <a:r>
            <a:rPr kumimoji="1" lang="ja-JP" altLang="en-US" sz="1300">
              <a:solidFill>
                <a:schemeClr val="dk1"/>
              </a:solidFill>
              <a:effectLst/>
              <a:latin typeface="+mn-ea"/>
              <a:ea typeface="+mn-ea"/>
              <a:cs typeface="+mn-cs"/>
            </a:rPr>
            <a:t>　都 市 整 備 基 金：今後の都市整備事業等に活用する。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ea"/>
              <a:ea typeface="+mn-ea"/>
              <a:cs typeface="+mn-cs"/>
            </a:rPr>
            <a:t>（増減理由）</a:t>
          </a:r>
        </a:p>
        <a:p>
          <a:r>
            <a:rPr kumimoji="1" lang="ja-JP" altLang="en-US" sz="1300">
              <a:solidFill>
                <a:schemeClr val="dk1"/>
              </a:solidFill>
              <a:effectLst/>
              <a:latin typeface="+mn-ea"/>
              <a:ea typeface="+mn-ea"/>
              <a:cs typeface="+mn-cs"/>
            </a:rPr>
            <a:t>　令和５年度は、基金運用益金、繰越金や特別区税・特別区交付金など歳入の上振れ分</a:t>
          </a:r>
          <a:r>
            <a:rPr kumimoji="1" lang="ja-JP" altLang="en-US" sz="1300">
              <a:solidFill>
                <a:sysClr val="windowText" lastClr="000000"/>
              </a:solidFill>
              <a:effectLst/>
              <a:latin typeface="+mn-ea"/>
              <a:ea typeface="+mn-ea"/>
              <a:cs typeface="+mn-cs"/>
            </a:rPr>
            <a:t>を４３億２，３００万</a:t>
          </a:r>
          <a:r>
            <a:rPr kumimoji="1" lang="ja-JP" altLang="en-US" sz="1300">
              <a:solidFill>
                <a:schemeClr val="dk1"/>
              </a:solidFill>
              <a:effectLst/>
              <a:latin typeface="+mn-ea"/>
              <a:ea typeface="+mn-ea"/>
              <a:cs typeface="+mn-cs"/>
            </a:rPr>
            <a:t>円積み立てた。</a:t>
          </a:r>
        </a:p>
        <a:p>
          <a:endParaRPr kumimoji="1" lang="ja-JP" altLang="en-US" sz="1300">
            <a:solidFill>
              <a:schemeClr val="dk1"/>
            </a:solidFill>
            <a:effectLst/>
            <a:latin typeface="+mn-ea"/>
            <a:ea typeface="+mn-ea"/>
            <a:cs typeface="+mn-cs"/>
          </a:endParaRPr>
        </a:p>
        <a:p>
          <a:endParaRPr kumimoji="1" lang="ja-JP" altLang="en-US" sz="1300">
            <a:solidFill>
              <a:schemeClr val="dk1"/>
            </a:solidFill>
            <a:effectLst/>
            <a:latin typeface="+mn-ea"/>
            <a:ea typeface="+mn-ea"/>
            <a:cs typeface="+mn-cs"/>
          </a:endParaRPr>
        </a:p>
        <a:p>
          <a:endParaRPr kumimoji="1" lang="ja-JP" altLang="en-US" sz="1300">
            <a:solidFill>
              <a:schemeClr val="dk1"/>
            </a:solidFill>
            <a:effectLst/>
            <a:latin typeface="+mn-ea"/>
            <a:ea typeface="+mn-ea"/>
            <a:cs typeface="+mn-cs"/>
          </a:endParaRPr>
        </a:p>
        <a:p>
          <a:r>
            <a:rPr kumimoji="1" lang="ja-JP" altLang="en-US" sz="1300">
              <a:solidFill>
                <a:schemeClr val="dk1"/>
              </a:solidFill>
              <a:effectLst/>
              <a:latin typeface="+mn-ea"/>
              <a:ea typeface="+mn-ea"/>
              <a:cs typeface="+mn-cs"/>
            </a:rPr>
            <a:t>（今後の方針）</a:t>
          </a:r>
        </a:p>
        <a:p>
          <a:r>
            <a:rPr kumimoji="1" lang="ja-JP" altLang="en-US" sz="1300">
              <a:solidFill>
                <a:schemeClr val="dk1"/>
              </a:solidFill>
              <a:effectLst/>
              <a:latin typeface="+mn-ea"/>
              <a:ea typeface="+mn-ea"/>
              <a:cs typeface="+mn-cs"/>
            </a:rPr>
            <a:t>　財源調整の機能を維持できるよう確保する。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pPr eaLnBrk="1" fontAlgn="auto" latinLnBrk="0" hangingPunct="1"/>
          <a:r>
            <a:rPr kumimoji="1" lang="ja-JP" altLang="ja-JP" sz="1300">
              <a:solidFill>
                <a:srgbClr val="FF0000"/>
              </a:solidFill>
              <a:effectLst/>
              <a:latin typeface="+mn-lt"/>
              <a:ea typeface="+mn-ea"/>
              <a:cs typeface="+mn-cs"/>
            </a:rPr>
            <a:t>　</a:t>
          </a:r>
          <a:r>
            <a:rPr kumimoji="1" lang="ja-JP" altLang="ja-JP" sz="1300">
              <a:solidFill>
                <a:sysClr val="windowText" lastClr="000000"/>
              </a:solidFill>
              <a:effectLst/>
              <a:latin typeface="+mn-lt"/>
              <a:ea typeface="+mn-ea"/>
              <a:cs typeface="+mn-cs"/>
            </a:rPr>
            <a:t>令和</a:t>
          </a:r>
          <a:r>
            <a:rPr kumimoji="1" lang="ja-JP" altLang="en-US" sz="1300">
              <a:solidFill>
                <a:sysClr val="windowText" lastClr="000000"/>
              </a:solidFill>
              <a:effectLst/>
              <a:latin typeface="+mn-lt"/>
              <a:ea typeface="+mn-ea"/>
              <a:cs typeface="+mn-cs"/>
            </a:rPr>
            <a:t>５</a:t>
          </a:r>
          <a:r>
            <a:rPr kumimoji="1" lang="ja-JP" altLang="ja-JP" sz="1300">
              <a:solidFill>
                <a:sysClr val="windowText" lastClr="000000"/>
              </a:solidFill>
              <a:effectLst/>
              <a:latin typeface="+mn-lt"/>
              <a:ea typeface="+mn-ea"/>
              <a:cs typeface="+mn-cs"/>
            </a:rPr>
            <a:t>年度は、基金運用益金を</a:t>
          </a:r>
          <a:r>
            <a:rPr kumimoji="1" lang="ja-JP" altLang="en-US" sz="1300">
              <a:solidFill>
                <a:sysClr val="windowText" lastClr="000000"/>
              </a:solidFill>
              <a:effectLst/>
              <a:latin typeface="+mn-lt"/>
              <a:ea typeface="+mn-ea"/>
              <a:cs typeface="+mn-cs"/>
            </a:rPr>
            <a:t>１，０００</a:t>
          </a:r>
          <a:r>
            <a:rPr kumimoji="1" lang="ja-JP" altLang="ja-JP" sz="1300">
              <a:solidFill>
                <a:sysClr val="windowText" lastClr="000000"/>
              </a:solidFill>
              <a:effectLst/>
              <a:latin typeface="+mn-lt"/>
              <a:ea typeface="+mn-ea"/>
              <a:cs typeface="+mn-cs"/>
            </a:rPr>
            <a:t>万円積み立てた。</a:t>
          </a:r>
          <a:endParaRPr kumimoji="1" lang="en-US" altLang="ja-JP" sz="1300">
            <a:solidFill>
              <a:sysClr val="windowText" lastClr="000000"/>
            </a:solidFill>
            <a:effectLst/>
            <a:latin typeface="+mn-lt"/>
            <a:ea typeface="+mn-ea"/>
            <a:cs typeface="+mn-cs"/>
          </a:endParaRPr>
        </a:p>
        <a:p>
          <a:pPr eaLnBrk="1" fontAlgn="auto" latinLnBrk="0" hangingPunct="1"/>
          <a:endParaRPr kumimoji="1" lang="en-US" altLang="ja-JP" sz="1300">
            <a:solidFill>
              <a:schemeClr val="dk1"/>
            </a:solidFill>
            <a:effectLst/>
            <a:latin typeface="+mn-lt"/>
            <a:ea typeface="+mn-ea"/>
            <a:cs typeface="+mn-cs"/>
          </a:endParaRPr>
        </a:p>
        <a:p>
          <a:pPr eaLnBrk="1" fontAlgn="auto" latinLnBrk="0" hangingPunct="1"/>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pPr eaLnBrk="1" fontAlgn="auto" latinLnBrk="0" hangingPunct="1"/>
          <a:r>
            <a:rPr kumimoji="1" lang="ja-JP" altLang="ja-JP" sz="1300">
              <a:solidFill>
                <a:schemeClr val="dk1"/>
              </a:solidFill>
              <a:effectLst/>
              <a:latin typeface="+mn-lt"/>
              <a:ea typeface="+mn-ea"/>
              <a:cs typeface="+mn-cs"/>
            </a:rPr>
            <a:t>　特別区債の償還に対応できるよう確保する。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FED53BEE-D006-4252-BCF3-6CBD3EB5F6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34A13C4-C593-4FDD-945D-E9002C22A1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B9248B94-FA92-4E75-ABEC-94ACB1C3BA79}"/>
            </a:ext>
          </a:extLst>
        </xdr:cNvPr>
        <xdr:cNvSpPr/>
      </xdr:nvSpPr>
      <xdr:spPr>
        <a:xfrm>
          <a:off x="1149858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FCC0F905-943D-4516-924F-827396223E8B}"/>
            </a:ext>
          </a:extLst>
        </xdr:cNvPr>
        <xdr:cNvSpPr/>
      </xdr:nvSpPr>
      <xdr:spPr>
        <a:xfrm>
          <a:off x="1283970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4EB5F4D7-C60C-4229-B859-2EB404EC3191}"/>
            </a:ext>
          </a:extLst>
        </xdr:cNvPr>
        <xdr:cNvSpPr/>
      </xdr:nvSpPr>
      <xdr:spPr>
        <a:xfrm>
          <a:off x="1418082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6F359EED-3AC1-41EB-B1BD-960A9093ECEE}"/>
            </a:ext>
          </a:extLst>
        </xdr:cNvPr>
        <xdr:cNvSpPr/>
      </xdr:nvSpPr>
      <xdr:spPr>
        <a:xfrm>
          <a:off x="1552194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FBE56382-AC94-480D-8A0D-2D7A9613D9A5}"/>
            </a:ext>
          </a:extLst>
        </xdr:cNvPr>
        <xdr:cNvSpPr/>
      </xdr:nvSpPr>
      <xdr:spPr>
        <a:xfrm>
          <a:off x="16863060" y="918972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121AB2A4-A1BA-4FFF-960B-FC553A3CD8BE}"/>
            </a:ext>
          </a:extLst>
        </xdr:cNvPr>
        <xdr:cNvSpPr/>
      </xdr:nvSpPr>
      <xdr:spPr>
        <a:xfrm>
          <a:off x="1149858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05952DC2-845E-42F0-A534-DDC107064422}"/>
            </a:ext>
          </a:extLst>
        </xdr:cNvPr>
        <xdr:cNvSpPr/>
      </xdr:nvSpPr>
      <xdr:spPr>
        <a:xfrm>
          <a:off x="1283970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1E937EBC-1061-40B5-B4EA-8EA003D04544}"/>
            </a:ext>
          </a:extLst>
        </xdr:cNvPr>
        <xdr:cNvSpPr/>
      </xdr:nvSpPr>
      <xdr:spPr>
        <a:xfrm>
          <a:off x="1418082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5CE186B-D739-4ED2-95ED-831D97B9113A}"/>
            </a:ext>
          </a:extLst>
        </xdr:cNvPr>
        <xdr:cNvSpPr/>
      </xdr:nvSpPr>
      <xdr:spPr>
        <a:xfrm>
          <a:off x="1552194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FD5B772D-D873-4BA3-9DE5-E7AEBAC032C5}"/>
            </a:ext>
          </a:extLst>
        </xdr:cNvPr>
        <xdr:cNvSpPr/>
      </xdr:nvSpPr>
      <xdr:spPr>
        <a:xfrm>
          <a:off x="16863060" y="129159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F546C666-C2FA-4B73-8A40-9D9BCA883447}"/>
            </a:ext>
          </a:extLst>
        </xdr:cNvPr>
        <xdr:cNvSpPr/>
      </xdr:nvSpPr>
      <xdr:spPr>
        <a:xfrm>
          <a:off x="355600" y="63500"/>
          <a:ext cx="11139805" cy="633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D2AB51A7-F308-4FA0-89B6-CE8293B68904}"/>
            </a:ext>
          </a:extLst>
        </xdr:cNvPr>
        <xdr:cNvSpPr/>
      </xdr:nvSpPr>
      <xdr:spPr>
        <a:xfrm>
          <a:off x="15013305" y="190500"/>
          <a:ext cx="347345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17463552-C295-4A36-B6C0-A5E311E3FC1A}"/>
            </a:ext>
          </a:extLst>
        </xdr:cNvPr>
        <xdr:cNvSpPr/>
      </xdr:nvSpPr>
      <xdr:spPr>
        <a:xfrm>
          <a:off x="15015845" y="215900"/>
          <a:ext cx="34518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CC8DE30F-0FCE-4E5F-B0B2-CEE87F1C4FA6}"/>
            </a:ext>
          </a:extLst>
        </xdr:cNvPr>
        <xdr:cNvSpPr/>
      </xdr:nvSpPr>
      <xdr:spPr>
        <a:xfrm>
          <a:off x="15041245" y="241300"/>
          <a:ext cx="3394710" cy="4425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DAC79A93-2F0D-4A7E-AA14-76E0AB49FBC9}"/>
            </a:ext>
          </a:extLst>
        </xdr:cNvPr>
        <xdr:cNvSpPr/>
      </xdr:nvSpPr>
      <xdr:spPr>
        <a:xfrm>
          <a:off x="12539345" y="190500"/>
          <a:ext cx="2340610" cy="55689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7B4A426F-4F34-43CF-A0C7-29CF686E0C87}"/>
            </a:ext>
          </a:extLst>
        </xdr:cNvPr>
        <xdr:cNvSpPr/>
      </xdr:nvSpPr>
      <xdr:spPr>
        <a:xfrm>
          <a:off x="12564745" y="215900"/>
          <a:ext cx="229616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047894BA-E1A3-4AD0-B3C2-4EC8F26EE35E}"/>
            </a:ext>
          </a:extLst>
        </xdr:cNvPr>
        <xdr:cNvSpPr/>
      </xdr:nvSpPr>
      <xdr:spPr>
        <a:xfrm>
          <a:off x="12590145" y="241300"/>
          <a:ext cx="2261870" cy="45529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E73CFFF0-D977-42AD-B7ED-AA88C7E0C8A8}"/>
            </a:ext>
          </a:extLst>
        </xdr:cNvPr>
        <xdr:cNvSpPr/>
      </xdr:nvSpPr>
      <xdr:spPr>
        <a:xfrm>
          <a:off x="436880" y="883285"/>
          <a:ext cx="8879205" cy="17437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0EF103A4-EAFD-4831-8461-C45FCB9C0D43}"/>
            </a:ext>
          </a:extLst>
        </xdr:cNvPr>
        <xdr:cNvSpPr/>
      </xdr:nvSpPr>
      <xdr:spPr>
        <a:xfrm>
          <a:off x="558165" y="915035"/>
          <a:ext cx="1214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A69DBDEF-85F8-45BB-AF34-19B2B4E15B53}"/>
            </a:ext>
          </a:extLst>
        </xdr:cNvPr>
        <xdr:cNvSpPr/>
      </xdr:nvSpPr>
      <xdr:spPr>
        <a:xfrm>
          <a:off x="1731645" y="915035"/>
          <a:ext cx="117348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212,388
193,903
10.11
123,378,380
115,422,271
7,303,403
62,279,624
11,283,522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FEF7A2E1-687A-43D4-815C-5CCE46E05082}"/>
            </a:ext>
          </a:extLst>
        </xdr:cNvPr>
        <xdr:cNvSpPr/>
      </xdr:nvSpPr>
      <xdr:spPr>
        <a:xfrm>
          <a:off x="2905125" y="915035"/>
          <a:ext cx="1341120" cy="16802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6E05B112-77AB-40B8-9C53-164DE61AF112}"/>
            </a:ext>
          </a:extLst>
        </xdr:cNvPr>
        <xdr:cNvSpPr/>
      </xdr:nvSpPr>
      <xdr:spPr>
        <a:xfrm>
          <a:off x="4246245" y="934085"/>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03863BF6-24D8-4DF1-85FF-B78ACCFDAC9B}"/>
            </a:ext>
          </a:extLst>
        </xdr:cNvPr>
        <xdr:cNvSpPr/>
      </xdr:nvSpPr>
      <xdr:spPr>
        <a:xfrm>
          <a:off x="6026785" y="934085"/>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5C10E118-5C3F-4921-A18D-5AAD8EC3AAA4}"/>
            </a:ext>
          </a:extLst>
        </xdr:cNvPr>
        <xdr:cNvSpPr/>
      </xdr:nvSpPr>
      <xdr:spPr>
        <a:xfrm>
          <a:off x="7200265" y="946785"/>
          <a:ext cx="56642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04E4E067-21A6-404B-85C7-76EAB4B52FF7}"/>
            </a:ext>
          </a:extLst>
        </xdr:cNvPr>
        <xdr:cNvSpPr/>
      </xdr:nvSpPr>
      <xdr:spPr>
        <a:xfrm>
          <a:off x="4246245" y="169354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028C27E5-7A75-4251-82E4-65AC59ED4213}"/>
            </a:ext>
          </a:extLst>
        </xdr:cNvPr>
        <xdr:cNvSpPr/>
      </xdr:nvSpPr>
      <xdr:spPr>
        <a:xfrm>
          <a:off x="6090285" y="169354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59C0A7FA-93D2-4F8C-AD89-ECB01E823D78}"/>
            </a:ext>
          </a:extLst>
        </xdr:cNvPr>
        <xdr:cNvSpPr/>
      </xdr:nvSpPr>
      <xdr:spPr>
        <a:xfrm>
          <a:off x="9765665" y="883285"/>
          <a:ext cx="1341120" cy="1247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E2FB188E-5549-4E62-98F4-F67F25E26BB5}"/>
            </a:ext>
          </a:extLst>
        </xdr:cNvPr>
        <xdr:cNvSpPr/>
      </xdr:nvSpPr>
      <xdr:spPr>
        <a:xfrm>
          <a:off x="9987915" y="946785"/>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A718C61B-21A9-4A28-8105-6FE26ABEDF83}"/>
            </a:ext>
          </a:extLst>
        </xdr:cNvPr>
        <xdr:cNvSpPr/>
      </xdr:nvSpPr>
      <xdr:spPr>
        <a:xfrm>
          <a:off x="9987915" y="120967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7C89763E-9DEB-4DB7-88BE-410014DAAFD2}"/>
            </a:ext>
          </a:extLst>
        </xdr:cNvPr>
        <xdr:cNvSpPr/>
      </xdr:nvSpPr>
      <xdr:spPr>
        <a:xfrm>
          <a:off x="9987915" y="154495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DDC92121-4951-4089-8695-75D52E59005B}"/>
            </a:ext>
          </a:extLst>
        </xdr:cNvPr>
        <xdr:cNvCxnSpPr/>
      </xdr:nvCxnSpPr>
      <xdr:spPr>
        <a:xfrm flipH="1">
          <a:off x="9825355" y="10356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33DAA651-DE74-45C0-A014-559E91443E63}"/>
            </a:ext>
          </a:extLst>
        </xdr:cNvPr>
        <xdr:cNvSpPr/>
      </xdr:nvSpPr>
      <xdr:spPr>
        <a:xfrm>
          <a:off x="9879330" y="997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C7542DC4-8E8C-4591-945E-FB53390D81F5}"/>
            </a:ext>
          </a:extLst>
        </xdr:cNvPr>
        <xdr:cNvSpPr/>
      </xdr:nvSpPr>
      <xdr:spPr>
        <a:xfrm>
          <a:off x="9879330" y="12985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B56FE355-1B2E-4110-B272-6D786BF29984}"/>
            </a:ext>
          </a:extLst>
        </xdr:cNvPr>
        <xdr:cNvCxnSpPr/>
      </xdr:nvCxnSpPr>
      <xdr:spPr>
        <a:xfrm>
          <a:off x="9923780" y="154495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3CA349BE-BEEE-4CD4-AEDA-F19856368B25}"/>
            </a:ext>
          </a:extLst>
        </xdr:cNvPr>
        <xdr:cNvCxnSpPr/>
      </xdr:nvCxnSpPr>
      <xdr:spPr>
        <a:xfrm>
          <a:off x="9844405" y="15449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92596BFE-983E-4470-8F50-EFAC7D791BDD}"/>
            </a:ext>
          </a:extLst>
        </xdr:cNvPr>
        <xdr:cNvCxnSpPr/>
      </xdr:nvCxnSpPr>
      <xdr:spPr>
        <a:xfrm flipV="1">
          <a:off x="9923780" y="177927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0314BDFA-6601-4675-8E65-9AD97F03488C}"/>
            </a:ext>
          </a:extLst>
        </xdr:cNvPr>
        <xdr:cNvCxnSpPr/>
      </xdr:nvCxnSpPr>
      <xdr:spPr>
        <a:xfrm>
          <a:off x="9844405" y="191833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93C27596-66A2-49A5-AFE8-51F46CE562E4}"/>
            </a:ext>
          </a:extLst>
        </xdr:cNvPr>
        <xdr:cNvSpPr txBox="1"/>
      </xdr:nvSpPr>
      <xdr:spPr>
        <a:xfrm>
          <a:off x="419100" y="272478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D519C2C3-3E27-4DAA-94CE-5B96FF27F956}"/>
            </a:ext>
          </a:extLst>
        </xdr:cNvPr>
        <xdr:cNvSpPr txBox="1"/>
      </xdr:nvSpPr>
      <xdr:spPr>
        <a:xfrm>
          <a:off x="419100" y="296227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28BF115-F5EF-46B2-9694-2A96BE4C539F}"/>
            </a:ext>
          </a:extLst>
        </xdr:cNvPr>
        <xdr:cNvSpPr txBox="1"/>
      </xdr:nvSpPr>
      <xdr:spPr>
        <a:xfrm>
          <a:off x="419100" y="319595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BD3170E7-EAC2-4F1B-A496-04A309E3B799}"/>
            </a:ext>
          </a:extLst>
        </xdr:cNvPr>
        <xdr:cNvSpPr txBox="1"/>
      </xdr:nvSpPr>
      <xdr:spPr>
        <a:xfrm>
          <a:off x="419100" y="343344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EF3410E6-C260-40F4-AB2E-C1A2FD7C7537}"/>
            </a:ext>
          </a:extLst>
        </xdr:cNvPr>
        <xdr:cNvSpPr txBox="1"/>
      </xdr:nvSpPr>
      <xdr:spPr>
        <a:xfrm>
          <a:off x="419100" y="367093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27E667D4-05C5-4487-8CBC-0C8123FEE5BA}"/>
            </a:ext>
          </a:extLst>
        </xdr:cNvPr>
        <xdr:cNvSpPr/>
      </xdr:nvSpPr>
      <xdr:spPr>
        <a:xfrm>
          <a:off x="1127125" y="4180205"/>
          <a:ext cx="373888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5633A601-0A28-4EED-BE06-EEF4A4C643AB}"/>
            </a:ext>
          </a:extLst>
        </xdr:cNvPr>
        <xdr:cNvSpPr/>
      </xdr:nvSpPr>
      <xdr:spPr>
        <a:xfrm>
          <a:off x="1774684" y="453891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ABEDA919-C985-48F5-A766-996A03557E45}"/>
            </a:ext>
          </a:extLst>
        </xdr:cNvPr>
        <xdr:cNvSpPr/>
      </xdr:nvSpPr>
      <xdr:spPr>
        <a:xfrm>
          <a:off x="3387084" y="452224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[ 63.1</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9519A567-CE06-4910-B1DD-9E9BC6D17218}"/>
            </a:ext>
          </a:extLst>
        </xdr:cNvPr>
        <xdr:cNvSpPr/>
      </xdr:nvSpPr>
      <xdr:spPr>
        <a:xfrm>
          <a:off x="48152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618644F7-88A6-44A3-AF96-506F19B889A4}"/>
            </a:ext>
          </a:extLst>
        </xdr:cNvPr>
        <xdr:cNvSpPr/>
      </xdr:nvSpPr>
      <xdr:spPr>
        <a:xfrm>
          <a:off x="48152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90123893-06F4-4BD6-852C-6C74ED9C8AE9}"/>
            </a:ext>
          </a:extLst>
        </xdr:cNvPr>
        <xdr:cNvSpPr/>
      </xdr:nvSpPr>
      <xdr:spPr>
        <a:xfrm>
          <a:off x="615632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D395E303-6244-4979-84DF-7D0F1C42A013}"/>
            </a:ext>
          </a:extLst>
        </xdr:cNvPr>
        <xdr:cNvSpPr/>
      </xdr:nvSpPr>
      <xdr:spPr>
        <a:xfrm>
          <a:off x="615632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63227084-C26A-46EA-806F-8BEA19D326FC}"/>
            </a:ext>
          </a:extLst>
        </xdr:cNvPr>
        <xdr:cNvSpPr/>
      </xdr:nvSpPr>
      <xdr:spPr>
        <a:xfrm>
          <a:off x="762444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50FA602F-CB74-49BD-80CC-B4A636E58E2C}"/>
            </a:ext>
          </a:extLst>
        </xdr:cNvPr>
        <xdr:cNvSpPr/>
      </xdr:nvSpPr>
      <xdr:spPr>
        <a:xfrm>
          <a:off x="762444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16455330-08CD-4BF1-A7D2-A8BD700BEBDD}"/>
            </a:ext>
          </a:extLst>
        </xdr:cNvPr>
        <xdr:cNvSpPr/>
      </xdr:nvSpPr>
      <xdr:spPr>
        <a:xfrm>
          <a:off x="1127125" y="485965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D0BCC3BB-98B5-4549-B3F8-6FDB3A3C7A70}"/>
            </a:ext>
          </a:extLst>
        </xdr:cNvPr>
        <xdr:cNvSpPr/>
      </xdr:nvSpPr>
      <xdr:spPr>
        <a:xfrm>
          <a:off x="510984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C0AAB8DF-CB46-42DA-9638-30598D9DC0B3}"/>
            </a:ext>
          </a:extLst>
        </xdr:cNvPr>
        <xdr:cNvSpPr/>
      </xdr:nvSpPr>
      <xdr:spPr>
        <a:xfrm>
          <a:off x="510984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FFF2E85-D65A-4DDC-89D2-E3D582A32B8F}"/>
            </a:ext>
          </a:extLst>
        </xdr:cNvPr>
        <xdr:cNvSpPr txBox="1"/>
      </xdr:nvSpPr>
      <xdr:spPr>
        <a:xfrm>
          <a:off x="516318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前年度と大きな変化はなく、類似団体よりも減価償却率がやや高い。</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36419E73-4349-48B9-A35E-C2BBE2DB5152}"/>
            </a:ext>
          </a:extLst>
        </xdr:cNvPr>
        <xdr:cNvSpPr txBox="1"/>
      </xdr:nvSpPr>
      <xdr:spPr>
        <a:xfrm>
          <a:off x="110426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ED10318C-1D5D-4437-88AA-F3B2E0A01EFE}"/>
            </a:ext>
          </a:extLst>
        </xdr:cNvPr>
        <xdr:cNvCxnSpPr/>
      </xdr:nvCxnSpPr>
      <xdr:spPr>
        <a:xfrm>
          <a:off x="1127125" y="69729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97473C4C-6E87-457D-ABAA-DF190967371B}"/>
            </a:ext>
          </a:extLst>
        </xdr:cNvPr>
        <xdr:cNvSpPr txBox="1"/>
      </xdr:nvSpPr>
      <xdr:spPr>
        <a:xfrm>
          <a:off x="772811" y="687913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62" name="直線コネクタ 61">
          <a:extLst>
            <a:ext uri="{FF2B5EF4-FFF2-40B4-BE49-F238E27FC236}">
              <a16:creationId xmlns:a16="http://schemas.microsoft.com/office/drawing/2014/main" id="{2D7953C7-CD77-406C-A779-7A1BDC2E006F}"/>
            </a:ext>
          </a:extLst>
        </xdr:cNvPr>
        <xdr:cNvCxnSpPr/>
      </xdr:nvCxnSpPr>
      <xdr:spPr>
        <a:xfrm>
          <a:off x="1127125" y="662072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63" name="テキスト ボックス 62">
          <a:extLst>
            <a:ext uri="{FF2B5EF4-FFF2-40B4-BE49-F238E27FC236}">
              <a16:creationId xmlns:a16="http://schemas.microsoft.com/office/drawing/2014/main" id="{9116106E-C50E-40AD-825F-5B68F9E8FC08}"/>
            </a:ext>
          </a:extLst>
        </xdr:cNvPr>
        <xdr:cNvSpPr txBox="1"/>
      </xdr:nvSpPr>
      <xdr:spPr>
        <a:xfrm>
          <a:off x="772811" y="652692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64" name="直線コネクタ 63">
          <a:extLst>
            <a:ext uri="{FF2B5EF4-FFF2-40B4-BE49-F238E27FC236}">
              <a16:creationId xmlns:a16="http://schemas.microsoft.com/office/drawing/2014/main" id="{C912E5B8-7D9A-4748-B8E0-CF7086855ED1}"/>
            </a:ext>
          </a:extLst>
        </xdr:cNvPr>
        <xdr:cNvCxnSpPr/>
      </xdr:nvCxnSpPr>
      <xdr:spPr>
        <a:xfrm>
          <a:off x="1127125" y="626850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65" name="テキスト ボックス 64">
          <a:extLst>
            <a:ext uri="{FF2B5EF4-FFF2-40B4-BE49-F238E27FC236}">
              <a16:creationId xmlns:a16="http://schemas.microsoft.com/office/drawing/2014/main" id="{6A0BBBF6-627F-4DD2-AE21-E3A78B894FD6}"/>
            </a:ext>
          </a:extLst>
        </xdr:cNvPr>
        <xdr:cNvSpPr txBox="1"/>
      </xdr:nvSpPr>
      <xdr:spPr>
        <a:xfrm>
          <a:off x="772811" y="617470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66" name="直線コネクタ 65">
          <a:extLst>
            <a:ext uri="{FF2B5EF4-FFF2-40B4-BE49-F238E27FC236}">
              <a16:creationId xmlns:a16="http://schemas.microsoft.com/office/drawing/2014/main" id="{D56B3430-9F7F-4572-8356-BB7BC08A2406}"/>
            </a:ext>
          </a:extLst>
        </xdr:cNvPr>
        <xdr:cNvCxnSpPr/>
      </xdr:nvCxnSpPr>
      <xdr:spPr>
        <a:xfrm>
          <a:off x="1127125" y="591629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67" name="テキスト ボックス 66">
          <a:extLst>
            <a:ext uri="{FF2B5EF4-FFF2-40B4-BE49-F238E27FC236}">
              <a16:creationId xmlns:a16="http://schemas.microsoft.com/office/drawing/2014/main" id="{80CAB22C-CDA9-4998-AEBE-69D5C0961EEC}"/>
            </a:ext>
          </a:extLst>
        </xdr:cNvPr>
        <xdr:cNvSpPr txBox="1"/>
      </xdr:nvSpPr>
      <xdr:spPr>
        <a:xfrm>
          <a:off x="772811" y="582249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68" name="直線コネクタ 67">
          <a:extLst>
            <a:ext uri="{FF2B5EF4-FFF2-40B4-BE49-F238E27FC236}">
              <a16:creationId xmlns:a16="http://schemas.microsoft.com/office/drawing/2014/main" id="{717AD101-7663-42A3-A060-45F5CBCE5F65}"/>
            </a:ext>
          </a:extLst>
        </xdr:cNvPr>
        <xdr:cNvCxnSpPr/>
      </xdr:nvCxnSpPr>
      <xdr:spPr>
        <a:xfrm>
          <a:off x="1127125" y="556408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69" name="テキスト ボックス 68">
          <a:extLst>
            <a:ext uri="{FF2B5EF4-FFF2-40B4-BE49-F238E27FC236}">
              <a16:creationId xmlns:a16="http://schemas.microsoft.com/office/drawing/2014/main" id="{B3994AE0-9DEE-4598-A8AF-483FC1389F20}"/>
            </a:ext>
          </a:extLst>
        </xdr:cNvPr>
        <xdr:cNvSpPr txBox="1"/>
      </xdr:nvSpPr>
      <xdr:spPr>
        <a:xfrm>
          <a:off x="772811" y="547028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70" name="直線コネクタ 69">
          <a:extLst>
            <a:ext uri="{FF2B5EF4-FFF2-40B4-BE49-F238E27FC236}">
              <a16:creationId xmlns:a16="http://schemas.microsoft.com/office/drawing/2014/main" id="{20F484EA-79F7-4E06-9819-8AF94DA7E592}"/>
            </a:ext>
          </a:extLst>
        </xdr:cNvPr>
        <xdr:cNvCxnSpPr/>
      </xdr:nvCxnSpPr>
      <xdr:spPr>
        <a:xfrm>
          <a:off x="1127125" y="521186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71" name="テキスト ボックス 70">
          <a:extLst>
            <a:ext uri="{FF2B5EF4-FFF2-40B4-BE49-F238E27FC236}">
              <a16:creationId xmlns:a16="http://schemas.microsoft.com/office/drawing/2014/main" id="{BB0ED1D8-D7B5-4672-AA64-498EB25BEAF0}"/>
            </a:ext>
          </a:extLst>
        </xdr:cNvPr>
        <xdr:cNvSpPr txBox="1"/>
      </xdr:nvSpPr>
      <xdr:spPr>
        <a:xfrm>
          <a:off x="772811" y="512187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2" name="直線コネクタ 71">
          <a:extLst>
            <a:ext uri="{FF2B5EF4-FFF2-40B4-BE49-F238E27FC236}">
              <a16:creationId xmlns:a16="http://schemas.microsoft.com/office/drawing/2014/main" id="{BDE3824C-8097-4ABA-8D30-FE84EB4414D4}"/>
            </a:ext>
          </a:extLst>
        </xdr:cNvPr>
        <xdr:cNvCxnSpPr/>
      </xdr:nvCxnSpPr>
      <xdr:spPr>
        <a:xfrm>
          <a:off x="1127125" y="485965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3" name="テキスト ボックス 72">
          <a:extLst>
            <a:ext uri="{FF2B5EF4-FFF2-40B4-BE49-F238E27FC236}">
              <a16:creationId xmlns:a16="http://schemas.microsoft.com/office/drawing/2014/main" id="{31749466-97F0-4FEA-B00C-70EDC3173EF9}"/>
            </a:ext>
          </a:extLst>
        </xdr:cNvPr>
        <xdr:cNvSpPr txBox="1"/>
      </xdr:nvSpPr>
      <xdr:spPr>
        <a:xfrm>
          <a:off x="772811" y="476966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4" name="有形固定資産減価償却率グラフ枠">
          <a:extLst>
            <a:ext uri="{FF2B5EF4-FFF2-40B4-BE49-F238E27FC236}">
              <a16:creationId xmlns:a16="http://schemas.microsoft.com/office/drawing/2014/main" id="{21645DFF-0082-4FA8-94A0-749353983E8C}"/>
            </a:ext>
          </a:extLst>
        </xdr:cNvPr>
        <xdr:cNvSpPr/>
      </xdr:nvSpPr>
      <xdr:spPr>
        <a:xfrm>
          <a:off x="1127125" y="485965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8043</xdr:rowOff>
    </xdr:from>
    <xdr:to>
      <xdr:col>23</xdr:col>
      <xdr:colOff>85090</xdr:colOff>
      <xdr:row>33</xdr:row>
      <xdr:rowOff>81704</xdr:rowOff>
    </xdr:to>
    <xdr:cxnSp macro="">
      <xdr:nvCxnSpPr>
        <xdr:cNvPr id="75" name="直線コネクタ 74">
          <a:extLst>
            <a:ext uri="{FF2B5EF4-FFF2-40B4-BE49-F238E27FC236}">
              <a16:creationId xmlns:a16="http://schemas.microsoft.com/office/drawing/2014/main" id="{138C6A81-C6F2-48AB-BFFD-8388EEA4F2B1}"/>
            </a:ext>
          </a:extLst>
        </xdr:cNvPr>
        <xdr:cNvCxnSpPr/>
      </xdr:nvCxnSpPr>
      <xdr:spPr>
        <a:xfrm flipV="1">
          <a:off x="4206240" y="5136303"/>
          <a:ext cx="1270" cy="12471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85531</xdr:rowOff>
    </xdr:from>
    <xdr:ext cx="405111" cy="259045"/>
    <xdr:sp macro="" textlink="">
      <xdr:nvSpPr>
        <xdr:cNvPr id="76" name="有形固定資産減価償却率最小値テキスト">
          <a:extLst>
            <a:ext uri="{FF2B5EF4-FFF2-40B4-BE49-F238E27FC236}">
              <a16:creationId xmlns:a16="http://schemas.microsoft.com/office/drawing/2014/main" id="{BEA7DC05-F5BA-47F7-BBA6-53725FC1AC5D}"/>
            </a:ext>
          </a:extLst>
        </xdr:cNvPr>
        <xdr:cNvSpPr txBox="1"/>
      </xdr:nvSpPr>
      <xdr:spPr>
        <a:xfrm>
          <a:off x="4258945" y="6387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81704</xdr:rowOff>
    </xdr:from>
    <xdr:to>
      <xdr:col>23</xdr:col>
      <xdr:colOff>174625</xdr:colOff>
      <xdr:row>33</xdr:row>
      <xdr:rowOff>81704</xdr:rowOff>
    </xdr:to>
    <xdr:cxnSp macro="">
      <xdr:nvCxnSpPr>
        <xdr:cNvPr id="77" name="直線コネクタ 76">
          <a:extLst>
            <a:ext uri="{FF2B5EF4-FFF2-40B4-BE49-F238E27FC236}">
              <a16:creationId xmlns:a16="http://schemas.microsoft.com/office/drawing/2014/main" id="{4C93E904-8221-46E3-8356-7418C0599B02}"/>
            </a:ext>
          </a:extLst>
        </xdr:cNvPr>
        <xdr:cNvCxnSpPr/>
      </xdr:nvCxnSpPr>
      <xdr:spPr>
        <a:xfrm>
          <a:off x="4119245" y="6383444"/>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126170</xdr:rowOff>
    </xdr:from>
    <xdr:ext cx="405111" cy="259045"/>
    <xdr:sp macro="" textlink="">
      <xdr:nvSpPr>
        <xdr:cNvPr id="78" name="有形固定資産減価償却率最大値テキスト">
          <a:extLst>
            <a:ext uri="{FF2B5EF4-FFF2-40B4-BE49-F238E27FC236}">
              <a16:creationId xmlns:a16="http://schemas.microsoft.com/office/drawing/2014/main" id="{8E33FF95-F19C-4BFA-AEA3-F0E480CFAA62}"/>
            </a:ext>
          </a:extLst>
        </xdr:cNvPr>
        <xdr:cNvSpPr txBox="1"/>
      </xdr:nvSpPr>
      <xdr:spPr>
        <a:xfrm>
          <a:off x="4258945" y="49191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8043</xdr:rowOff>
    </xdr:from>
    <xdr:to>
      <xdr:col>23</xdr:col>
      <xdr:colOff>174625</xdr:colOff>
      <xdr:row>26</xdr:row>
      <xdr:rowOff>8043</xdr:rowOff>
    </xdr:to>
    <xdr:cxnSp macro="">
      <xdr:nvCxnSpPr>
        <xdr:cNvPr id="79" name="直線コネクタ 78">
          <a:extLst>
            <a:ext uri="{FF2B5EF4-FFF2-40B4-BE49-F238E27FC236}">
              <a16:creationId xmlns:a16="http://schemas.microsoft.com/office/drawing/2014/main" id="{4AC38C1B-7AB3-4B92-BCB5-702557A1BF64}"/>
            </a:ext>
          </a:extLst>
        </xdr:cNvPr>
        <xdr:cNvCxnSpPr/>
      </xdr:nvCxnSpPr>
      <xdr:spPr>
        <a:xfrm>
          <a:off x="4119245" y="5136303"/>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28</xdr:row>
      <xdr:rowOff>142257</xdr:rowOff>
    </xdr:from>
    <xdr:ext cx="405111" cy="259045"/>
    <xdr:sp macro="" textlink="">
      <xdr:nvSpPr>
        <xdr:cNvPr id="80" name="有形固定資産減価償却率平均値テキスト">
          <a:extLst>
            <a:ext uri="{FF2B5EF4-FFF2-40B4-BE49-F238E27FC236}">
              <a16:creationId xmlns:a16="http://schemas.microsoft.com/office/drawing/2014/main" id="{95F2D122-38A3-44DC-9192-9C4EFDA882EC}"/>
            </a:ext>
          </a:extLst>
        </xdr:cNvPr>
        <xdr:cNvSpPr txBox="1"/>
      </xdr:nvSpPr>
      <xdr:spPr>
        <a:xfrm>
          <a:off x="4258945" y="56057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119380</xdr:rowOff>
    </xdr:from>
    <xdr:to>
      <xdr:col>23</xdr:col>
      <xdr:colOff>136525</xdr:colOff>
      <xdr:row>30</xdr:row>
      <xdr:rowOff>49530</xdr:rowOff>
    </xdr:to>
    <xdr:sp macro="" textlink="">
      <xdr:nvSpPr>
        <xdr:cNvPr id="81" name="フローチャート: 判断 80">
          <a:extLst>
            <a:ext uri="{FF2B5EF4-FFF2-40B4-BE49-F238E27FC236}">
              <a16:creationId xmlns:a16="http://schemas.microsoft.com/office/drawing/2014/main" id="{3ACA3010-09BB-43AC-870B-DEA7B594540C}"/>
            </a:ext>
          </a:extLst>
        </xdr:cNvPr>
        <xdr:cNvSpPr/>
      </xdr:nvSpPr>
      <xdr:spPr>
        <a:xfrm>
          <a:off x="4157345" y="57505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115782</xdr:rowOff>
    </xdr:from>
    <xdr:to>
      <xdr:col>19</xdr:col>
      <xdr:colOff>187325</xdr:colOff>
      <xdr:row>30</xdr:row>
      <xdr:rowOff>45932</xdr:rowOff>
    </xdr:to>
    <xdr:sp macro="" textlink="">
      <xdr:nvSpPr>
        <xdr:cNvPr id="82" name="フローチャート: 判断 81">
          <a:extLst>
            <a:ext uri="{FF2B5EF4-FFF2-40B4-BE49-F238E27FC236}">
              <a16:creationId xmlns:a16="http://schemas.microsoft.com/office/drawing/2014/main" id="{1F9DF251-A5C4-47B6-96D6-A719342F1DD5}"/>
            </a:ext>
          </a:extLst>
        </xdr:cNvPr>
        <xdr:cNvSpPr/>
      </xdr:nvSpPr>
      <xdr:spPr>
        <a:xfrm>
          <a:off x="3537585" y="574696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94192</xdr:rowOff>
    </xdr:from>
    <xdr:to>
      <xdr:col>15</xdr:col>
      <xdr:colOff>187325</xdr:colOff>
      <xdr:row>30</xdr:row>
      <xdr:rowOff>24342</xdr:rowOff>
    </xdr:to>
    <xdr:sp macro="" textlink="">
      <xdr:nvSpPr>
        <xdr:cNvPr id="83" name="フローチャート: 判断 82">
          <a:extLst>
            <a:ext uri="{FF2B5EF4-FFF2-40B4-BE49-F238E27FC236}">
              <a16:creationId xmlns:a16="http://schemas.microsoft.com/office/drawing/2014/main" id="{70E116AC-1DA3-48D5-81FC-709547BB51A9}"/>
            </a:ext>
          </a:extLst>
        </xdr:cNvPr>
        <xdr:cNvSpPr/>
      </xdr:nvSpPr>
      <xdr:spPr>
        <a:xfrm>
          <a:off x="2867025" y="572537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4" name="フローチャート: 判断 83">
          <a:extLst>
            <a:ext uri="{FF2B5EF4-FFF2-40B4-BE49-F238E27FC236}">
              <a16:creationId xmlns:a16="http://schemas.microsoft.com/office/drawing/2014/main" id="{5C637BF8-CD66-4C1F-B0CB-358C144B3252}"/>
            </a:ext>
          </a:extLst>
        </xdr:cNvPr>
        <xdr:cNvSpPr/>
      </xdr:nvSpPr>
      <xdr:spPr>
        <a:xfrm>
          <a:off x="2196465" y="57397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104987</xdr:rowOff>
    </xdr:from>
    <xdr:to>
      <xdr:col>7</xdr:col>
      <xdr:colOff>187325</xdr:colOff>
      <xdr:row>30</xdr:row>
      <xdr:rowOff>35137</xdr:rowOff>
    </xdr:to>
    <xdr:sp macro="" textlink="">
      <xdr:nvSpPr>
        <xdr:cNvPr id="85" name="フローチャート: 判断 84">
          <a:extLst>
            <a:ext uri="{FF2B5EF4-FFF2-40B4-BE49-F238E27FC236}">
              <a16:creationId xmlns:a16="http://schemas.microsoft.com/office/drawing/2014/main" id="{AC1A3137-7EF9-4CA2-80F2-7C6A82F34E09}"/>
            </a:ext>
          </a:extLst>
        </xdr:cNvPr>
        <xdr:cNvSpPr/>
      </xdr:nvSpPr>
      <xdr:spPr>
        <a:xfrm>
          <a:off x="1525905" y="573616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6" name="テキスト ボックス 85">
          <a:extLst>
            <a:ext uri="{FF2B5EF4-FFF2-40B4-BE49-F238E27FC236}">
              <a16:creationId xmlns:a16="http://schemas.microsoft.com/office/drawing/2014/main" id="{5AA4BEF3-4D70-4C7B-8C1F-D31760D4A256}"/>
            </a:ext>
          </a:extLst>
        </xdr:cNvPr>
        <xdr:cNvSpPr txBox="1"/>
      </xdr:nvSpPr>
      <xdr:spPr>
        <a:xfrm>
          <a:off x="40532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7" name="テキスト ボックス 86">
          <a:extLst>
            <a:ext uri="{FF2B5EF4-FFF2-40B4-BE49-F238E27FC236}">
              <a16:creationId xmlns:a16="http://schemas.microsoft.com/office/drawing/2014/main" id="{76D02F2C-EC57-4B2E-9FEC-E3DB6C36FE39}"/>
            </a:ext>
          </a:extLst>
        </xdr:cNvPr>
        <xdr:cNvSpPr txBox="1"/>
      </xdr:nvSpPr>
      <xdr:spPr>
        <a:xfrm>
          <a:off x="34334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656A85BA-0FF9-4C60-8C5C-0EC5BDA51D56}"/>
            </a:ext>
          </a:extLst>
        </xdr:cNvPr>
        <xdr:cNvSpPr txBox="1"/>
      </xdr:nvSpPr>
      <xdr:spPr>
        <a:xfrm>
          <a:off x="27628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ACD7F9E7-A8D0-45D6-B1A6-5FA7E61E64C7}"/>
            </a:ext>
          </a:extLst>
        </xdr:cNvPr>
        <xdr:cNvSpPr txBox="1"/>
      </xdr:nvSpPr>
      <xdr:spPr>
        <a:xfrm>
          <a:off x="20923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B5228363-516A-427F-B934-16107B85731A}"/>
            </a:ext>
          </a:extLst>
        </xdr:cNvPr>
        <xdr:cNvSpPr txBox="1"/>
      </xdr:nvSpPr>
      <xdr:spPr>
        <a:xfrm>
          <a:off x="14217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6773</xdr:rowOff>
    </xdr:from>
    <xdr:to>
      <xdr:col>23</xdr:col>
      <xdr:colOff>136525</xdr:colOff>
      <xdr:row>31</xdr:row>
      <xdr:rowOff>108373</xdr:rowOff>
    </xdr:to>
    <xdr:sp macro="" textlink="">
      <xdr:nvSpPr>
        <xdr:cNvPr id="91" name="楕円 90">
          <a:extLst>
            <a:ext uri="{FF2B5EF4-FFF2-40B4-BE49-F238E27FC236}">
              <a16:creationId xmlns:a16="http://schemas.microsoft.com/office/drawing/2014/main" id="{647CBCC5-F341-4FD5-9D81-193778EAB2E7}"/>
            </a:ext>
          </a:extLst>
        </xdr:cNvPr>
        <xdr:cNvSpPr/>
      </xdr:nvSpPr>
      <xdr:spPr>
        <a:xfrm>
          <a:off x="4157345" y="597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30</xdr:row>
      <xdr:rowOff>156650</xdr:rowOff>
    </xdr:from>
    <xdr:ext cx="405111" cy="259045"/>
    <xdr:sp macro="" textlink="">
      <xdr:nvSpPr>
        <xdr:cNvPr id="92" name="有形固定資産減価償却率該当値テキスト">
          <a:extLst>
            <a:ext uri="{FF2B5EF4-FFF2-40B4-BE49-F238E27FC236}">
              <a16:creationId xmlns:a16="http://schemas.microsoft.com/office/drawing/2014/main" id="{6B4D9315-1B6A-4AB5-A957-5B417A41E870}"/>
            </a:ext>
          </a:extLst>
        </xdr:cNvPr>
        <xdr:cNvSpPr txBox="1"/>
      </xdr:nvSpPr>
      <xdr:spPr>
        <a:xfrm>
          <a:off x="4258945" y="5955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6773</xdr:rowOff>
    </xdr:from>
    <xdr:to>
      <xdr:col>19</xdr:col>
      <xdr:colOff>187325</xdr:colOff>
      <xdr:row>31</xdr:row>
      <xdr:rowOff>108373</xdr:rowOff>
    </xdr:to>
    <xdr:sp macro="" textlink="">
      <xdr:nvSpPr>
        <xdr:cNvPr id="93" name="楕円 92">
          <a:extLst>
            <a:ext uri="{FF2B5EF4-FFF2-40B4-BE49-F238E27FC236}">
              <a16:creationId xmlns:a16="http://schemas.microsoft.com/office/drawing/2014/main" id="{7762DD42-C2DB-4958-AA38-974FBACC7CF7}"/>
            </a:ext>
          </a:extLst>
        </xdr:cNvPr>
        <xdr:cNvSpPr/>
      </xdr:nvSpPr>
      <xdr:spPr>
        <a:xfrm>
          <a:off x="3537585" y="59732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57573</xdr:rowOff>
    </xdr:from>
    <xdr:to>
      <xdr:col>23</xdr:col>
      <xdr:colOff>85725</xdr:colOff>
      <xdr:row>31</xdr:row>
      <xdr:rowOff>57573</xdr:rowOff>
    </xdr:to>
    <xdr:cxnSp macro="">
      <xdr:nvCxnSpPr>
        <xdr:cNvPr id="94" name="直線コネクタ 93">
          <a:extLst>
            <a:ext uri="{FF2B5EF4-FFF2-40B4-BE49-F238E27FC236}">
              <a16:creationId xmlns:a16="http://schemas.microsoft.com/office/drawing/2014/main" id="{FAA5A891-FAD8-4B08-A283-D4A9CADAB4F5}"/>
            </a:ext>
          </a:extLst>
        </xdr:cNvPr>
        <xdr:cNvCxnSpPr/>
      </xdr:nvCxnSpPr>
      <xdr:spPr>
        <a:xfrm>
          <a:off x="3588385" y="6024033"/>
          <a:ext cx="619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30</xdr:row>
      <xdr:rowOff>109855</xdr:rowOff>
    </xdr:from>
    <xdr:to>
      <xdr:col>15</xdr:col>
      <xdr:colOff>187325</xdr:colOff>
      <xdr:row>31</xdr:row>
      <xdr:rowOff>40005</xdr:rowOff>
    </xdr:to>
    <xdr:sp macro="" textlink="">
      <xdr:nvSpPr>
        <xdr:cNvPr id="95" name="楕円 94">
          <a:extLst>
            <a:ext uri="{FF2B5EF4-FFF2-40B4-BE49-F238E27FC236}">
              <a16:creationId xmlns:a16="http://schemas.microsoft.com/office/drawing/2014/main" id="{771A94B3-76DB-45FE-995E-9C5936E3BF62}"/>
            </a:ext>
          </a:extLst>
        </xdr:cNvPr>
        <xdr:cNvSpPr/>
      </xdr:nvSpPr>
      <xdr:spPr>
        <a:xfrm>
          <a:off x="2867025" y="59086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160655</xdr:rowOff>
    </xdr:from>
    <xdr:to>
      <xdr:col>19</xdr:col>
      <xdr:colOff>136525</xdr:colOff>
      <xdr:row>31</xdr:row>
      <xdr:rowOff>57573</xdr:rowOff>
    </xdr:to>
    <xdr:cxnSp macro="">
      <xdr:nvCxnSpPr>
        <xdr:cNvPr id="96" name="直線コネクタ 95">
          <a:extLst>
            <a:ext uri="{FF2B5EF4-FFF2-40B4-BE49-F238E27FC236}">
              <a16:creationId xmlns:a16="http://schemas.microsoft.com/office/drawing/2014/main" id="{E6471281-C4DE-4269-99F5-26F5CD8EC35F}"/>
            </a:ext>
          </a:extLst>
        </xdr:cNvPr>
        <xdr:cNvCxnSpPr/>
      </xdr:nvCxnSpPr>
      <xdr:spPr>
        <a:xfrm>
          <a:off x="2917825" y="5959475"/>
          <a:ext cx="670560" cy="64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135043</xdr:rowOff>
    </xdr:from>
    <xdr:to>
      <xdr:col>11</xdr:col>
      <xdr:colOff>187325</xdr:colOff>
      <xdr:row>31</xdr:row>
      <xdr:rowOff>65193</xdr:rowOff>
    </xdr:to>
    <xdr:sp macro="" textlink="">
      <xdr:nvSpPr>
        <xdr:cNvPr id="97" name="楕円 96">
          <a:extLst>
            <a:ext uri="{FF2B5EF4-FFF2-40B4-BE49-F238E27FC236}">
              <a16:creationId xmlns:a16="http://schemas.microsoft.com/office/drawing/2014/main" id="{1CA46E38-79C7-4E7B-A619-37666BF749B2}"/>
            </a:ext>
          </a:extLst>
        </xdr:cNvPr>
        <xdr:cNvSpPr/>
      </xdr:nvSpPr>
      <xdr:spPr>
        <a:xfrm>
          <a:off x="2196465" y="593386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160655</xdr:rowOff>
    </xdr:from>
    <xdr:to>
      <xdr:col>15</xdr:col>
      <xdr:colOff>136525</xdr:colOff>
      <xdr:row>31</xdr:row>
      <xdr:rowOff>14393</xdr:rowOff>
    </xdr:to>
    <xdr:cxnSp macro="">
      <xdr:nvCxnSpPr>
        <xdr:cNvPr id="98" name="直線コネクタ 97">
          <a:extLst>
            <a:ext uri="{FF2B5EF4-FFF2-40B4-BE49-F238E27FC236}">
              <a16:creationId xmlns:a16="http://schemas.microsoft.com/office/drawing/2014/main" id="{A9CC42A6-F2F0-4F2E-BA0F-821B929D5680}"/>
            </a:ext>
          </a:extLst>
        </xdr:cNvPr>
        <xdr:cNvCxnSpPr/>
      </xdr:nvCxnSpPr>
      <xdr:spPr>
        <a:xfrm flipV="1">
          <a:off x="2247265" y="5959475"/>
          <a:ext cx="670560" cy="2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77470</xdr:rowOff>
    </xdr:from>
    <xdr:to>
      <xdr:col>7</xdr:col>
      <xdr:colOff>187325</xdr:colOff>
      <xdr:row>31</xdr:row>
      <xdr:rowOff>7620</xdr:rowOff>
    </xdr:to>
    <xdr:sp macro="" textlink="">
      <xdr:nvSpPr>
        <xdr:cNvPr id="99" name="楕円 98">
          <a:extLst>
            <a:ext uri="{FF2B5EF4-FFF2-40B4-BE49-F238E27FC236}">
              <a16:creationId xmlns:a16="http://schemas.microsoft.com/office/drawing/2014/main" id="{F30FAC3B-1606-44C2-A8D0-BDCF0FC32EB2}"/>
            </a:ext>
          </a:extLst>
        </xdr:cNvPr>
        <xdr:cNvSpPr/>
      </xdr:nvSpPr>
      <xdr:spPr>
        <a:xfrm>
          <a:off x="1525905" y="58762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128270</xdr:rowOff>
    </xdr:from>
    <xdr:to>
      <xdr:col>11</xdr:col>
      <xdr:colOff>136525</xdr:colOff>
      <xdr:row>31</xdr:row>
      <xdr:rowOff>14393</xdr:rowOff>
    </xdr:to>
    <xdr:cxnSp macro="">
      <xdr:nvCxnSpPr>
        <xdr:cNvPr id="100" name="直線コネクタ 99">
          <a:extLst>
            <a:ext uri="{FF2B5EF4-FFF2-40B4-BE49-F238E27FC236}">
              <a16:creationId xmlns:a16="http://schemas.microsoft.com/office/drawing/2014/main" id="{5B6A2483-CAC7-479F-A36C-6DAB75CF9B2A}"/>
            </a:ext>
          </a:extLst>
        </xdr:cNvPr>
        <xdr:cNvCxnSpPr/>
      </xdr:nvCxnSpPr>
      <xdr:spPr>
        <a:xfrm>
          <a:off x="1576705" y="5927090"/>
          <a:ext cx="670560" cy="53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62459</xdr:rowOff>
    </xdr:from>
    <xdr:ext cx="405111" cy="259045"/>
    <xdr:sp macro="" textlink="">
      <xdr:nvSpPr>
        <xdr:cNvPr id="101" name="n_1aveValue有形固定資産減価償却率">
          <a:extLst>
            <a:ext uri="{FF2B5EF4-FFF2-40B4-BE49-F238E27FC236}">
              <a16:creationId xmlns:a16="http://schemas.microsoft.com/office/drawing/2014/main" id="{6C3B96BD-B4FD-4FD3-AB76-2923E08A09BF}"/>
            </a:ext>
          </a:extLst>
        </xdr:cNvPr>
        <xdr:cNvSpPr txBox="1"/>
      </xdr:nvSpPr>
      <xdr:spPr>
        <a:xfrm>
          <a:off x="3395989" y="552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40869</xdr:rowOff>
    </xdr:from>
    <xdr:ext cx="405111" cy="259045"/>
    <xdr:sp macro="" textlink="">
      <xdr:nvSpPr>
        <xdr:cNvPr id="102" name="n_2aveValue有形固定資産減価償却率">
          <a:extLst>
            <a:ext uri="{FF2B5EF4-FFF2-40B4-BE49-F238E27FC236}">
              <a16:creationId xmlns:a16="http://schemas.microsoft.com/office/drawing/2014/main" id="{C9BF9149-2C66-434C-8E05-6547CCE17792}"/>
            </a:ext>
          </a:extLst>
        </xdr:cNvPr>
        <xdr:cNvSpPr txBox="1"/>
      </xdr:nvSpPr>
      <xdr:spPr>
        <a:xfrm>
          <a:off x="2738129" y="55044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55262</xdr:rowOff>
    </xdr:from>
    <xdr:ext cx="405111" cy="259045"/>
    <xdr:sp macro="" textlink="">
      <xdr:nvSpPr>
        <xdr:cNvPr id="103" name="n_3aveValue有形固定資産減価償却率">
          <a:extLst>
            <a:ext uri="{FF2B5EF4-FFF2-40B4-BE49-F238E27FC236}">
              <a16:creationId xmlns:a16="http://schemas.microsoft.com/office/drawing/2014/main" id="{B81AF68C-501C-4BD5-A903-EF1840706FDF}"/>
            </a:ext>
          </a:extLst>
        </xdr:cNvPr>
        <xdr:cNvSpPr txBox="1"/>
      </xdr:nvSpPr>
      <xdr:spPr>
        <a:xfrm>
          <a:off x="2067569" y="5518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51664</xdr:rowOff>
    </xdr:from>
    <xdr:ext cx="405111" cy="259045"/>
    <xdr:sp macro="" textlink="">
      <xdr:nvSpPr>
        <xdr:cNvPr id="104" name="n_4aveValue有形固定資産減価償却率">
          <a:extLst>
            <a:ext uri="{FF2B5EF4-FFF2-40B4-BE49-F238E27FC236}">
              <a16:creationId xmlns:a16="http://schemas.microsoft.com/office/drawing/2014/main" id="{94316626-184B-49E7-B29B-06624C48EE94}"/>
            </a:ext>
          </a:extLst>
        </xdr:cNvPr>
        <xdr:cNvSpPr txBox="1"/>
      </xdr:nvSpPr>
      <xdr:spPr>
        <a:xfrm>
          <a:off x="1397009" y="5515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31</xdr:row>
      <xdr:rowOff>99500</xdr:rowOff>
    </xdr:from>
    <xdr:ext cx="405111" cy="259045"/>
    <xdr:sp macro="" textlink="">
      <xdr:nvSpPr>
        <xdr:cNvPr id="105" name="n_1mainValue有形固定資産減価償却率">
          <a:extLst>
            <a:ext uri="{FF2B5EF4-FFF2-40B4-BE49-F238E27FC236}">
              <a16:creationId xmlns:a16="http://schemas.microsoft.com/office/drawing/2014/main" id="{9EF1FA4F-84A4-4955-B800-A044A61448B9}"/>
            </a:ext>
          </a:extLst>
        </xdr:cNvPr>
        <xdr:cNvSpPr txBox="1"/>
      </xdr:nvSpPr>
      <xdr:spPr>
        <a:xfrm>
          <a:off x="3395989" y="60659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31</xdr:row>
      <xdr:rowOff>31132</xdr:rowOff>
    </xdr:from>
    <xdr:ext cx="405111" cy="259045"/>
    <xdr:sp macro="" textlink="">
      <xdr:nvSpPr>
        <xdr:cNvPr id="106" name="n_2mainValue有形固定資産減価償却率">
          <a:extLst>
            <a:ext uri="{FF2B5EF4-FFF2-40B4-BE49-F238E27FC236}">
              <a16:creationId xmlns:a16="http://schemas.microsoft.com/office/drawing/2014/main" id="{B9BD54A5-C848-4A85-B4F2-5DD12CE97CF3}"/>
            </a:ext>
          </a:extLst>
        </xdr:cNvPr>
        <xdr:cNvSpPr txBox="1"/>
      </xdr:nvSpPr>
      <xdr:spPr>
        <a:xfrm>
          <a:off x="2738129" y="5997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56320</xdr:rowOff>
    </xdr:from>
    <xdr:ext cx="405111" cy="259045"/>
    <xdr:sp macro="" textlink="">
      <xdr:nvSpPr>
        <xdr:cNvPr id="107" name="n_3mainValue有形固定資産減価償却率">
          <a:extLst>
            <a:ext uri="{FF2B5EF4-FFF2-40B4-BE49-F238E27FC236}">
              <a16:creationId xmlns:a16="http://schemas.microsoft.com/office/drawing/2014/main" id="{B8A3B72E-35EF-4124-8CDA-1DAEAFF07786}"/>
            </a:ext>
          </a:extLst>
        </xdr:cNvPr>
        <xdr:cNvSpPr txBox="1"/>
      </xdr:nvSpPr>
      <xdr:spPr>
        <a:xfrm>
          <a:off x="2067569" y="6022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170197</xdr:rowOff>
    </xdr:from>
    <xdr:ext cx="405111" cy="259045"/>
    <xdr:sp macro="" textlink="">
      <xdr:nvSpPr>
        <xdr:cNvPr id="108" name="n_4mainValue有形固定資産減価償却率">
          <a:extLst>
            <a:ext uri="{FF2B5EF4-FFF2-40B4-BE49-F238E27FC236}">
              <a16:creationId xmlns:a16="http://schemas.microsoft.com/office/drawing/2014/main" id="{951E74FF-E712-498C-922C-C77C4FC8EA2C}"/>
            </a:ext>
          </a:extLst>
        </xdr:cNvPr>
        <xdr:cNvSpPr txBox="1"/>
      </xdr:nvSpPr>
      <xdr:spPr>
        <a:xfrm>
          <a:off x="1397009" y="5969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9" name="正方形/長方形 108">
          <a:extLst>
            <a:ext uri="{FF2B5EF4-FFF2-40B4-BE49-F238E27FC236}">
              <a16:creationId xmlns:a16="http://schemas.microsoft.com/office/drawing/2014/main" id="{51702706-26D3-4C20-9F5F-50D6AC4640EF}"/>
            </a:ext>
          </a:extLst>
        </xdr:cNvPr>
        <xdr:cNvSpPr/>
      </xdr:nvSpPr>
      <xdr:spPr>
        <a:xfrm>
          <a:off x="9971405" y="4180205"/>
          <a:ext cx="3716020" cy="3060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0" name="正方形/長方形 109">
          <a:extLst>
            <a:ext uri="{FF2B5EF4-FFF2-40B4-BE49-F238E27FC236}">
              <a16:creationId xmlns:a16="http://schemas.microsoft.com/office/drawing/2014/main" id="{D5671101-8B63-49E8-B78B-F63BF34DD041}"/>
            </a:ext>
          </a:extLst>
        </xdr:cNvPr>
        <xdr:cNvSpPr/>
      </xdr:nvSpPr>
      <xdr:spPr>
        <a:xfrm>
          <a:off x="10904488" y="453891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1" name="正方形/長方形 110">
          <a:extLst>
            <a:ext uri="{FF2B5EF4-FFF2-40B4-BE49-F238E27FC236}">
              <a16:creationId xmlns:a16="http://schemas.microsoft.com/office/drawing/2014/main" id="{C5338A58-4036-42DD-A063-A27863B659B6}"/>
            </a:ext>
          </a:extLst>
        </xdr:cNvPr>
        <xdr:cNvSpPr/>
      </xdr:nvSpPr>
      <xdr:spPr>
        <a:xfrm>
          <a:off x="12292181" y="452224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2" name="正方形/長方形 111">
          <a:extLst>
            <a:ext uri="{FF2B5EF4-FFF2-40B4-BE49-F238E27FC236}">
              <a16:creationId xmlns:a16="http://schemas.microsoft.com/office/drawing/2014/main" id="{EE4EE547-D291-4987-9F8A-563899330526}"/>
            </a:ext>
          </a:extLst>
        </xdr:cNvPr>
        <xdr:cNvSpPr/>
      </xdr:nvSpPr>
      <xdr:spPr>
        <a:xfrm>
          <a:off x="1365948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3" name="正方形/長方形 112">
          <a:extLst>
            <a:ext uri="{FF2B5EF4-FFF2-40B4-BE49-F238E27FC236}">
              <a16:creationId xmlns:a16="http://schemas.microsoft.com/office/drawing/2014/main" id="{2D4FB219-39D7-4EDD-936E-B33246A23C7C}"/>
            </a:ext>
          </a:extLst>
        </xdr:cNvPr>
        <xdr:cNvSpPr/>
      </xdr:nvSpPr>
      <xdr:spPr>
        <a:xfrm>
          <a:off x="1365948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4" name="正方形/長方形 113">
          <a:extLst>
            <a:ext uri="{FF2B5EF4-FFF2-40B4-BE49-F238E27FC236}">
              <a16:creationId xmlns:a16="http://schemas.microsoft.com/office/drawing/2014/main" id="{A786FF8A-869D-4C64-B590-AA89E1C17723}"/>
            </a:ext>
          </a:extLst>
        </xdr:cNvPr>
        <xdr:cNvSpPr/>
      </xdr:nvSpPr>
      <xdr:spPr>
        <a:xfrm>
          <a:off x="1500060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5" name="正方形/長方形 114">
          <a:extLst>
            <a:ext uri="{FF2B5EF4-FFF2-40B4-BE49-F238E27FC236}">
              <a16:creationId xmlns:a16="http://schemas.microsoft.com/office/drawing/2014/main" id="{82330ECD-6C59-4201-8CBA-9B6D22FC18F3}"/>
            </a:ext>
          </a:extLst>
        </xdr:cNvPr>
        <xdr:cNvSpPr/>
      </xdr:nvSpPr>
      <xdr:spPr>
        <a:xfrm>
          <a:off x="1500060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6" name="正方形/長方形 115">
          <a:extLst>
            <a:ext uri="{FF2B5EF4-FFF2-40B4-BE49-F238E27FC236}">
              <a16:creationId xmlns:a16="http://schemas.microsoft.com/office/drawing/2014/main" id="{1C72092B-37B4-4873-B920-A18134F9413C}"/>
            </a:ext>
          </a:extLst>
        </xdr:cNvPr>
        <xdr:cNvSpPr/>
      </xdr:nvSpPr>
      <xdr:spPr>
        <a:xfrm>
          <a:off x="16445865" y="4301490"/>
          <a:ext cx="1341120" cy="24828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7" name="正方形/長方形 116">
          <a:extLst>
            <a:ext uri="{FF2B5EF4-FFF2-40B4-BE49-F238E27FC236}">
              <a16:creationId xmlns:a16="http://schemas.microsoft.com/office/drawing/2014/main" id="{0B9CDC1E-5A0C-4B37-9864-D29EB7568665}"/>
            </a:ext>
          </a:extLst>
        </xdr:cNvPr>
        <xdr:cNvSpPr/>
      </xdr:nvSpPr>
      <xdr:spPr>
        <a:xfrm>
          <a:off x="16445865" y="448627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8" name="正方形/長方形 117">
          <a:extLst>
            <a:ext uri="{FF2B5EF4-FFF2-40B4-BE49-F238E27FC236}">
              <a16:creationId xmlns:a16="http://schemas.microsoft.com/office/drawing/2014/main" id="{90692438-FBC3-4AB6-A600-D143B33107C4}"/>
            </a:ext>
          </a:extLst>
        </xdr:cNvPr>
        <xdr:cNvSpPr/>
      </xdr:nvSpPr>
      <xdr:spPr>
        <a:xfrm>
          <a:off x="9971405" y="485965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9" name="正方形/長方形 118">
          <a:extLst>
            <a:ext uri="{FF2B5EF4-FFF2-40B4-BE49-F238E27FC236}">
              <a16:creationId xmlns:a16="http://schemas.microsoft.com/office/drawing/2014/main" id="{0C0057CA-0613-45EA-B39F-079F0F5D2A50}"/>
            </a:ext>
          </a:extLst>
        </xdr:cNvPr>
        <xdr:cNvSpPr/>
      </xdr:nvSpPr>
      <xdr:spPr>
        <a:xfrm>
          <a:off x="13931265" y="485965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0" name="正方形/長方形 119">
          <a:extLst>
            <a:ext uri="{FF2B5EF4-FFF2-40B4-BE49-F238E27FC236}">
              <a16:creationId xmlns:a16="http://schemas.microsoft.com/office/drawing/2014/main" id="{EEEFB95A-0BF3-468F-BB82-2CC29F1358C8}"/>
            </a:ext>
          </a:extLst>
        </xdr:cNvPr>
        <xdr:cNvSpPr/>
      </xdr:nvSpPr>
      <xdr:spPr>
        <a:xfrm>
          <a:off x="13931265" y="492315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1" name="テキスト ボックス 120">
          <a:extLst>
            <a:ext uri="{FF2B5EF4-FFF2-40B4-BE49-F238E27FC236}">
              <a16:creationId xmlns:a16="http://schemas.microsoft.com/office/drawing/2014/main" id="{C7003D95-1776-4E6E-88B1-BEE1EA905DE4}"/>
            </a:ext>
          </a:extLst>
        </xdr:cNvPr>
        <xdr:cNvSpPr txBox="1"/>
      </xdr:nvSpPr>
      <xdr:spPr>
        <a:xfrm>
          <a:off x="14007465" y="514413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債務償還可能年数の算定式における分子「将来負担額－充当可能基金残高」について、将来負担額よりも充当可能基金残高が上回っていることにより、比率なしとなっている。</a:t>
          </a:r>
        </a:p>
      </xdr:txBody>
    </xdr:sp>
    <xdr:clientData/>
  </xdr:twoCellAnchor>
  <xdr:oneCellAnchor>
    <xdr:from>
      <xdr:col>57</xdr:col>
      <xdr:colOff>111125</xdr:colOff>
      <xdr:row>23</xdr:row>
      <xdr:rowOff>47625</xdr:rowOff>
    </xdr:from>
    <xdr:ext cx="349839" cy="225703"/>
    <xdr:sp macro="" textlink="">
      <xdr:nvSpPr>
        <xdr:cNvPr id="122" name="テキスト ボックス 121">
          <a:extLst>
            <a:ext uri="{FF2B5EF4-FFF2-40B4-BE49-F238E27FC236}">
              <a16:creationId xmlns:a16="http://schemas.microsoft.com/office/drawing/2014/main" id="{95AEAFB5-9F10-4749-A211-F236ABEB8B18}"/>
            </a:ext>
          </a:extLst>
        </xdr:cNvPr>
        <xdr:cNvSpPr txBox="1"/>
      </xdr:nvSpPr>
      <xdr:spPr>
        <a:xfrm>
          <a:off x="9933305" y="467296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3" name="直線コネクタ 122">
          <a:extLst>
            <a:ext uri="{FF2B5EF4-FFF2-40B4-BE49-F238E27FC236}">
              <a16:creationId xmlns:a16="http://schemas.microsoft.com/office/drawing/2014/main" id="{4E04BBD1-8F27-44F1-B41D-405023011E36}"/>
            </a:ext>
          </a:extLst>
        </xdr:cNvPr>
        <xdr:cNvCxnSpPr/>
      </xdr:nvCxnSpPr>
      <xdr:spPr>
        <a:xfrm>
          <a:off x="9971405" y="69729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36</xdr:row>
      <xdr:rowOff>74474</xdr:rowOff>
    </xdr:from>
    <xdr:ext cx="308097" cy="225703"/>
    <xdr:sp macro="" textlink="">
      <xdr:nvSpPr>
        <xdr:cNvPr id="124" name="テキスト ボックス 123">
          <a:extLst>
            <a:ext uri="{FF2B5EF4-FFF2-40B4-BE49-F238E27FC236}">
              <a16:creationId xmlns:a16="http://schemas.microsoft.com/office/drawing/2014/main" id="{CB09DAE4-65AD-4D27-9B48-D3EAAE2C3DD0}"/>
            </a:ext>
          </a:extLst>
        </xdr:cNvPr>
        <xdr:cNvSpPr txBox="1"/>
      </xdr:nvSpPr>
      <xdr:spPr>
        <a:xfrm>
          <a:off x="9645528" y="687913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5" name="直線コネクタ 124">
          <a:extLst>
            <a:ext uri="{FF2B5EF4-FFF2-40B4-BE49-F238E27FC236}">
              <a16:creationId xmlns:a16="http://schemas.microsoft.com/office/drawing/2014/main" id="{35D35D9E-504D-4898-9E7D-E9D4F8EA4C63}"/>
            </a:ext>
          </a:extLst>
        </xdr:cNvPr>
        <xdr:cNvCxnSpPr/>
      </xdr:nvCxnSpPr>
      <xdr:spPr>
        <a:xfrm>
          <a:off x="9971405" y="591629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30</xdr:row>
      <xdr:rowOff>23674</xdr:rowOff>
    </xdr:from>
    <xdr:ext cx="308097" cy="225703"/>
    <xdr:sp macro="" textlink="">
      <xdr:nvSpPr>
        <xdr:cNvPr id="126" name="テキスト ボックス 125">
          <a:extLst>
            <a:ext uri="{FF2B5EF4-FFF2-40B4-BE49-F238E27FC236}">
              <a16:creationId xmlns:a16="http://schemas.microsoft.com/office/drawing/2014/main" id="{C75C9EC5-D0F3-48A7-8F1C-ED96F706F7D1}"/>
            </a:ext>
          </a:extLst>
        </xdr:cNvPr>
        <xdr:cNvSpPr txBox="1"/>
      </xdr:nvSpPr>
      <xdr:spPr>
        <a:xfrm>
          <a:off x="9645528" y="5822494"/>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4B7773DD-DC99-4128-B553-8363B0EADAD5}"/>
            </a:ext>
          </a:extLst>
        </xdr:cNvPr>
        <xdr:cNvCxnSpPr/>
      </xdr:nvCxnSpPr>
      <xdr:spPr>
        <a:xfrm>
          <a:off x="9971405" y="485965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FC087292-47D1-4867-B0B9-66F18E0147F1}"/>
            </a:ext>
          </a:extLst>
        </xdr:cNvPr>
        <xdr:cNvSpPr/>
      </xdr:nvSpPr>
      <xdr:spPr>
        <a:xfrm>
          <a:off x="9971405" y="485965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30</xdr:row>
      <xdr:rowOff>117475</xdr:rowOff>
    </xdr:from>
    <xdr:to>
      <xdr:col>76</xdr:col>
      <xdr:colOff>21589</xdr:colOff>
      <xdr:row>30</xdr:row>
      <xdr:rowOff>117475</xdr:rowOff>
    </xdr:to>
    <xdr:cxnSp macro="">
      <xdr:nvCxnSpPr>
        <xdr:cNvPr id="129" name="直線コネクタ 128">
          <a:extLst>
            <a:ext uri="{FF2B5EF4-FFF2-40B4-BE49-F238E27FC236}">
              <a16:creationId xmlns:a16="http://schemas.microsoft.com/office/drawing/2014/main" id="{0A446835-BC22-4F54-B78E-65D5590EAA7A}"/>
            </a:ext>
          </a:extLst>
        </xdr:cNvPr>
        <xdr:cNvCxnSpPr/>
      </xdr:nvCxnSpPr>
      <xdr:spPr>
        <a:xfrm>
          <a:off x="13027660" y="5916295"/>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652</xdr:rowOff>
    </xdr:from>
    <xdr:ext cx="340478" cy="259045"/>
    <xdr:sp macro="" textlink="">
      <xdr:nvSpPr>
        <xdr:cNvPr id="130" name="債務償還比率最小値テキスト">
          <a:extLst>
            <a:ext uri="{FF2B5EF4-FFF2-40B4-BE49-F238E27FC236}">
              <a16:creationId xmlns:a16="http://schemas.microsoft.com/office/drawing/2014/main" id="{8ACDEDA2-B43C-476F-A284-DD58ABD38A1A}"/>
            </a:ext>
          </a:extLst>
        </xdr:cNvPr>
        <xdr:cNvSpPr txBox="1"/>
      </xdr:nvSpPr>
      <xdr:spPr>
        <a:xfrm>
          <a:off x="13080365" y="596711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1" name="直線コネクタ 130">
          <a:extLst>
            <a:ext uri="{FF2B5EF4-FFF2-40B4-BE49-F238E27FC236}">
              <a16:creationId xmlns:a16="http://schemas.microsoft.com/office/drawing/2014/main" id="{2BCFAA9B-F3DA-49BA-866C-DBFCFB0FD2AF}"/>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13352</xdr:rowOff>
    </xdr:from>
    <xdr:ext cx="340478" cy="259045"/>
    <xdr:sp macro="" textlink="">
      <xdr:nvSpPr>
        <xdr:cNvPr id="132" name="債務償還比率最大値テキスト">
          <a:extLst>
            <a:ext uri="{FF2B5EF4-FFF2-40B4-BE49-F238E27FC236}">
              <a16:creationId xmlns:a16="http://schemas.microsoft.com/office/drawing/2014/main" id="{F099B37F-AA74-4A58-8C55-2EB93358079C}"/>
            </a:ext>
          </a:extLst>
        </xdr:cNvPr>
        <xdr:cNvSpPr txBox="1"/>
      </xdr:nvSpPr>
      <xdr:spPr>
        <a:xfrm>
          <a:off x="13080365"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30</xdr:row>
      <xdr:rowOff>117475</xdr:rowOff>
    </xdr:from>
    <xdr:to>
      <xdr:col>76</xdr:col>
      <xdr:colOff>111125</xdr:colOff>
      <xdr:row>30</xdr:row>
      <xdr:rowOff>117475</xdr:rowOff>
    </xdr:to>
    <xdr:cxnSp macro="">
      <xdr:nvCxnSpPr>
        <xdr:cNvPr id="133" name="直線コネクタ 132">
          <a:extLst>
            <a:ext uri="{FF2B5EF4-FFF2-40B4-BE49-F238E27FC236}">
              <a16:creationId xmlns:a16="http://schemas.microsoft.com/office/drawing/2014/main" id="{571268FC-DAB2-4CB7-A43D-D4C2CB68E83E}"/>
            </a:ext>
          </a:extLst>
        </xdr:cNvPr>
        <xdr:cNvCxnSpPr/>
      </xdr:nvCxnSpPr>
      <xdr:spPr>
        <a:xfrm>
          <a:off x="12963525" y="59162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30</xdr:row>
      <xdr:rowOff>45102</xdr:rowOff>
    </xdr:from>
    <xdr:ext cx="340478" cy="259045"/>
    <xdr:sp macro="" textlink="">
      <xdr:nvSpPr>
        <xdr:cNvPr id="134" name="債務償還比率平均値テキスト">
          <a:extLst>
            <a:ext uri="{FF2B5EF4-FFF2-40B4-BE49-F238E27FC236}">
              <a16:creationId xmlns:a16="http://schemas.microsoft.com/office/drawing/2014/main" id="{5CC2FB06-696C-4572-980C-5810CB5D1F28}"/>
            </a:ext>
          </a:extLst>
        </xdr:cNvPr>
        <xdr:cNvSpPr txBox="1"/>
      </xdr:nvSpPr>
      <xdr:spPr>
        <a:xfrm>
          <a:off x="13080365" y="5843922"/>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66675</xdr:rowOff>
    </xdr:from>
    <xdr:to>
      <xdr:col>76</xdr:col>
      <xdr:colOff>73025</xdr:colOff>
      <xdr:row>30</xdr:row>
      <xdr:rowOff>168275</xdr:rowOff>
    </xdr:to>
    <xdr:sp macro="" textlink="">
      <xdr:nvSpPr>
        <xdr:cNvPr id="135" name="フローチャート: 判断 134">
          <a:extLst>
            <a:ext uri="{FF2B5EF4-FFF2-40B4-BE49-F238E27FC236}">
              <a16:creationId xmlns:a16="http://schemas.microsoft.com/office/drawing/2014/main" id="{B7D8A67D-25AD-41BA-B823-40A73339EE72}"/>
            </a:ext>
          </a:extLst>
        </xdr:cNvPr>
        <xdr:cNvSpPr/>
      </xdr:nvSpPr>
      <xdr:spPr>
        <a:xfrm>
          <a:off x="13001625" y="58654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66675</xdr:rowOff>
    </xdr:from>
    <xdr:to>
      <xdr:col>72</xdr:col>
      <xdr:colOff>123825</xdr:colOff>
      <xdr:row>30</xdr:row>
      <xdr:rowOff>168275</xdr:rowOff>
    </xdr:to>
    <xdr:sp macro="" textlink="">
      <xdr:nvSpPr>
        <xdr:cNvPr id="136" name="フローチャート: 判断 135">
          <a:extLst>
            <a:ext uri="{FF2B5EF4-FFF2-40B4-BE49-F238E27FC236}">
              <a16:creationId xmlns:a16="http://schemas.microsoft.com/office/drawing/2014/main" id="{50292DB2-7593-4072-B7D2-F8014D1DB8EA}"/>
            </a:ext>
          </a:extLst>
        </xdr:cNvPr>
        <xdr:cNvSpPr/>
      </xdr:nvSpPr>
      <xdr:spPr>
        <a:xfrm>
          <a:off x="1235900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7" name="フローチャート: 判断 136">
          <a:extLst>
            <a:ext uri="{FF2B5EF4-FFF2-40B4-BE49-F238E27FC236}">
              <a16:creationId xmlns:a16="http://schemas.microsoft.com/office/drawing/2014/main" id="{5B42BBAE-54B2-49BC-95D4-500F00AF7164}"/>
            </a:ext>
          </a:extLst>
        </xdr:cNvPr>
        <xdr:cNvSpPr/>
      </xdr:nvSpPr>
      <xdr:spPr>
        <a:xfrm>
          <a:off x="1168844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66675</xdr:rowOff>
    </xdr:from>
    <xdr:to>
      <xdr:col>64</xdr:col>
      <xdr:colOff>123825</xdr:colOff>
      <xdr:row>30</xdr:row>
      <xdr:rowOff>168275</xdr:rowOff>
    </xdr:to>
    <xdr:sp macro="" textlink="">
      <xdr:nvSpPr>
        <xdr:cNvPr id="138" name="フローチャート: 判断 137">
          <a:extLst>
            <a:ext uri="{FF2B5EF4-FFF2-40B4-BE49-F238E27FC236}">
              <a16:creationId xmlns:a16="http://schemas.microsoft.com/office/drawing/2014/main" id="{8A361B88-6271-4BC2-AFB8-D63E7EC1A3F4}"/>
            </a:ext>
          </a:extLst>
        </xdr:cNvPr>
        <xdr:cNvSpPr/>
      </xdr:nvSpPr>
      <xdr:spPr>
        <a:xfrm>
          <a:off x="1101788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66675</xdr:rowOff>
    </xdr:from>
    <xdr:to>
      <xdr:col>60</xdr:col>
      <xdr:colOff>123825</xdr:colOff>
      <xdr:row>30</xdr:row>
      <xdr:rowOff>168275</xdr:rowOff>
    </xdr:to>
    <xdr:sp macro="" textlink="">
      <xdr:nvSpPr>
        <xdr:cNvPr id="139" name="フローチャート: 判断 138">
          <a:extLst>
            <a:ext uri="{FF2B5EF4-FFF2-40B4-BE49-F238E27FC236}">
              <a16:creationId xmlns:a16="http://schemas.microsoft.com/office/drawing/2014/main" id="{F76BD9FE-409E-42BC-93DF-D22BEEC2DEB4}"/>
            </a:ext>
          </a:extLst>
        </xdr:cNvPr>
        <xdr:cNvSpPr/>
      </xdr:nvSpPr>
      <xdr:spPr>
        <a:xfrm>
          <a:off x="10347325" y="5865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C67AB05E-9671-433A-8CF6-9C94B71154D2}"/>
            </a:ext>
          </a:extLst>
        </xdr:cNvPr>
        <xdr:cNvSpPr txBox="1"/>
      </xdr:nvSpPr>
      <xdr:spPr>
        <a:xfrm>
          <a:off x="1287462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A70BBA68-3840-493C-AF7D-01C5F6D7C77B}"/>
            </a:ext>
          </a:extLst>
        </xdr:cNvPr>
        <xdr:cNvSpPr txBox="1"/>
      </xdr:nvSpPr>
      <xdr:spPr>
        <a:xfrm>
          <a:off x="1225486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882D684C-16ED-47DA-9A3F-6F0CC6DC39BB}"/>
            </a:ext>
          </a:extLst>
        </xdr:cNvPr>
        <xdr:cNvSpPr txBox="1"/>
      </xdr:nvSpPr>
      <xdr:spPr>
        <a:xfrm>
          <a:off x="1158430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931B648E-4101-4AB8-9D7A-28D37B3310C2}"/>
            </a:ext>
          </a:extLst>
        </xdr:cNvPr>
        <xdr:cNvSpPr txBox="1"/>
      </xdr:nvSpPr>
      <xdr:spPr>
        <a:xfrm>
          <a:off x="1091374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29D5F92F-3C03-417C-BACE-DB7FAB2D166B}"/>
            </a:ext>
          </a:extLst>
        </xdr:cNvPr>
        <xdr:cNvSpPr txBox="1"/>
      </xdr:nvSpPr>
      <xdr:spPr>
        <a:xfrm>
          <a:off x="10243185" y="701502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80586</xdr:colOff>
      <xdr:row>29</xdr:row>
      <xdr:rowOff>13352</xdr:rowOff>
    </xdr:from>
    <xdr:ext cx="340478" cy="259045"/>
    <xdr:sp macro="" textlink="">
      <xdr:nvSpPr>
        <xdr:cNvPr id="145" name="n_1aveValue債務償還比率">
          <a:extLst>
            <a:ext uri="{FF2B5EF4-FFF2-40B4-BE49-F238E27FC236}">
              <a16:creationId xmlns:a16="http://schemas.microsoft.com/office/drawing/2014/main" id="{1A1FC9C4-6C8C-48BD-83A8-0A44602E2501}"/>
            </a:ext>
          </a:extLst>
        </xdr:cNvPr>
        <xdr:cNvSpPr txBox="1"/>
      </xdr:nvSpPr>
      <xdr:spPr>
        <a:xfrm>
          <a:off x="1224972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93286</xdr:colOff>
      <xdr:row>29</xdr:row>
      <xdr:rowOff>13352</xdr:rowOff>
    </xdr:from>
    <xdr:ext cx="340478" cy="259045"/>
    <xdr:sp macro="" textlink="">
      <xdr:nvSpPr>
        <xdr:cNvPr id="146" name="n_2aveValue債務償還比率">
          <a:extLst>
            <a:ext uri="{FF2B5EF4-FFF2-40B4-BE49-F238E27FC236}">
              <a16:creationId xmlns:a16="http://schemas.microsoft.com/office/drawing/2014/main" id="{9E4168B6-9A06-4AD5-84AC-C5D4186B0EBC}"/>
            </a:ext>
          </a:extLst>
        </xdr:cNvPr>
        <xdr:cNvSpPr txBox="1"/>
      </xdr:nvSpPr>
      <xdr:spPr>
        <a:xfrm>
          <a:off x="1159186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93286</xdr:colOff>
      <xdr:row>29</xdr:row>
      <xdr:rowOff>13352</xdr:rowOff>
    </xdr:from>
    <xdr:ext cx="340478" cy="259045"/>
    <xdr:sp macro="" textlink="">
      <xdr:nvSpPr>
        <xdr:cNvPr id="147" name="n_3aveValue債務償還比率">
          <a:extLst>
            <a:ext uri="{FF2B5EF4-FFF2-40B4-BE49-F238E27FC236}">
              <a16:creationId xmlns:a16="http://schemas.microsoft.com/office/drawing/2014/main" id="{C2257B2D-3694-441D-9F60-17A54B489C18}"/>
            </a:ext>
          </a:extLst>
        </xdr:cNvPr>
        <xdr:cNvSpPr txBox="1"/>
      </xdr:nvSpPr>
      <xdr:spPr>
        <a:xfrm>
          <a:off x="1092130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93286</xdr:colOff>
      <xdr:row>29</xdr:row>
      <xdr:rowOff>13352</xdr:rowOff>
    </xdr:from>
    <xdr:ext cx="340478" cy="259045"/>
    <xdr:sp macro="" textlink="">
      <xdr:nvSpPr>
        <xdr:cNvPr id="148" name="n_4aveValue債務償還比率">
          <a:extLst>
            <a:ext uri="{FF2B5EF4-FFF2-40B4-BE49-F238E27FC236}">
              <a16:creationId xmlns:a16="http://schemas.microsoft.com/office/drawing/2014/main" id="{1B30C1E0-8B09-4B44-A81E-621764FCEF45}"/>
            </a:ext>
          </a:extLst>
        </xdr:cNvPr>
        <xdr:cNvSpPr txBox="1"/>
      </xdr:nvSpPr>
      <xdr:spPr>
        <a:xfrm>
          <a:off x="10250746" y="564453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49" name="正方形/長方形 148">
          <a:extLst>
            <a:ext uri="{FF2B5EF4-FFF2-40B4-BE49-F238E27FC236}">
              <a16:creationId xmlns:a16="http://schemas.microsoft.com/office/drawing/2014/main" id="{B6E7F677-C46E-41DF-A0FC-07C923B872ED}"/>
            </a:ext>
          </a:extLst>
        </xdr:cNvPr>
        <xdr:cNvSpPr/>
      </xdr:nvSpPr>
      <xdr:spPr>
        <a:xfrm>
          <a:off x="1127125" y="783336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50" name="正方形/長方形 149">
          <a:extLst>
            <a:ext uri="{FF2B5EF4-FFF2-40B4-BE49-F238E27FC236}">
              <a16:creationId xmlns:a16="http://schemas.microsoft.com/office/drawing/2014/main" id="{12764D59-7058-43AE-B988-FB47BF71984F}"/>
            </a:ext>
          </a:extLst>
        </xdr:cNvPr>
        <xdr:cNvSpPr/>
      </xdr:nvSpPr>
      <xdr:spPr>
        <a:xfrm>
          <a:off x="1127125" y="1155001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51" name="テキスト ボックス 150">
          <a:extLst>
            <a:ext uri="{FF2B5EF4-FFF2-40B4-BE49-F238E27FC236}">
              <a16:creationId xmlns:a16="http://schemas.microsoft.com/office/drawing/2014/main" id="{0250ABE2-A801-4B0A-9222-7030B1F2771D}"/>
            </a:ext>
          </a:extLst>
        </xdr:cNvPr>
        <xdr:cNvSpPr txBox="1"/>
      </xdr:nvSpPr>
      <xdr:spPr>
        <a:xfrm>
          <a:off x="817245" y="807974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52" name="テキスト ボックス 151">
          <a:extLst>
            <a:ext uri="{FF2B5EF4-FFF2-40B4-BE49-F238E27FC236}">
              <a16:creationId xmlns:a16="http://schemas.microsoft.com/office/drawing/2014/main" id="{B1FD7A0B-EE51-4CC1-B389-535D69CA4141}"/>
            </a:ext>
          </a:extLst>
        </xdr:cNvPr>
        <xdr:cNvSpPr txBox="1"/>
      </xdr:nvSpPr>
      <xdr:spPr>
        <a:xfrm>
          <a:off x="6156325" y="1068959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53" name="テキスト ボックス 152">
          <a:extLst>
            <a:ext uri="{FF2B5EF4-FFF2-40B4-BE49-F238E27FC236}">
              <a16:creationId xmlns:a16="http://schemas.microsoft.com/office/drawing/2014/main" id="{C008C322-D168-46A0-AFAC-937BE34D0182}"/>
            </a:ext>
          </a:extLst>
        </xdr:cNvPr>
        <xdr:cNvSpPr txBox="1"/>
      </xdr:nvSpPr>
      <xdr:spPr>
        <a:xfrm>
          <a:off x="817245" y="117709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54" name="テキスト ボックス 153">
          <a:extLst>
            <a:ext uri="{FF2B5EF4-FFF2-40B4-BE49-F238E27FC236}">
              <a16:creationId xmlns:a16="http://schemas.microsoft.com/office/drawing/2014/main" id="{B1995312-88FA-4282-876E-252F74E61115}"/>
            </a:ext>
          </a:extLst>
        </xdr:cNvPr>
        <xdr:cNvSpPr txBox="1"/>
      </xdr:nvSpPr>
      <xdr:spPr>
        <a:xfrm>
          <a:off x="6156325" y="1446593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438C40B-8FD4-4AEA-949D-C6657784EDA5}"/>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4A70A7F-1EFB-4687-848C-01862B8C3389}"/>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E004F64-AC82-4CC2-A366-E9F7C1D632F5}"/>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B7A4DA09-D74C-4239-B406-4E749820B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9BC4D31-0C60-4E31-B778-B722F27A6388}"/>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76383602-475B-482E-B111-828163ADF007}"/>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1482467C-53D3-4728-9FD9-7C89F1C8F17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2F8524C-6224-4851-8914-C349F322DFE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7BCA6582-E6D7-4423-AC88-D1CEA5DED2B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7936850-99E6-48D7-9FF6-398F00FF86F3}"/>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212,388
193,903
10.11
123,378,380
115,422,271
7,303,403
62,279,624
11,283,522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143B3C9D-23F4-4E53-B930-0F980ED99FD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4B02293A-7C1E-410A-B7C6-90CA8EB8D06E}"/>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B3FB66DF-46E1-4D73-9545-AC583D9BB55B}"/>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F4B1B2E1-2D54-4000-B2B1-146EE632206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243339F-34BC-45F2-8160-67B827AAE0F4}"/>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C4896EE4-0D70-42CB-A611-800767CD931A}"/>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2960A0FB-5B91-4CAF-A221-11F12DBEAFDA}"/>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41B2ABDC-E4DE-4BCA-8DE6-23C372B9F00A}"/>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E591D3F1-CF1D-4D41-A036-B71B806BACF7}"/>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F1CD5FF6-21DB-464F-9255-E62155A80032}"/>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CB38F92A-14A4-4FF3-9142-A5FEC6C241E9}"/>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4CBD20C-E98E-4ED2-B15F-498696915224}"/>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94DFAB73-0DE8-4FE0-A11E-96219AFC4261}"/>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A586A56-3B86-4D78-85E9-A962AFDAA895}"/>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52B7F25-BD64-494C-B383-2937CF935131}"/>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09120A5-E26B-4865-8E62-30892431327C}"/>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C8CAA31-02DF-43D7-AF03-23957D6A68D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7590A56-08D6-4D90-91B9-D5DC4A921579}"/>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6FC08BA-D560-4D96-9C30-69080AD91E8F}"/>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86DAF1C3-F378-4702-8EDF-000F72F7A489}"/>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671AF32-1277-4248-BECA-2E36FDAA6AB5}"/>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ABD416EE-DC16-48EA-A5A7-20EE5B622DEB}"/>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BB27578-1E64-4F4E-9FE9-8D03009DB0D6}"/>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8C381BD4-6D1F-4E97-95D8-43201D25F8D2}"/>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37B718FA-0B87-4D5A-B6C2-9D4D97B3381A}"/>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6E62C1F8-F503-4FF9-8EDE-B1403B5D88E1}"/>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2E86A03-BB47-4D96-B0CF-362F3ED0D72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5E106AAA-D79D-442B-BB05-2E97E9E9A386}"/>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D2A0D3A-2591-4AAB-BEB8-5698C55FBF79}"/>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1E8EBD3-222A-4F9E-ABAC-B2AF5F7134EF}"/>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78C0012-AA8B-4B52-89DB-672B7FA5A028}"/>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6D37B34D-DC3E-4BD3-B998-DE2CE883709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1C00F0B0-B8F3-4EC7-A46C-EA1FABAA3378}"/>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D8D447B7-E070-46AD-BC70-E7200EB0780A}"/>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79DA0792-5CDC-4739-A02F-CBA8453437B5}"/>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C8295679-C3DD-4090-A65D-C35431D6B259}"/>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989848D6-E085-4153-9189-71C28BBB1906}"/>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EF6F9AE2-C34A-4089-9CF1-4AB6A6678702}"/>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12973B8D-CA56-42A8-831B-ADA1BC875151}"/>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164DF978-E306-4951-8D7D-D566CDA8120A}"/>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6C7C24DA-B036-4066-A827-6AA91AEB5BD4}"/>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DC65B4B0-B068-4453-9380-CD7207ED7A07}"/>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7B3F422C-E704-4DF1-ADB4-C9DDA8BC6BF7}"/>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253058C-1FEE-43FD-AD0E-E53D42F5D546}"/>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59722BA2-91E0-45FD-9244-75B2D8A105DE}"/>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59FAAF6C-9D7B-45E8-8214-7263E7A67F37}"/>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2722</xdr:rowOff>
    </xdr:from>
    <xdr:to>
      <xdr:col>24</xdr:col>
      <xdr:colOff>62865</xdr:colOff>
      <xdr:row>42</xdr:row>
      <xdr:rowOff>51707</xdr:rowOff>
    </xdr:to>
    <xdr:cxnSp macro="">
      <xdr:nvCxnSpPr>
        <xdr:cNvPr id="58" name="直線コネクタ 57">
          <a:extLst>
            <a:ext uri="{FF2B5EF4-FFF2-40B4-BE49-F238E27FC236}">
              <a16:creationId xmlns:a16="http://schemas.microsoft.com/office/drawing/2014/main" id="{049F87E4-2BF7-4AAA-BFD3-AA98D95F05C0}"/>
            </a:ext>
          </a:extLst>
        </xdr:cNvPr>
        <xdr:cNvCxnSpPr/>
      </xdr:nvCxnSpPr>
      <xdr:spPr>
        <a:xfrm flipV="1">
          <a:off x="4086225" y="5534842"/>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55534</xdr:rowOff>
    </xdr:from>
    <xdr:ext cx="405111" cy="259045"/>
    <xdr:sp macro="" textlink="">
      <xdr:nvSpPr>
        <xdr:cNvPr id="59" name="【道路】&#10;有形固定資産減価償却率最小値テキスト">
          <a:extLst>
            <a:ext uri="{FF2B5EF4-FFF2-40B4-BE49-F238E27FC236}">
              <a16:creationId xmlns:a16="http://schemas.microsoft.com/office/drawing/2014/main" id="{4CB36C7A-1284-4A5E-B25A-059013793BE9}"/>
            </a:ext>
          </a:extLst>
        </xdr:cNvPr>
        <xdr:cNvSpPr txBox="1"/>
      </xdr:nvSpPr>
      <xdr:spPr>
        <a:xfrm>
          <a:off x="4124960" y="70964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51707</xdr:rowOff>
    </xdr:from>
    <xdr:to>
      <xdr:col>24</xdr:col>
      <xdr:colOff>152400</xdr:colOff>
      <xdr:row>42</xdr:row>
      <xdr:rowOff>51707</xdr:rowOff>
    </xdr:to>
    <xdr:cxnSp macro="">
      <xdr:nvCxnSpPr>
        <xdr:cNvPr id="60" name="直線コネクタ 59">
          <a:extLst>
            <a:ext uri="{FF2B5EF4-FFF2-40B4-BE49-F238E27FC236}">
              <a16:creationId xmlns:a16="http://schemas.microsoft.com/office/drawing/2014/main" id="{84D2006B-A37E-4CAD-ADFC-9EBA9EDECFF0}"/>
            </a:ext>
          </a:extLst>
        </xdr:cNvPr>
        <xdr:cNvCxnSpPr/>
      </xdr:nvCxnSpPr>
      <xdr:spPr>
        <a:xfrm>
          <a:off x="4020820" y="70925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120849</xdr:rowOff>
    </xdr:from>
    <xdr:ext cx="340478" cy="259045"/>
    <xdr:sp macro="" textlink="">
      <xdr:nvSpPr>
        <xdr:cNvPr id="61" name="【道路】&#10;有形固定資産減価償却率最大値テキスト">
          <a:extLst>
            <a:ext uri="{FF2B5EF4-FFF2-40B4-BE49-F238E27FC236}">
              <a16:creationId xmlns:a16="http://schemas.microsoft.com/office/drawing/2014/main" id="{3E5C416A-16A3-4266-BC09-03D9A417DD56}"/>
            </a:ext>
          </a:extLst>
        </xdr:cNvPr>
        <xdr:cNvSpPr txBox="1"/>
      </xdr:nvSpPr>
      <xdr:spPr>
        <a:xfrm>
          <a:off x="4124960" y="53176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2722</xdr:rowOff>
    </xdr:from>
    <xdr:to>
      <xdr:col>24</xdr:col>
      <xdr:colOff>152400</xdr:colOff>
      <xdr:row>33</xdr:row>
      <xdr:rowOff>2722</xdr:rowOff>
    </xdr:to>
    <xdr:cxnSp macro="">
      <xdr:nvCxnSpPr>
        <xdr:cNvPr id="62" name="直線コネクタ 61">
          <a:extLst>
            <a:ext uri="{FF2B5EF4-FFF2-40B4-BE49-F238E27FC236}">
              <a16:creationId xmlns:a16="http://schemas.microsoft.com/office/drawing/2014/main" id="{845A50E3-90AC-4BC3-BC83-B2A52BB7A467}"/>
            </a:ext>
          </a:extLst>
        </xdr:cNvPr>
        <xdr:cNvCxnSpPr/>
      </xdr:nvCxnSpPr>
      <xdr:spPr>
        <a:xfrm>
          <a:off x="4020820" y="55348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93997</xdr:rowOff>
    </xdr:from>
    <xdr:ext cx="405111" cy="259045"/>
    <xdr:sp macro="" textlink="">
      <xdr:nvSpPr>
        <xdr:cNvPr id="63" name="【道路】&#10;有形固定資産減価償却率平均値テキスト">
          <a:extLst>
            <a:ext uri="{FF2B5EF4-FFF2-40B4-BE49-F238E27FC236}">
              <a16:creationId xmlns:a16="http://schemas.microsoft.com/office/drawing/2014/main" id="{133BD0CE-2E27-4840-A93C-30FC891FD352}"/>
            </a:ext>
          </a:extLst>
        </xdr:cNvPr>
        <xdr:cNvSpPr txBox="1"/>
      </xdr:nvSpPr>
      <xdr:spPr>
        <a:xfrm>
          <a:off x="4124960" y="6296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71120</xdr:rowOff>
    </xdr:from>
    <xdr:to>
      <xdr:col>24</xdr:col>
      <xdr:colOff>114300</xdr:colOff>
      <xdr:row>39</xdr:row>
      <xdr:rowOff>1270</xdr:rowOff>
    </xdr:to>
    <xdr:sp macro="" textlink="">
      <xdr:nvSpPr>
        <xdr:cNvPr id="64" name="フローチャート: 判断 63">
          <a:extLst>
            <a:ext uri="{FF2B5EF4-FFF2-40B4-BE49-F238E27FC236}">
              <a16:creationId xmlns:a16="http://schemas.microsoft.com/office/drawing/2014/main" id="{2B760ACA-074F-498E-8A55-5FCABA3DF9D6}"/>
            </a:ext>
          </a:extLst>
        </xdr:cNvPr>
        <xdr:cNvSpPr/>
      </xdr:nvSpPr>
      <xdr:spPr>
        <a:xfrm>
          <a:off x="4036060" y="64414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69487</xdr:rowOff>
    </xdr:from>
    <xdr:to>
      <xdr:col>20</xdr:col>
      <xdr:colOff>38100</xdr:colOff>
      <xdr:row>38</xdr:row>
      <xdr:rowOff>171087</xdr:rowOff>
    </xdr:to>
    <xdr:sp macro="" textlink="">
      <xdr:nvSpPr>
        <xdr:cNvPr id="65" name="フローチャート: 判断 64">
          <a:extLst>
            <a:ext uri="{FF2B5EF4-FFF2-40B4-BE49-F238E27FC236}">
              <a16:creationId xmlns:a16="http://schemas.microsoft.com/office/drawing/2014/main" id="{D0A9AA2B-B54E-4F8E-9C94-2EA700D4800E}"/>
            </a:ext>
          </a:extLst>
        </xdr:cNvPr>
        <xdr:cNvSpPr/>
      </xdr:nvSpPr>
      <xdr:spPr>
        <a:xfrm>
          <a:off x="3312160" y="643980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59690</xdr:rowOff>
    </xdr:from>
    <xdr:to>
      <xdr:col>15</xdr:col>
      <xdr:colOff>101600</xdr:colOff>
      <xdr:row>38</xdr:row>
      <xdr:rowOff>161290</xdr:rowOff>
    </xdr:to>
    <xdr:sp macro="" textlink="">
      <xdr:nvSpPr>
        <xdr:cNvPr id="66" name="フローチャート: 判断 65">
          <a:extLst>
            <a:ext uri="{FF2B5EF4-FFF2-40B4-BE49-F238E27FC236}">
              <a16:creationId xmlns:a16="http://schemas.microsoft.com/office/drawing/2014/main" id="{07F3B0CD-44FC-4594-8094-10CF21469221}"/>
            </a:ext>
          </a:extLst>
        </xdr:cNvPr>
        <xdr:cNvSpPr/>
      </xdr:nvSpPr>
      <xdr:spPr>
        <a:xfrm>
          <a:off x="2514600" y="6430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53159</xdr:rowOff>
    </xdr:from>
    <xdr:to>
      <xdr:col>10</xdr:col>
      <xdr:colOff>165100</xdr:colOff>
      <xdr:row>38</xdr:row>
      <xdr:rowOff>154759</xdr:rowOff>
    </xdr:to>
    <xdr:sp macro="" textlink="">
      <xdr:nvSpPr>
        <xdr:cNvPr id="67" name="フローチャート: 判断 66">
          <a:extLst>
            <a:ext uri="{FF2B5EF4-FFF2-40B4-BE49-F238E27FC236}">
              <a16:creationId xmlns:a16="http://schemas.microsoft.com/office/drawing/2014/main" id="{1F6C5E16-1981-4532-AE6B-3AFB9AFB4316}"/>
            </a:ext>
          </a:extLst>
        </xdr:cNvPr>
        <xdr:cNvSpPr/>
      </xdr:nvSpPr>
      <xdr:spPr>
        <a:xfrm>
          <a:off x="1739900" y="6423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41728</xdr:rowOff>
    </xdr:from>
    <xdr:to>
      <xdr:col>6</xdr:col>
      <xdr:colOff>38100</xdr:colOff>
      <xdr:row>38</xdr:row>
      <xdr:rowOff>143328</xdr:rowOff>
    </xdr:to>
    <xdr:sp macro="" textlink="">
      <xdr:nvSpPr>
        <xdr:cNvPr id="68" name="フローチャート: 判断 67">
          <a:extLst>
            <a:ext uri="{FF2B5EF4-FFF2-40B4-BE49-F238E27FC236}">
              <a16:creationId xmlns:a16="http://schemas.microsoft.com/office/drawing/2014/main" id="{6A138336-0A60-4B34-B0E3-6D32BF73CD9D}"/>
            </a:ext>
          </a:extLst>
        </xdr:cNvPr>
        <xdr:cNvSpPr/>
      </xdr:nvSpPr>
      <xdr:spPr>
        <a:xfrm>
          <a:off x="965200" y="64120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EFDF550-4951-471C-997D-2793AFC5D8EC}"/>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E03B4E7-1DC5-463F-BA92-8270BAF537F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A0125B58-0332-4018-9D70-F1669772FB5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2A4A80E7-3052-494A-8326-683114FD136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A03E20DE-F970-49DE-881F-A2B9018642F2}"/>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131535</xdr:rowOff>
    </xdr:from>
    <xdr:to>
      <xdr:col>24</xdr:col>
      <xdr:colOff>114300</xdr:colOff>
      <xdr:row>42</xdr:row>
      <xdr:rowOff>61685</xdr:rowOff>
    </xdr:to>
    <xdr:sp macro="" textlink="">
      <xdr:nvSpPr>
        <xdr:cNvPr id="74" name="楕円 73">
          <a:extLst>
            <a:ext uri="{FF2B5EF4-FFF2-40B4-BE49-F238E27FC236}">
              <a16:creationId xmlns:a16="http://schemas.microsoft.com/office/drawing/2014/main" id="{73A4FC65-96FD-46D0-978D-40A7B784E162}"/>
            </a:ext>
          </a:extLst>
        </xdr:cNvPr>
        <xdr:cNvSpPr/>
      </xdr:nvSpPr>
      <xdr:spPr>
        <a:xfrm>
          <a:off x="4036060" y="70047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41</xdr:row>
      <xdr:rowOff>46462</xdr:rowOff>
    </xdr:from>
    <xdr:ext cx="405111" cy="259045"/>
    <xdr:sp macro="" textlink="">
      <xdr:nvSpPr>
        <xdr:cNvPr id="75" name="【道路】&#10;有形固定資産減価償却率該当値テキスト">
          <a:extLst>
            <a:ext uri="{FF2B5EF4-FFF2-40B4-BE49-F238E27FC236}">
              <a16:creationId xmlns:a16="http://schemas.microsoft.com/office/drawing/2014/main" id="{E9C08A41-65BE-45DE-8657-1A5F2120DB45}"/>
            </a:ext>
          </a:extLst>
        </xdr:cNvPr>
        <xdr:cNvSpPr txBox="1"/>
      </xdr:nvSpPr>
      <xdr:spPr>
        <a:xfrm>
          <a:off x="4124960" y="6919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97246</xdr:rowOff>
    </xdr:from>
    <xdr:to>
      <xdr:col>20</xdr:col>
      <xdr:colOff>38100</xdr:colOff>
      <xdr:row>42</xdr:row>
      <xdr:rowOff>27396</xdr:rowOff>
    </xdr:to>
    <xdr:sp macro="" textlink="">
      <xdr:nvSpPr>
        <xdr:cNvPr id="76" name="楕円 75">
          <a:extLst>
            <a:ext uri="{FF2B5EF4-FFF2-40B4-BE49-F238E27FC236}">
              <a16:creationId xmlns:a16="http://schemas.microsoft.com/office/drawing/2014/main" id="{5675E520-BCD2-40BD-BCE7-FD57241B8C91}"/>
            </a:ext>
          </a:extLst>
        </xdr:cNvPr>
        <xdr:cNvSpPr/>
      </xdr:nvSpPr>
      <xdr:spPr>
        <a:xfrm>
          <a:off x="3312160" y="697048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148046</xdr:rowOff>
    </xdr:from>
    <xdr:to>
      <xdr:col>24</xdr:col>
      <xdr:colOff>63500</xdr:colOff>
      <xdr:row>42</xdr:row>
      <xdr:rowOff>10885</xdr:rowOff>
    </xdr:to>
    <xdr:cxnSp macro="">
      <xdr:nvCxnSpPr>
        <xdr:cNvPr id="77" name="直線コネクタ 76">
          <a:extLst>
            <a:ext uri="{FF2B5EF4-FFF2-40B4-BE49-F238E27FC236}">
              <a16:creationId xmlns:a16="http://schemas.microsoft.com/office/drawing/2014/main" id="{AADBE0BF-1B86-4E0B-931C-868BADB804D7}"/>
            </a:ext>
          </a:extLst>
        </xdr:cNvPr>
        <xdr:cNvCxnSpPr/>
      </xdr:nvCxnSpPr>
      <xdr:spPr>
        <a:xfrm>
          <a:off x="3355340" y="7021286"/>
          <a:ext cx="731520" cy="3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51526</xdr:rowOff>
    </xdr:from>
    <xdr:to>
      <xdr:col>15</xdr:col>
      <xdr:colOff>101600</xdr:colOff>
      <xdr:row>41</xdr:row>
      <xdr:rowOff>153126</xdr:rowOff>
    </xdr:to>
    <xdr:sp macro="" textlink="">
      <xdr:nvSpPr>
        <xdr:cNvPr id="78" name="楕円 77">
          <a:extLst>
            <a:ext uri="{FF2B5EF4-FFF2-40B4-BE49-F238E27FC236}">
              <a16:creationId xmlns:a16="http://schemas.microsoft.com/office/drawing/2014/main" id="{53F59E66-5872-4830-9992-664267FCD1E3}"/>
            </a:ext>
          </a:extLst>
        </xdr:cNvPr>
        <xdr:cNvSpPr/>
      </xdr:nvSpPr>
      <xdr:spPr>
        <a:xfrm>
          <a:off x="2514600" y="692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102326</xdr:rowOff>
    </xdr:from>
    <xdr:to>
      <xdr:col>19</xdr:col>
      <xdr:colOff>177800</xdr:colOff>
      <xdr:row>41</xdr:row>
      <xdr:rowOff>148046</xdr:rowOff>
    </xdr:to>
    <xdr:cxnSp macro="">
      <xdr:nvCxnSpPr>
        <xdr:cNvPr id="79" name="直線コネクタ 78">
          <a:extLst>
            <a:ext uri="{FF2B5EF4-FFF2-40B4-BE49-F238E27FC236}">
              <a16:creationId xmlns:a16="http://schemas.microsoft.com/office/drawing/2014/main" id="{A131D821-27FB-43F6-8B42-7C82B216B19B}"/>
            </a:ext>
          </a:extLst>
        </xdr:cNvPr>
        <xdr:cNvCxnSpPr/>
      </xdr:nvCxnSpPr>
      <xdr:spPr>
        <a:xfrm>
          <a:off x="2565400" y="6975566"/>
          <a:ext cx="78994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51526</xdr:rowOff>
    </xdr:from>
    <xdr:to>
      <xdr:col>10</xdr:col>
      <xdr:colOff>165100</xdr:colOff>
      <xdr:row>41</xdr:row>
      <xdr:rowOff>153126</xdr:rowOff>
    </xdr:to>
    <xdr:sp macro="" textlink="">
      <xdr:nvSpPr>
        <xdr:cNvPr id="80" name="楕円 79">
          <a:extLst>
            <a:ext uri="{FF2B5EF4-FFF2-40B4-BE49-F238E27FC236}">
              <a16:creationId xmlns:a16="http://schemas.microsoft.com/office/drawing/2014/main" id="{BFEF80AE-6A62-4737-A610-971B3A1B38F0}"/>
            </a:ext>
          </a:extLst>
        </xdr:cNvPr>
        <xdr:cNvSpPr/>
      </xdr:nvSpPr>
      <xdr:spPr>
        <a:xfrm>
          <a:off x="1739900" y="6924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102326</xdr:rowOff>
    </xdr:from>
    <xdr:to>
      <xdr:col>15</xdr:col>
      <xdr:colOff>50800</xdr:colOff>
      <xdr:row>41</xdr:row>
      <xdr:rowOff>102326</xdr:rowOff>
    </xdr:to>
    <xdr:cxnSp macro="">
      <xdr:nvCxnSpPr>
        <xdr:cNvPr id="81" name="直線コネクタ 80">
          <a:extLst>
            <a:ext uri="{FF2B5EF4-FFF2-40B4-BE49-F238E27FC236}">
              <a16:creationId xmlns:a16="http://schemas.microsoft.com/office/drawing/2014/main" id="{DF1508E1-91AE-4672-9B97-279ABC38A1BE}"/>
            </a:ext>
          </a:extLst>
        </xdr:cNvPr>
        <xdr:cNvCxnSpPr/>
      </xdr:nvCxnSpPr>
      <xdr:spPr>
        <a:xfrm>
          <a:off x="1790700" y="6975566"/>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17235</xdr:rowOff>
    </xdr:from>
    <xdr:to>
      <xdr:col>6</xdr:col>
      <xdr:colOff>38100</xdr:colOff>
      <xdr:row>41</xdr:row>
      <xdr:rowOff>118835</xdr:rowOff>
    </xdr:to>
    <xdr:sp macro="" textlink="">
      <xdr:nvSpPr>
        <xdr:cNvPr id="82" name="楕円 81">
          <a:extLst>
            <a:ext uri="{FF2B5EF4-FFF2-40B4-BE49-F238E27FC236}">
              <a16:creationId xmlns:a16="http://schemas.microsoft.com/office/drawing/2014/main" id="{D079808D-F13C-4D2D-B6D3-4AD1D17E341C}"/>
            </a:ext>
          </a:extLst>
        </xdr:cNvPr>
        <xdr:cNvSpPr/>
      </xdr:nvSpPr>
      <xdr:spPr>
        <a:xfrm>
          <a:off x="965200" y="689047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68035</xdr:rowOff>
    </xdr:from>
    <xdr:to>
      <xdr:col>10</xdr:col>
      <xdr:colOff>114300</xdr:colOff>
      <xdr:row>41</xdr:row>
      <xdr:rowOff>102326</xdr:rowOff>
    </xdr:to>
    <xdr:cxnSp macro="">
      <xdr:nvCxnSpPr>
        <xdr:cNvPr id="83" name="直線コネクタ 82">
          <a:extLst>
            <a:ext uri="{FF2B5EF4-FFF2-40B4-BE49-F238E27FC236}">
              <a16:creationId xmlns:a16="http://schemas.microsoft.com/office/drawing/2014/main" id="{FFE814B0-08AF-48CD-9F98-E5EB9143CE76}"/>
            </a:ext>
          </a:extLst>
        </xdr:cNvPr>
        <xdr:cNvCxnSpPr/>
      </xdr:nvCxnSpPr>
      <xdr:spPr>
        <a:xfrm>
          <a:off x="1008380" y="6941275"/>
          <a:ext cx="78232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16164</xdr:rowOff>
    </xdr:from>
    <xdr:ext cx="405111" cy="259045"/>
    <xdr:sp macro="" textlink="">
      <xdr:nvSpPr>
        <xdr:cNvPr id="84" name="n_1aveValue【道路】&#10;有形固定資産減価償却率">
          <a:extLst>
            <a:ext uri="{FF2B5EF4-FFF2-40B4-BE49-F238E27FC236}">
              <a16:creationId xmlns:a16="http://schemas.microsoft.com/office/drawing/2014/main" id="{0B9FF903-0F8A-4269-AF68-D606CCAFFD04}"/>
            </a:ext>
          </a:extLst>
        </xdr:cNvPr>
        <xdr:cNvSpPr txBox="1"/>
      </xdr:nvSpPr>
      <xdr:spPr>
        <a:xfrm>
          <a:off x="3170564" y="6218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6367</xdr:rowOff>
    </xdr:from>
    <xdr:ext cx="405111" cy="259045"/>
    <xdr:sp macro="" textlink="">
      <xdr:nvSpPr>
        <xdr:cNvPr id="85" name="n_2aveValue【道路】&#10;有形固定資産減価償却率">
          <a:extLst>
            <a:ext uri="{FF2B5EF4-FFF2-40B4-BE49-F238E27FC236}">
              <a16:creationId xmlns:a16="http://schemas.microsoft.com/office/drawing/2014/main" id="{0D10E1AD-A76F-48FB-898A-9874095FD409}"/>
            </a:ext>
          </a:extLst>
        </xdr:cNvPr>
        <xdr:cNvSpPr txBox="1"/>
      </xdr:nvSpPr>
      <xdr:spPr>
        <a:xfrm>
          <a:off x="2385704" y="620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171285</xdr:rowOff>
    </xdr:from>
    <xdr:ext cx="405111" cy="259045"/>
    <xdr:sp macro="" textlink="">
      <xdr:nvSpPr>
        <xdr:cNvPr id="86" name="n_3aveValue【道路】&#10;有形固定資産減価償却率">
          <a:extLst>
            <a:ext uri="{FF2B5EF4-FFF2-40B4-BE49-F238E27FC236}">
              <a16:creationId xmlns:a16="http://schemas.microsoft.com/office/drawing/2014/main" id="{B578D9BB-DB50-4FC8-9894-0E74C1F28F4B}"/>
            </a:ext>
          </a:extLst>
        </xdr:cNvPr>
        <xdr:cNvSpPr txBox="1"/>
      </xdr:nvSpPr>
      <xdr:spPr>
        <a:xfrm>
          <a:off x="1611004" y="62063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159855</xdr:rowOff>
    </xdr:from>
    <xdr:ext cx="405111" cy="259045"/>
    <xdr:sp macro="" textlink="">
      <xdr:nvSpPr>
        <xdr:cNvPr id="87" name="n_4aveValue【道路】&#10;有形固定資産減価償却率">
          <a:extLst>
            <a:ext uri="{FF2B5EF4-FFF2-40B4-BE49-F238E27FC236}">
              <a16:creationId xmlns:a16="http://schemas.microsoft.com/office/drawing/2014/main" id="{2BDEB460-7228-4691-8C64-AFA4D3CF9196}"/>
            </a:ext>
          </a:extLst>
        </xdr:cNvPr>
        <xdr:cNvSpPr txBox="1"/>
      </xdr:nvSpPr>
      <xdr:spPr>
        <a:xfrm>
          <a:off x="836304" y="6194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42</xdr:row>
      <xdr:rowOff>18523</xdr:rowOff>
    </xdr:from>
    <xdr:ext cx="405111" cy="259045"/>
    <xdr:sp macro="" textlink="">
      <xdr:nvSpPr>
        <xdr:cNvPr id="88" name="n_1mainValue【道路】&#10;有形固定資産減価償却率">
          <a:extLst>
            <a:ext uri="{FF2B5EF4-FFF2-40B4-BE49-F238E27FC236}">
              <a16:creationId xmlns:a16="http://schemas.microsoft.com/office/drawing/2014/main" id="{35355572-7416-46DD-8D6F-CA16C8987849}"/>
            </a:ext>
          </a:extLst>
        </xdr:cNvPr>
        <xdr:cNvSpPr txBox="1"/>
      </xdr:nvSpPr>
      <xdr:spPr>
        <a:xfrm>
          <a:off x="3170564" y="7059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144253</xdr:rowOff>
    </xdr:from>
    <xdr:ext cx="405111" cy="259045"/>
    <xdr:sp macro="" textlink="">
      <xdr:nvSpPr>
        <xdr:cNvPr id="89" name="n_2mainValue【道路】&#10;有形固定資産減価償却率">
          <a:extLst>
            <a:ext uri="{FF2B5EF4-FFF2-40B4-BE49-F238E27FC236}">
              <a16:creationId xmlns:a16="http://schemas.microsoft.com/office/drawing/2014/main" id="{B2B8A592-199F-4F70-BB84-A04838644D7C}"/>
            </a:ext>
          </a:extLst>
        </xdr:cNvPr>
        <xdr:cNvSpPr txBox="1"/>
      </xdr:nvSpPr>
      <xdr:spPr>
        <a:xfrm>
          <a:off x="2385704" y="701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144253</xdr:rowOff>
    </xdr:from>
    <xdr:ext cx="405111" cy="259045"/>
    <xdr:sp macro="" textlink="">
      <xdr:nvSpPr>
        <xdr:cNvPr id="90" name="n_3mainValue【道路】&#10;有形固定資産減価償却率">
          <a:extLst>
            <a:ext uri="{FF2B5EF4-FFF2-40B4-BE49-F238E27FC236}">
              <a16:creationId xmlns:a16="http://schemas.microsoft.com/office/drawing/2014/main" id="{233B146D-56F4-4393-8C0B-8561E46FD566}"/>
            </a:ext>
          </a:extLst>
        </xdr:cNvPr>
        <xdr:cNvSpPr txBox="1"/>
      </xdr:nvSpPr>
      <xdr:spPr>
        <a:xfrm>
          <a:off x="1611004" y="70174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41</xdr:row>
      <xdr:rowOff>109962</xdr:rowOff>
    </xdr:from>
    <xdr:ext cx="405111" cy="259045"/>
    <xdr:sp macro="" textlink="">
      <xdr:nvSpPr>
        <xdr:cNvPr id="91" name="n_4mainValue【道路】&#10;有形固定資産減価償却率">
          <a:extLst>
            <a:ext uri="{FF2B5EF4-FFF2-40B4-BE49-F238E27FC236}">
              <a16:creationId xmlns:a16="http://schemas.microsoft.com/office/drawing/2014/main" id="{6FD6D78F-F9C6-4D7E-B4AB-CE331F172255}"/>
            </a:ext>
          </a:extLst>
        </xdr:cNvPr>
        <xdr:cNvSpPr txBox="1"/>
      </xdr:nvSpPr>
      <xdr:spPr>
        <a:xfrm>
          <a:off x="836304" y="698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D674BE8C-2816-469A-B43B-0822718E0A07}"/>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756BB11C-B88C-4DED-9224-19EB96401F5B}"/>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2B254564-0BC1-4877-B4EC-D147F586A263}"/>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F6AB0DA7-3D30-4775-81B0-8BDDE48E9F5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26271048-2108-4691-8EAA-D21975B51925}"/>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C72306FA-4499-4B6D-B78E-EF904C4909BC}"/>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DD1D42F1-6099-432B-A768-7A943C6CD95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274768C6-3D50-407B-BDD5-27BE7DB6B256}"/>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622DBEEC-DAFE-4617-B409-F15BA21729B9}"/>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AECBEA0-0B70-43E3-8BCF-4EBDD93873E8}"/>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593B3B20-BEB9-450D-B4AC-C2D7FA28075F}"/>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4E57DBF1-54B1-403D-8439-88521DDECEDA}"/>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F15FF885-4C3F-484E-A4A4-19F0B1E126FE}"/>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59F45008-E5F2-428A-9487-DE48785022D4}"/>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E6D857DA-4CF2-47D2-8A5E-B6BABF37BA8E}"/>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A4096F7D-019D-4B3C-89EF-1988A4AD14F8}"/>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DA6DA500-6C9F-41E6-BB45-D192386EA46F}"/>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A906AA78-3CCF-443A-A661-7E8EBF8FD323}"/>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BFECFDD7-5FAC-4F6E-861A-08E51927BB24}"/>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76B10E33-D278-4325-990C-8FCD96ACBAD2}"/>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984BD45A-368D-404C-AB27-4908B2437E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3" name="テキスト ボックス 112">
          <a:extLst>
            <a:ext uri="{FF2B5EF4-FFF2-40B4-BE49-F238E27FC236}">
              <a16:creationId xmlns:a16="http://schemas.microsoft.com/office/drawing/2014/main" id="{6FBFCC2A-E2D9-4DD1-BA15-C78D8E015588}"/>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道路】&#10;一人当たり延長グラフ枠">
          <a:extLst>
            <a:ext uri="{FF2B5EF4-FFF2-40B4-BE49-F238E27FC236}">
              <a16:creationId xmlns:a16="http://schemas.microsoft.com/office/drawing/2014/main" id="{32BC153A-26D0-47E6-B820-C5B792BDCD59}"/>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6667</xdr:rowOff>
    </xdr:from>
    <xdr:to>
      <xdr:col>54</xdr:col>
      <xdr:colOff>189865</xdr:colOff>
      <xdr:row>41</xdr:row>
      <xdr:rowOff>67056</xdr:rowOff>
    </xdr:to>
    <xdr:cxnSp macro="">
      <xdr:nvCxnSpPr>
        <xdr:cNvPr id="115" name="直線コネクタ 114">
          <a:extLst>
            <a:ext uri="{FF2B5EF4-FFF2-40B4-BE49-F238E27FC236}">
              <a16:creationId xmlns:a16="http://schemas.microsoft.com/office/drawing/2014/main" id="{AA708947-47BD-4133-B2AC-DA81D7FAABDF}"/>
            </a:ext>
          </a:extLst>
        </xdr:cNvPr>
        <xdr:cNvCxnSpPr/>
      </xdr:nvCxnSpPr>
      <xdr:spPr>
        <a:xfrm flipV="1">
          <a:off x="9219565" y="5706427"/>
          <a:ext cx="0" cy="12338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70883</xdr:rowOff>
    </xdr:from>
    <xdr:ext cx="469744" cy="259045"/>
    <xdr:sp macro="" textlink="">
      <xdr:nvSpPr>
        <xdr:cNvPr id="116" name="【道路】&#10;一人当たり延長最小値テキスト">
          <a:extLst>
            <a:ext uri="{FF2B5EF4-FFF2-40B4-BE49-F238E27FC236}">
              <a16:creationId xmlns:a16="http://schemas.microsoft.com/office/drawing/2014/main" id="{DCC56800-2A21-4F3F-84AE-15DDD7B53B55}"/>
            </a:ext>
          </a:extLst>
        </xdr:cNvPr>
        <xdr:cNvSpPr txBox="1"/>
      </xdr:nvSpPr>
      <xdr:spPr>
        <a:xfrm>
          <a:off x="9258300" y="69441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67056</xdr:rowOff>
    </xdr:from>
    <xdr:to>
      <xdr:col>55</xdr:col>
      <xdr:colOff>88900</xdr:colOff>
      <xdr:row>41</xdr:row>
      <xdr:rowOff>67056</xdr:rowOff>
    </xdr:to>
    <xdr:cxnSp macro="">
      <xdr:nvCxnSpPr>
        <xdr:cNvPr id="117" name="直線コネクタ 116">
          <a:extLst>
            <a:ext uri="{FF2B5EF4-FFF2-40B4-BE49-F238E27FC236}">
              <a16:creationId xmlns:a16="http://schemas.microsoft.com/office/drawing/2014/main" id="{4E56C0E5-5BB0-455C-B257-59029497DBEE}"/>
            </a:ext>
          </a:extLst>
        </xdr:cNvPr>
        <xdr:cNvCxnSpPr/>
      </xdr:nvCxnSpPr>
      <xdr:spPr>
        <a:xfrm>
          <a:off x="9154160" y="69402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124794</xdr:rowOff>
    </xdr:from>
    <xdr:ext cx="469744" cy="259045"/>
    <xdr:sp macro="" textlink="">
      <xdr:nvSpPr>
        <xdr:cNvPr id="118" name="【道路】&#10;一人当たり延長最大値テキスト">
          <a:extLst>
            <a:ext uri="{FF2B5EF4-FFF2-40B4-BE49-F238E27FC236}">
              <a16:creationId xmlns:a16="http://schemas.microsoft.com/office/drawing/2014/main" id="{B85AA49F-CE69-44FA-934D-29DA8D90EA13}"/>
            </a:ext>
          </a:extLst>
        </xdr:cNvPr>
        <xdr:cNvSpPr txBox="1"/>
      </xdr:nvSpPr>
      <xdr:spPr>
        <a:xfrm>
          <a:off x="9258300" y="5489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6667</xdr:rowOff>
    </xdr:from>
    <xdr:to>
      <xdr:col>55</xdr:col>
      <xdr:colOff>88900</xdr:colOff>
      <xdr:row>34</xdr:row>
      <xdr:rowOff>6667</xdr:rowOff>
    </xdr:to>
    <xdr:cxnSp macro="">
      <xdr:nvCxnSpPr>
        <xdr:cNvPr id="119" name="直線コネクタ 118">
          <a:extLst>
            <a:ext uri="{FF2B5EF4-FFF2-40B4-BE49-F238E27FC236}">
              <a16:creationId xmlns:a16="http://schemas.microsoft.com/office/drawing/2014/main" id="{3D401265-1C24-4A40-AC8F-65AC52E2FF0A}"/>
            </a:ext>
          </a:extLst>
        </xdr:cNvPr>
        <xdr:cNvCxnSpPr/>
      </xdr:nvCxnSpPr>
      <xdr:spPr>
        <a:xfrm>
          <a:off x="9154160" y="5706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56278</xdr:rowOff>
    </xdr:from>
    <xdr:ext cx="469744" cy="259045"/>
    <xdr:sp macro="" textlink="">
      <xdr:nvSpPr>
        <xdr:cNvPr id="120" name="【道路】&#10;一人当たり延長平均値テキスト">
          <a:extLst>
            <a:ext uri="{FF2B5EF4-FFF2-40B4-BE49-F238E27FC236}">
              <a16:creationId xmlns:a16="http://schemas.microsoft.com/office/drawing/2014/main" id="{905B8D7E-F591-41EE-82CE-F00B7B529DE4}"/>
            </a:ext>
          </a:extLst>
        </xdr:cNvPr>
        <xdr:cNvSpPr txBox="1"/>
      </xdr:nvSpPr>
      <xdr:spPr>
        <a:xfrm>
          <a:off x="9258300" y="65942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33401</xdr:rowOff>
    </xdr:from>
    <xdr:to>
      <xdr:col>55</xdr:col>
      <xdr:colOff>50800</xdr:colOff>
      <xdr:row>40</xdr:row>
      <xdr:rowOff>135001</xdr:rowOff>
    </xdr:to>
    <xdr:sp macro="" textlink="">
      <xdr:nvSpPr>
        <xdr:cNvPr id="121" name="フローチャート: 判断 120">
          <a:extLst>
            <a:ext uri="{FF2B5EF4-FFF2-40B4-BE49-F238E27FC236}">
              <a16:creationId xmlns:a16="http://schemas.microsoft.com/office/drawing/2014/main" id="{FF702690-A6F2-4E99-BEC7-979E92D02D89}"/>
            </a:ext>
          </a:extLst>
        </xdr:cNvPr>
        <xdr:cNvSpPr/>
      </xdr:nvSpPr>
      <xdr:spPr>
        <a:xfrm>
          <a:off x="9192260" y="673900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41973</xdr:rowOff>
    </xdr:from>
    <xdr:to>
      <xdr:col>50</xdr:col>
      <xdr:colOff>165100</xdr:colOff>
      <xdr:row>40</xdr:row>
      <xdr:rowOff>143573</xdr:rowOff>
    </xdr:to>
    <xdr:sp macro="" textlink="">
      <xdr:nvSpPr>
        <xdr:cNvPr id="122" name="フローチャート: 判断 121">
          <a:extLst>
            <a:ext uri="{FF2B5EF4-FFF2-40B4-BE49-F238E27FC236}">
              <a16:creationId xmlns:a16="http://schemas.microsoft.com/office/drawing/2014/main" id="{7E7C076C-3E0E-43EB-8156-BC923B64CB14}"/>
            </a:ext>
          </a:extLst>
        </xdr:cNvPr>
        <xdr:cNvSpPr/>
      </xdr:nvSpPr>
      <xdr:spPr>
        <a:xfrm>
          <a:off x="8445500" y="6747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41402</xdr:rowOff>
    </xdr:from>
    <xdr:to>
      <xdr:col>46</xdr:col>
      <xdr:colOff>38100</xdr:colOff>
      <xdr:row>40</xdr:row>
      <xdr:rowOff>143002</xdr:rowOff>
    </xdr:to>
    <xdr:sp macro="" textlink="">
      <xdr:nvSpPr>
        <xdr:cNvPr id="123" name="フローチャート: 判断 122">
          <a:extLst>
            <a:ext uri="{FF2B5EF4-FFF2-40B4-BE49-F238E27FC236}">
              <a16:creationId xmlns:a16="http://schemas.microsoft.com/office/drawing/2014/main" id="{B22C3F26-8654-437C-AC16-3AB4A6720552}"/>
            </a:ext>
          </a:extLst>
        </xdr:cNvPr>
        <xdr:cNvSpPr/>
      </xdr:nvSpPr>
      <xdr:spPr>
        <a:xfrm>
          <a:off x="7670800" y="674700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41593</xdr:rowOff>
    </xdr:from>
    <xdr:to>
      <xdr:col>41</xdr:col>
      <xdr:colOff>101600</xdr:colOff>
      <xdr:row>40</xdr:row>
      <xdr:rowOff>143193</xdr:rowOff>
    </xdr:to>
    <xdr:sp macro="" textlink="">
      <xdr:nvSpPr>
        <xdr:cNvPr id="124" name="フローチャート: 判断 123">
          <a:extLst>
            <a:ext uri="{FF2B5EF4-FFF2-40B4-BE49-F238E27FC236}">
              <a16:creationId xmlns:a16="http://schemas.microsoft.com/office/drawing/2014/main" id="{0AE31EB4-2FE0-4223-9E3C-C6885475A473}"/>
            </a:ext>
          </a:extLst>
        </xdr:cNvPr>
        <xdr:cNvSpPr/>
      </xdr:nvSpPr>
      <xdr:spPr>
        <a:xfrm>
          <a:off x="6873240" y="674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38164</xdr:rowOff>
    </xdr:from>
    <xdr:to>
      <xdr:col>36</xdr:col>
      <xdr:colOff>165100</xdr:colOff>
      <xdr:row>40</xdr:row>
      <xdr:rowOff>139764</xdr:rowOff>
    </xdr:to>
    <xdr:sp macro="" textlink="">
      <xdr:nvSpPr>
        <xdr:cNvPr id="125" name="フローチャート: 判断 124">
          <a:extLst>
            <a:ext uri="{FF2B5EF4-FFF2-40B4-BE49-F238E27FC236}">
              <a16:creationId xmlns:a16="http://schemas.microsoft.com/office/drawing/2014/main" id="{FDFF28D2-BEDC-4474-BC64-39C89F56DF2B}"/>
            </a:ext>
          </a:extLst>
        </xdr:cNvPr>
        <xdr:cNvSpPr/>
      </xdr:nvSpPr>
      <xdr:spPr>
        <a:xfrm>
          <a:off x="6098540" y="674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34973CB0-129D-40C8-B25D-5DF5CCA1A13C}"/>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E7FD9494-DBF6-42A0-B8E7-3A80F85A2EA7}"/>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3111A20C-2098-42D2-A9BF-3E48F07271BB}"/>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1AACF22C-0019-445C-87F9-4FCEC37640C3}"/>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34C43DA5-8FF3-4475-B223-F52FCAEC6B26}"/>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125222</xdr:rowOff>
    </xdr:from>
    <xdr:to>
      <xdr:col>55</xdr:col>
      <xdr:colOff>50800</xdr:colOff>
      <xdr:row>41</xdr:row>
      <xdr:rowOff>55372</xdr:rowOff>
    </xdr:to>
    <xdr:sp macro="" textlink="">
      <xdr:nvSpPr>
        <xdr:cNvPr id="131" name="楕円 130">
          <a:extLst>
            <a:ext uri="{FF2B5EF4-FFF2-40B4-BE49-F238E27FC236}">
              <a16:creationId xmlns:a16="http://schemas.microsoft.com/office/drawing/2014/main" id="{223C288C-6D99-4B06-8B04-A4831F13EA49}"/>
            </a:ext>
          </a:extLst>
        </xdr:cNvPr>
        <xdr:cNvSpPr/>
      </xdr:nvSpPr>
      <xdr:spPr>
        <a:xfrm>
          <a:off x="9192260" y="68308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40149</xdr:rowOff>
    </xdr:from>
    <xdr:ext cx="469744" cy="259045"/>
    <xdr:sp macro="" textlink="">
      <xdr:nvSpPr>
        <xdr:cNvPr id="132" name="【道路】&#10;一人当たり延長該当値テキスト">
          <a:extLst>
            <a:ext uri="{FF2B5EF4-FFF2-40B4-BE49-F238E27FC236}">
              <a16:creationId xmlns:a16="http://schemas.microsoft.com/office/drawing/2014/main" id="{CD45A5F2-AB39-46E1-AC55-1594B01AB8EA}"/>
            </a:ext>
          </a:extLst>
        </xdr:cNvPr>
        <xdr:cNvSpPr txBox="1"/>
      </xdr:nvSpPr>
      <xdr:spPr>
        <a:xfrm>
          <a:off x="9258300" y="67457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120269</xdr:rowOff>
    </xdr:from>
    <xdr:to>
      <xdr:col>50</xdr:col>
      <xdr:colOff>165100</xdr:colOff>
      <xdr:row>41</xdr:row>
      <xdr:rowOff>50419</xdr:rowOff>
    </xdr:to>
    <xdr:sp macro="" textlink="">
      <xdr:nvSpPr>
        <xdr:cNvPr id="133" name="楕円 132">
          <a:extLst>
            <a:ext uri="{FF2B5EF4-FFF2-40B4-BE49-F238E27FC236}">
              <a16:creationId xmlns:a16="http://schemas.microsoft.com/office/drawing/2014/main" id="{08BE99A4-9A8F-4F70-9AB2-42AECFCE0B66}"/>
            </a:ext>
          </a:extLst>
        </xdr:cNvPr>
        <xdr:cNvSpPr/>
      </xdr:nvSpPr>
      <xdr:spPr>
        <a:xfrm>
          <a:off x="8445500" y="68258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171069</xdr:rowOff>
    </xdr:from>
    <xdr:to>
      <xdr:col>55</xdr:col>
      <xdr:colOff>0</xdr:colOff>
      <xdr:row>41</xdr:row>
      <xdr:rowOff>4572</xdr:rowOff>
    </xdr:to>
    <xdr:cxnSp macro="">
      <xdr:nvCxnSpPr>
        <xdr:cNvPr id="134" name="直線コネクタ 133">
          <a:extLst>
            <a:ext uri="{FF2B5EF4-FFF2-40B4-BE49-F238E27FC236}">
              <a16:creationId xmlns:a16="http://schemas.microsoft.com/office/drawing/2014/main" id="{EE165341-B114-4156-BEE2-1355B5DA11E1}"/>
            </a:ext>
          </a:extLst>
        </xdr:cNvPr>
        <xdr:cNvCxnSpPr/>
      </xdr:nvCxnSpPr>
      <xdr:spPr>
        <a:xfrm>
          <a:off x="8496300" y="6876669"/>
          <a:ext cx="7239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116459</xdr:rowOff>
    </xdr:from>
    <xdr:to>
      <xdr:col>46</xdr:col>
      <xdr:colOff>38100</xdr:colOff>
      <xdr:row>41</xdr:row>
      <xdr:rowOff>46609</xdr:rowOff>
    </xdr:to>
    <xdr:sp macro="" textlink="">
      <xdr:nvSpPr>
        <xdr:cNvPr id="135" name="楕円 134">
          <a:extLst>
            <a:ext uri="{FF2B5EF4-FFF2-40B4-BE49-F238E27FC236}">
              <a16:creationId xmlns:a16="http://schemas.microsoft.com/office/drawing/2014/main" id="{740FF4DB-1763-4C02-825D-C274EBFC8FCE}"/>
            </a:ext>
          </a:extLst>
        </xdr:cNvPr>
        <xdr:cNvSpPr/>
      </xdr:nvSpPr>
      <xdr:spPr>
        <a:xfrm>
          <a:off x="7670800" y="682205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167259</xdr:rowOff>
    </xdr:from>
    <xdr:to>
      <xdr:col>50</xdr:col>
      <xdr:colOff>114300</xdr:colOff>
      <xdr:row>40</xdr:row>
      <xdr:rowOff>171069</xdr:rowOff>
    </xdr:to>
    <xdr:cxnSp macro="">
      <xdr:nvCxnSpPr>
        <xdr:cNvPr id="136" name="直線コネクタ 135">
          <a:extLst>
            <a:ext uri="{FF2B5EF4-FFF2-40B4-BE49-F238E27FC236}">
              <a16:creationId xmlns:a16="http://schemas.microsoft.com/office/drawing/2014/main" id="{C80D2007-AB24-4D40-BE3E-5EC055CB3F1D}"/>
            </a:ext>
          </a:extLst>
        </xdr:cNvPr>
        <xdr:cNvCxnSpPr/>
      </xdr:nvCxnSpPr>
      <xdr:spPr>
        <a:xfrm>
          <a:off x="7713980" y="6872859"/>
          <a:ext cx="78232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116459</xdr:rowOff>
    </xdr:from>
    <xdr:to>
      <xdr:col>41</xdr:col>
      <xdr:colOff>101600</xdr:colOff>
      <xdr:row>41</xdr:row>
      <xdr:rowOff>46609</xdr:rowOff>
    </xdr:to>
    <xdr:sp macro="" textlink="">
      <xdr:nvSpPr>
        <xdr:cNvPr id="137" name="楕円 136">
          <a:extLst>
            <a:ext uri="{FF2B5EF4-FFF2-40B4-BE49-F238E27FC236}">
              <a16:creationId xmlns:a16="http://schemas.microsoft.com/office/drawing/2014/main" id="{EC0EB3EB-4902-45BE-8BAA-10EC389464F5}"/>
            </a:ext>
          </a:extLst>
        </xdr:cNvPr>
        <xdr:cNvSpPr/>
      </xdr:nvSpPr>
      <xdr:spPr>
        <a:xfrm>
          <a:off x="6873240" y="68220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167259</xdr:rowOff>
    </xdr:from>
    <xdr:to>
      <xdr:col>45</xdr:col>
      <xdr:colOff>177800</xdr:colOff>
      <xdr:row>40</xdr:row>
      <xdr:rowOff>167259</xdr:rowOff>
    </xdr:to>
    <xdr:cxnSp macro="">
      <xdr:nvCxnSpPr>
        <xdr:cNvPr id="138" name="直線コネクタ 137">
          <a:extLst>
            <a:ext uri="{FF2B5EF4-FFF2-40B4-BE49-F238E27FC236}">
              <a16:creationId xmlns:a16="http://schemas.microsoft.com/office/drawing/2014/main" id="{9F588062-D323-4386-8F21-CD167DC9711B}"/>
            </a:ext>
          </a:extLst>
        </xdr:cNvPr>
        <xdr:cNvCxnSpPr/>
      </xdr:nvCxnSpPr>
      <xdr:spPr>
        <a:xfrm>
          <a:off x="6924040" y="687285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115126</xdr:rowOff>
    </xdr:from>
    <xdr:to>
      <xdr:col>36</xdr:col>
      <xdr:colOff>165100</xdr:colOff>
      <xdr:row>41</xdr:row>
      <xdr:rowOff>45276</xdr:rowOff>
    </xdr:to>
    <xdr:sp macro="" textlink="">
      <xdr:nvSpPr>
        <xdr:cNvPr id="139" name="楕円 138">
          <a:extLst>
            <a:ext uri="{FF2B5EF4-FFF2-40B4-BE49-F238E27FC236}">
              <a16:creationId xmlns:a16="http://schemas.microsoft.com/office/drawing/2014/main" id="{4475A31E-1F49-4317-9921-44061123513B}"/>
            </a:ext>
          </a:extLst>
        </xdr:cNvPr>
        <xdr:cNvSpPr/>
      </xdr:nvSpPr>
      <xdr:spPr>
        <a:xfrm>
          <a:off x="6098540" y="68207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165926</xdr:rowOff>
    </xdr:from>
    <xdr:to>
      <xdr:col>41</xdr:col>
      <xdr:colOff>50800</xdr:colOff>
      <xdr:row>40</xdr:row>
      <xdr:rowOff>167259</xdr:rowOff>
    </xdr:to>
    <xdr:cxnSp macro="">
      <xdr:nvCxnSpPr>
        <xdr:cNvPr id="140" name="直線コネクタ 139">
          <a:extLst>
            <a:ext uri="{FF2B5EF4-FFF2-40B4-BE49-F238E27FC236}">
              <a16:creationId xmlns:a16="http://schemas.microsoft.com/office/drawing/2014/main" id="{720ABDF6-EB20-433E-A74A-24151B316CA5}"/>
            </a:ext>
          </a:extLst>
        </xdr:cNvPr>
        <xdr:cNvCxnSpPr/>
      </xdr:nvCxnSpPr>
      <xdr:spPr>
        <a:xfrm>
          <a:off x="6149340" y="6871526"/>
          <a:ext cx="7747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160100</xdr:rowOff>
    </xdr:from>
    <xdr:ext cx="469744" cy="259045"/>
    <xdr:sp macro="" textlink="">
      <xdr:nvSpPr>
        <xdr:cNvPr id="141" name="n_1aveValue【道路】&#10;一人当たり延長">
          <a:extLst>
            <a:ext uri="{FF2B5EF4-FFF2-40B4-BE49-F238E27FC236}">
              <a16:creationId xmlns:a16="http://schemas.microsoft.com/office/drawing/2014/main" id="{85A41DED-204F-4A77-82FD-AFE3795DC4E6}"/>
            </a:ext>
          </a:extLst>
        </xdr:cNvPr>
        <xdr:cNvSpPr txBox="1"/>
      </xdr:nvSpPr>
      <xdr:spPr>
        <a:xfrm>
          <a:off x="8271587" y="6530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159529</xdr:rowOff>
    </xdr:from>
    <xdr:ext cx="469744" cy="259045"/>
    <xdr:sp macro="" textlink="">
      <xdr:nvSpPr>
        <xdr:cNvPr id="142" name="n_2aveValue【道路】&#10;一人当たり延長">
          <a:extLst>
            <a:ext uri="{FF2B5EF4-FFF2-40B4-BE49-F238E27FC236}">
              <a16:creationId xmlns:a16="http://schemas.microsoft.com/office/drawing/2014/main" id="{8C2B6AF3-332E-43AA-8ADB-8368223B4EFF}"/>
            </a:ext>
          </a:extLst>
        </xdr:cNvPr>
        <xdr:cNvSpPr txBox="1"/>
      </xdr:nvSpPr>
      <xdr:spPr>
        <a:xfrm>
          <a:off x="7509587" y="65298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159720</xdr:rowOff>
    </xdr:from>
    <xdr:ext cx="469744" cy="259045"/>
    <xdr:sp macro="" textlink="">
      <xdr:nvSpPr>
        <xdr:cNvPr id="143" name="n_3aveValue【道路】&#10;一人当たり延長">
          <a:extLst>
            <a:ext uri="{FF2B5EF4-FFF2-40B4-BE49-F238E27FC236}">
              <a16:creationId xmlns:a16="http://schemas.microsoft.com/office/drawing/2014/main" id="{8AAE92D1-8C20-4519-B5DC-AFFD3CECE9C4}"/>
            </a:ext>
          </a:extLst>
        </xdr:cNvPr>
        <xdr:cNvSpPr txBox="1"/>
      </xdr:nvSpPr>
      <xdr:spPr>
        <a:xfrm>
          <a:off x="6712027" y="65300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156291</xdr:rowOff>
    </xdr:from>
    <xdr:ext cx="469744" cy="259045"/>
    <xdr:sp macro="" textlink="">
      <xdr:nvSpPr>
        <xdr:cNvPr id="144" name="n_4aveValue【道路】&#10;一人当たり延長">
          <a:extLst>
            <a:ext uri="{FF2B5EF4-FFF2-40B4-BE49-F238E27FC236}">
              <a16:creationId xmlns:a16="http://schemas.microsoft.com/office/drawing/2014/main" id="{5B02647F-6D56-4F9E-AEE1-EFCF471CF4AE}"/>
            </a:ext>
          </a:extLst>
        </xdr:cNvPr>
        <xdr:cNvSpPr txBox="1"/>
      </xdr:nvSpPr>
      <xdr:spPr>
        <a:xfrm>
          <a:off x="5937327" y="652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41546</xdr:rowOff>
    </xdr:from>
    <xdr:ext cx="469744" cy="259045"/>
    <xdr:sp macro="" textlink="">
      <xdr:nvSpPr>
        <xdr:cNvPr id="145" name="n_1mainValue【道路】&#10;一人当たり延長">
          <a:extLst>
            <a:ext uri="{FF2B5EF4-FFF2-40B4-BE49-F238E27FC236}">
              <a16:creationId xmlns:a16="http://schemas.microsoft.com/office/drawing/2014/main" id="{79A96F19-FC1A-4E94-B2D4-683CBDC915B7}"/>
            </a:ext>
          </a:extLst>
        </xdr:cNvPr>
        <xdr:cNvSpPr txBox="1"/>
      </xdr:nvSpPr>
      <xdr:spPr>
        <a:xfrm>
          <a:off x="8271587" y="6914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37736</xdr:rowOff>
    </xdr:from>
    <xdr:ext cx="469744" cy="259045"/>
    <xdr:sp macro="" textlink="">
      <xdr:nvSpPr>
        <xdr:cNvPr id="146" name="n_2mainValue【道路】&#10;一人当たり延長">
          <a:extLst>
            <a:ext uri="{FF2B5EF4-FFF2-40B4-BE49-F238E27FC236}">
              <a16:creationId xmlns:a16="http://schemas.microsoft.com/office/drawing/2014/main" id="{AED6F596-9BFB-4B98-B3A7-D70C56C07C63}"/>
            </a:ext>
          </a:extLst>
        </xdr:cNvPr>
        <xdr:cNvSpPr txBox="1"/>
      </xdr:nvSpPr>
      <xdr:spPr>
        <a:xfrm>
          <a:off x="7509587" y="6910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37736</xdr:rowOff>
    </xdr:from>
    <xdr:ext cx="469744" cy="259045"/>
    <xdr:sp macro="" textlink="">
      <xdr:nvSpPr>
        <xdr:cNvPr id="147" name="n_3mainValue【道路】&#10;一人当たり延長">
          <a:extLst>
            <a:ext uri="{FF2B5EF4-FFF2-40B4-BE49-F238E27FC236}">
              <a16:creationId xmlns:a16="http://schemas.microsoft.com/office/drawing/2014/main" id="{4270F9FB-097C-4EFB-91DA-7C471732F93D}"/>
            </a:ext>
          </a:extLst>
        </xdr:cNvPr>
        <xdr:cNvSpPr txBox="1"/>
      </xdr:nvSpPr>
      <xdr:spPr>
        <a:xfrm>
          <a:off x="6712027" y="6910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36403</xdr:rowOff>
    </xdr:from>
    <xdr:ext cx="469744" cy="259045"/>
    <xdr:sp macro="" textlink="">
      <xdr:nvSpPr>
        <xdr:cNvPr id="148" name="n_4mainValue【道路】&#10;一人当たり延長">
          <a:extLst>
            <a:ext uri="{FF2B5EF4-FFF2-40B4-BE49-F238E27FC236}">
              <a16:creationId xmlns:a16="http://schemas.microsoft.com/office/drawing/2014/main" id="{AF7A93A7-4E34-454C-A95F-D233C2FC6229}"/>
            </a:ext>
          </a:extLst>
        </xdr:cNvPr>
        <xdr:cNvSpPr txBox="1"/>
      </xdr:nvSpPr>
      <xdr:spPr>
        <a:xfrm>
          <a:off x="5937327" y="6909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25AA1911-0ABC-4616-A104-FEB60BE3CDE5}"/>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9FF5830A-5F03-4CBB-969C-FC94205CFD48}"/>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31BED9BB-F957-4D0F-AA45-BB252F8DD539}"/>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22E6CD43-63D2-4072-83B5-46901AE775B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8CD25D1-5424-4CC4-9A60-B0601914C26F}"/>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63990D43-A341-4CCF-9BC6-7CDF72130E3C}"/>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6A6DF69A-B9B3-4EC8-9034-E1BD0D9D34BC}"/>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B0291A2E-0339-4E48-A607-46A947F19623}"/>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F86EEABC-A82F-4030-80D1-A64D6FC058E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588CFBF3-65FA-492A-870D-2A2EDD69A96B}"/>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65</xdr:row>
      <xdr:rowOff>143527</xdr:rowOff>
    </xdr:from>
    <xdr:ext cx="403059" cy="259045"/>
    <xdr:sp macro="" textlink="">
      <xdr:nvSpPr>
        <xdr:cNvPr id="159" name="テキスト ボックス 158">
          <a:extLst>
            <a:ext uri="{FF2B5EF4-FFF2-40B4-BE49-F238E27FC236}">
              <a16:creationId xmlns:a16="http://schemas.microsoft.com/office/drawing/2014/main" id="{9F686959-E4CF-4EC6-90B0-3563C0B8D805}"/>
            </a:ext>
          </a:extLst>
        </xdr:cNvPr>
        <xdr:cNvSpPr txBox="1"/>
      </xdr:nvSpPr>
      <xdr:spPr>
        <a:xfrm>
          <a:off x="33608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a:extLst>
            <a:ext uri="{FF2B5EF4-FFF2-40B4-BE49-F238E27FC236}">
              <a16:creationId xmlns:a16="http://schemas.microsoft.com/office/drawing/2014/main" id="{2AC2C258-2812-4AB6-B51B-52F2AAFED3E3}"/>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159855</xdr:rowOff>
    </xdr:from>
    <xdr:ext cx="403059" cy="259045"/>
    <xdr:sp macro="" textlink="">
      <xdr:nvSpPr>
        <xdr:cNvPr id="161" name="テキスト ボックス 160">
          <a:extLst>
            <a:ext uri="{FF2B5EF4-FFF2-40B4-BE49-F238E27FC236}">
              <a16:creationId xmlns:a16="http://schemas.microsoft.com/office/drawing/2014/main" id="{98B00AF4-9CA1-462C-B413-2A95B14A0375}"/>
            </a:ext>
          </a:extLst>
        </xdr:cNvPr>
        <xdr:cNvSpPr txBox="1"/>
      </xdr:nvSpPr>
      <xdr:spPr>
        <a:xfrm>
          <a:off x="33608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a:extLst>
            <a:ext uri="{FF2B5EF4-FFF2-40B4-BE49-F238E27FC236}">
              <a16:creationId xmlns:a16="http://schemas.microsoft.com/office/drawing/2014/main" id="{E239F1C9-45B9-4CA4-B585-C5BBAA48E295}"/>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a:extLst>
            <a:ext uri="{FF2B5EF4-FFF2-40B4-BE49-F238E27FC236}">
              <a16:creationId xmlns:a16="http://schemas.microsoft.com/office/drawing/2014/main" id="{D26305D6-2163-4EE6-AC75-DC33BBBEB8B2}"/>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a:extLst>
            <a:ext uri="{FF2B5EF4-FFF2-40B4-BE49-F238E27FC236}">
              <a16:creationId xmlns:a16="http://schemas.microsoft.com/office/drawing/2014/main" id="{3E257426-9CFE-43BF-AAE5-CC8FD3D9F6B1}"/>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a:extLst>
            <a:ext uri="{FF2B5EF4-FFF2-40B4-BE49-F238E27FC236}">
              <a16:creationId xmlns:a16="http://schemas.microsoft.com/office/drawing/2014/main" id="{606FB8B7-4E64-4073-8CFC-B092FD8F50F1}"/>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a:extLst>
            <a:ext uri="{FF2B5EF4-FFF2-40B4-BE49-F238E27FC236}">
              <a16:creationId xmlns:a16="http://schemas.microsoft.com/office/drawing/2014/main" id="{B92929E3-DBBE-44AA-893A-E5913917A68F}"/>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a:extLst>
            <a:ext uri="{FF2B5EF4-FFF2-40B4-BE49-F238E27FC236}">
              <a16:creationId xmlns:a16="http://schemas.microsoft.com/office/drawing/2014/main" id="{9F5F725F-15CE-4535-9C70-5A64D63749E9}"/>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a:extLst>
            <a:ext uri="{FF2B5EF4-FFF2-40B4-BE49-F238E27FC236}">
              <a16:creationId xmlns:a16="http://schemas.microsoft.com/office/drawing/2014/main" id="{E279E145-4897-4127-8080-09D8A7F9EF4E}"/>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a:extLst>
            <a:ext uri="{FF2B5EF4-FFF2-40B4-BE49-F238E27FC236}">
              <a16:creationId xmlns:a16="http://schemas.microsoft.com/office/drawing/2014/main" id="{240501CA-1741-4321-A36C-92AADA5FA36C}"/>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a:extLst>
            <a:ext uri="{FF2B5EF4-FFF2-40B4-BE49-F238E27FC236}">
              <a16:creationId xmlns:a16="http://schemas.microsoft.com/office/drawing/2014/main" id="{1F48F1FA-C248-4215-9B98-F714C4906A25}"/>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70049</xdr:rowOff>
    </xdr:from>
    <xdr:ext cx="403059" cy="259045"/>
    <xdr:sp macro="" textlink="">
      <xdr:nvSpPr>
        <xdr:cNvPr id="171" name="テキスト ボックス 170">
          <a:extLst>
            <a:ext uri="{FF2B5EF4-FFF2-40B4-BE49-F238E27FC236}">
              <a16:creationId xmlns:a16="http://schemas.microsoft.com/office/drawing/2014/main" id="{D2393D06-ADA4-46F1-846C-8BD509307DBC}"/>
            </a:ext>
          </a:extLst>
        </xdr:cNvPr>
        <xdr:cNvSpPr txBox="1"/>
      </xdr:nvSpPr>
      <xdr:spPr>
        <a:xfrm>
          <a:off x="33608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a:extLst>
            <a:ext uri="{FF2B5EF4-FFF2-40B4-BE49-F238E27FC236}">
              <a16:creationId xmlns:a16="http://schemas.microsoft.com/office/drawing/2014/main" id="{DE7D920B-893D-4091-8C3D-89D6C0ABF3F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73" name="テキスト ボックス 172">
          <a:extLst>
            <a:ext uri="{FF2B5EF4-FFF2-40B4-BE49-F238E27FC236}">
              <a16:creationId xmlns:a16="http://schemas.microsoft.com/office/drawing/2014/main" id="{07EB370E-1666-4E6B-AE03-A29853E35649}"/>
            </a:ext>
          </a:extLst>
        </xdr:cNvPr>
        <xdr:cNvSpPr txBox="1"/>
      </xdr:nvSpPr>
      <xdr:spPr>
        <a:xfrm>
          <a:off x="33608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a:extLst>
            <a:ext uri="{FF2B5EF4-FFF2-40B4-BE49-F238E27FC236}">
              <a16:creationId xmlns:a16="http://schemas.microsoft.com/office/drawing/2014/main" id="{F0705F06-03D4-4C05-BBCB-2BB86EBD30BD}"/>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21227</xdr:rowOff>
    </xdr:from>
    <xdr:to>
      <xdr:col>24</xdr:col>
      <xdr:colOff>62865</xdr:colOff>
      <xdr:row>64</xdr:row>
      <xdr:rowOff>91440</xdr:rowOff>
    </xdr:to>
    <xdr:cxnSp macro="">
      <xdr:nvCxnSpPr>
        <xdr:cNvPr id="175" name="直線コネクタ 174">
          <a:extLst>
            <a:ext uri="{FF2B5EF4-FFF2-40B4-BE49-F238E27FC236}">
              <a16:creationId xmlns:a16="http://schemas.microsoft.com/office/drawing/2014/main" id="{E2B6D856-4A9B-43E9-B862-6EB3D986A883}"/>
            </a:ext>
          </a:extLst>
        </xdr:cNvPr>
        <xdr:cNvCxnSpPr/>
      </xdr:nvCxnSpPr>
      <xdr:spPr>
        <a:xfrm flipV="1">
          <a:off x="4086225" y="9241427"/>
          <a:ext cx="0" cy="15789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95267</xdr:rowOff>
    </xdr:from>
    <xdr:ext cx="405111" cy="259045"/>
    <xdr:sp macro="" textlink="">
      <xdr:nvSpPr>
        <xdr:cNvPr id="176" name="【橋りょう・トンネル】&#10;有形固定資産減価償却率最小値テキスト">
          <a:extLst>
            <a:ext uri="{FF2B5EF4-FFF2-40B4-BE49-F238E27FC236}">
              <a16:creationId xmlns:a16="http://schemas.microsoft.com/office/drawing/2014/main" id="{C1206727-50F2-42F4-8371-F2C953DAB861}"/>
            </a:ext>
          </a:extLst>
        </xdr:cNvPr>
        <xdr:cNvSpPr txBox="1"/>
      </xdr:nvSpPr>
      <xdr:spPr>
        <a:xfrm>
          <a:off x="4124960" y="10824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91440</xdr:rowOff>
    </xdr:from>
    <xdr:to>
      <xdr:col>24</xdr:col>
      <xdr:colOff>152400</xdr:colOff>
      <xdr:row>64</xdr:row>
      <xdr:rowOff>91440</xdr:rowOff>
    </xdr:to>
    <xdr:cxnSp macro="">
      <xdr:nvCxnSpPr>
        <xdr:cNvPr id="177" name="直線コネクタ 176">
          <a:extLst>
            <a:ext uri="{FF2B5EF4-FFF2-40B4-BE49-F238E27FC236}">
              <a16:creationId xmlns:a16="http://schemas.microsoft.com/office/drawing/2014/main" id="{9B986FCD-03D7-40A9-81DA-37C7CE674D16}"/>
            </a:ext>
          </a:extLst>
        </xdr:cNvPr>
        <xdr:cNvCxnSpPr/>
      </xdr:nvCxnSpPr>
      <xdr:spPr>
        <a:xfrm>
          <a:off x="4020820" y="108204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53</xdr:row>
      <xdr:rowOff>139354</xdr:rowOff>
    </xdr:from>
    <xdr:ext cx="405111" cy="259045"/>
    <xdr:sp macro="" textlink="">
      <xdr:nvSpPr>
        <xdr:cNvPr id="178" name="【橋りょう・トンネル】&#10;有形固定資産減価償却率最大値テキスト">
          <a:extLst>
            <a:ext uri="{FF2B5EF4-FFF2-40B4-BE49-F238E27FC236}">
              <a16:creationId xmlns:a16="http://schemas.microsoft.com/office/drawing/2014/main" id="{B7F20117-4996-47AB-B5B8-3B33E164A0EC}"/>
            </a:ext>
          </a:extLst>
        </xdr:cNvPr>
        <xdr:cNvSpPr txBox="1"/>
      </xdr:nvSpPr>
      <xdr:spPr>
        <a:xfrm>
          <a:off x="4124960" y="9024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21227</xdr:rowOff>
    </xdr:from>
    <xdr:to>
      <xdr:col>24</xdr:col>
      <xdr:colOff>152400</xdr:colOff>
      <xdr:row>55</xdr:row>
      <xdr:rowOff>21227</xdr:rowOff>
    </xdr:to>
    <xdr:cxnSp macro="">
      <xdr:nvCxnSpPr>
        <xdr:cNvPr id="179" name="直線コネクタ 178">
          <a:extLst>
            <a:ext uri="{FF2B5EF4-FFF2-40B4-BE49-F238E27FC236}">
              <a16:creationId xmlns:a16="http://schemas.microsoft.com/office/drawing/2014/main" id="{79A1D387-B2CF-4FAD-8CBB-843FF32B1B15}"/>
            </a:ext>
          </a:extLst>
        </xdr:cNvPr>
        <xdr:cNvCxnSpPr/>
      </xdr:nvCxnSpPr>
      <xdr:spPr>
        <a:xfrm>
          <a:off x="4020820" y="9241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27594</xdr:rowOff>
    </xdr:from>
    <xdr:ext cx="405111" cy="259045"/>
    <xdr:sp macro="" textlink="">
      <xdr:nvSpPr>
        <xdr:cNvPr id="180" name="【橋りょう・トンネル】&#10;有形固定資産減価償却率平均値テキスト">
          <a:extLst>
            <a:ext uri="{FF2B5EF4-FFF2-40B4-BE49-F238E27FC236}">
              <a16:creationId xmlns:a16="http://schemas.microsoft.com/office/drawing/2014/main" id="{988D86C1-F3B8-429A-BBE9-416BD5BA3D7F}"/>
            </a:ext>
          </a:extLst>
        </xdr:cNvPr>
        <xdr:cNvSpPr txBox="1"/>
      </xdr:nvSpPr>
      <xdr:spPr>
        <a:xfrm>
          <a:off x="4124960" y="991835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4717</xdr:rowOff>
    </xdr:from>
    <xdr:to>
      <xdr:col>24</xdr:col>
      <xdr:colOff>114300</xdr:colOff>
      <xdr:row>60</xdr:row>
      <xdr:rowOff>106317</xdr:rowOff>
    </xdr:to>
    <xdr:sp macro="" textlink="">
      <xdr:nvSpPr>
        <xdr:cNvPr id="181" name="フローチャート: 判断 180">
          <a:extLst>
            <a:ext uri="{FF2B5EF4-FFF2-40B4-BE49-F238E27FC236}">
              <a16:creationId xmlns:a16="http://schemas.microsoft.com/office/drawing/2014/main" id="{6F4DFF64-341B-46D2-8BD3-F4176E397A29}"/>
            </a:ext>
          </a:extLst>
        </xdr:cNvPr>
        <xdr:cNvSpPr/>
      </xdr:nvSpPr>
      <xdr:spPr>
        <a:xfrm>
          <a:off x="403606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120650</xdr:rowOff>
    </xdr:from>
    <xdr:to>
      <xdr:col>20</xdr:col>
      <xdr:colOff>38100</xdr:colOff>
      <xdr:row>60</xdr:row>
      <xdr:rowOff>50800</xdr:rowOff>
    </xdr:to>
    <xdr:sp macro="" textlink="">
      <xdr:nvSpPr>
        <xdr:cNvPr id="182" name="フローチャート: 判断 181">
          <a:extLst>
            <a:ext uri="{FF2B5EF4-FFF2-40B4-BE49-F238E27FC236}">
              <a16:creationId xmlns:a16="http://schemas.microsoft.com/office/drawing/2014/main" id="{ABFACBAD-103D-4A52-A6CA-308D12E03F65}"/>
            </a:ext>
          </a:extLst>
        </xdr:cNvPr>
        <xdr:cNvSpPr/>
      </xdr:nvSpPr>
      <xdr:spPr>
        <a:xfrm>
          <a:off x="3312160" y="100114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94524</xdr:rowOff>
    </xdr:from>
    <xdr:to>
      <xdr:col>15</xdr:col>
      <xdr:colOff>101600</xdr:colOff>
      <xdr:row>60</xdr:row>
      <xdr:rowOff>24674</xdr:rowOff>
    </xdr:to>
    <xdr:sp macro="" textlink="">
      <xdr:nvSpPr>
        <xdr:cNvPr id="183" name="フローチャート: 判断 182">
          <a:extLst>
            <a:ext uri="{FF2B5EF4-FFF2-40B4-BE49-F238E27FC236}">
              <a16:creationId xmlns:a16="http://schemas.microsoft.com/office/drawing/2014/main" id="{EDCAAB97-5D87-4333-B09E-9E1A7697CBAC}"/>
            </a:ext>
          </a:extLst>
        </xdr:cNvPr>
        <xdr:cNvSpPr/>
      </xdr:nvSpPr>
      <xdr:spPr>
        <a:xfrm>
          <a:off x="2514600" y="99852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61867</xdr:rowOff>
    </xdr:from>
    <xdr:to>
      <xdr:col>10</xdr:col>
      <xdr:colOff>165100</xdr:colOff>
      <xdr:row>59</xdr:row>
      <xdr:rowOff>163467</xdr:rowOff>
    </xdr:to>
    <xdr:sp macro="" textlink="">
      <xdr:nvSpPr>
        <xdr:cNvPr id="184" name="フローチャート: 判断 183">
          <a:extLst>
            <a:ext uri="{FF2B5EF4-FFF2-40B4-BE49-F238E27FC236}">
              <a16:creationId xmlns:a16="http://schemas.microsoft.com/office/drawing/2014/main" id="{EDA810B2-F377-4B85-84C8-4C05F3A051C2}"/>
            </a:ext>
          </a:extLst>
        </xdr:cNvPr>
        <xdr:cNvSpPr/>
      </xdr:nvSpPr>
      <xdr:spPr>
        <a:xfrm>
          <a:off x="173990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58601</xdr:rowOff>
    </xdr:from>
    <xdr:to>
      <xdr:col>6</xdr:col>
      <xdr:colOff>38100</xdr:colOff>
      <xdr:row>59</xdr:row>
      <xdr:rowOff>160201</xdr:rowOff>
    </xdr:to>
    <xdr:sp macro="" textlink="">
      <xdr:nvSpPr>
        <xdr:cNvPr id="185" name="フローチャート: 判断 184">
          <a:extLst>
            <a:ext uri="{FF2B5EF4-FFF2-40B4-BE49-F238E27FC236}">
              <a16:creationId xmlns:a16="http://schemas.microsoft.com/office/drawing/2014/main" id="{C3E97F0F-9AD3-47DD-AEAA-C2F96158D8E5}"/>
            </a:ext>
          </a:extLst>
        </xdr:cNvPr>
        <xdr:cNvSpPr/>
      </xdr:nvSpPr>
      <xdr:spPr>
        <a:xfrm>
          <a:off x="965200" y="994936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9D09CA53-06EA-4811-AEC3-B4B4DD4E071B}"/>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F6471411-FF6D-49AE-95A1-A8EB39D99C2C}"/>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0D86AB58-BCAE-4971-B706-E239E9C46CD5}"/>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a:extLst>
            <a:ext uri="{FF2B5EF4-FFF2-40B4-BE49-F238E27FC236}">
              <a16:creationId xmlns:a16="http://schemas.microsoft.com/office/drawing/2014/main" id="{0D5347E9-2383-4C24-94C7-7830FBC7BC7E}"/>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a:extLst>
            <a:ext uri="{FF2B5EF4-FFF2-40B4-BE49-F238E27FC236}">
              <a16:creationId xmlns:a16="http://schemas.microsoft.com/office/drawing/2014/main" id="{B4FB2D11-6A72-4D2F-9CDC-2AB8A6BACF4F}"/>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151674</xdr:rowOff>
    </xdr:from>
    <xdr:to>
      <xdr:col>24</xdr:col>
      <xdr:colOff>114300</xdr:colOff>
      <xdr:row>63</xdr:row>
      <xdr:rowOff>81824</xdr:rowOff>
    </xdr:to>
    <xdr:sp macro="" textlink="">
      <xdr:nvSpPr>
        <xdr:cNvPr id="191" name="楕円 190">
          <a:extLst>
            <a:ext uri="{FF2B5EF4-FFF2-40B4-BE49-F238E27FC236}">
              <a16:creationId xmlns:a16="http://schemas.microsoft.com/office/drawing/2014/main" id="{8912963C-A5FB-4830-8721-9452E74C949F}"/>
            </a:ext>
          </a:extLst>
        </xdr:cNvPr>
        <xdr:cNvSpPr/>
      </xdr:nvSpPr>
      <xdr:spPr>
        <a:xfrm>
          <a:off x="4036060" y="105453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130101</xdr:rowOff>
    </xdr:from>
    <xdr:ext cx="405111" cy="259045"/>
    <xdr:sp macro="" textlink="">
      <xdr:nvSpPr>
        <xdr:cNvPr id="192" name="【橋りょう・トンネル】&#10;有形固定資産減価償却率該当値テキスト">
          <a:extLst>
            <a:ext uri="{FF2B5EF4-FFF2-40B4-BE49-F238E27FC236}">
              <a16:creationId xmlns:a16="http://schemas.microsoft.com/office/drawing/2014/main" id="{57904DDD-7A5F-4A07-BE0D-448444AD948D}"/>
            </a:ext>
          </a:extLst>
        </xdr:cNvPr>
        <xdr:cNvSpPr txBox="1"/>
      </xdr:nvSpPr>
      <xdr:spPr>
        <a:xfrm>
          <a:off x="4124960" y="105237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79828</xdr:rowOff>
    </xdr:from>
    <xdr:to>
      <xdr:col>20</xdr:col>
      <xdr:colOff>38100</xdr:colOff>
      <xdr:row>63</xdr:row>
      <xdr:rowOff>9978</xdr:rowOff>
    </xdr:to>
    <xdr:sp macro="" textlink="">
      <xdr:nvSpPr>
        <xdr:cNvPr id="193" name="楕円 192">
          <a:extLst>
            <a:ext uri="{FF2B5EF4-FFF2-40B4-BE49-F238E27FC236}">
              <a16:creationId xmlns:a16="http://schemas.microsoft.com/office/drawing/2014/main" id="{7EA2D134-970E-45AA-BDE1-67E3DE19D158}"/>
            </a:ext>
          </a:extLst>
        </xdr:cNvPr>
        <xdr:cNvSpPr/>
      </xdr:nvSpPr>
      <xdr:spPr>
        <a:xfrm>
          <a:off x="3312160" y="10473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130628</xdr:rowOff>
    </xdr:from>
    <xdr:to>
      <xdr:col>24</xdr:col>
      <xdr:colOff>63500</xdr:colOff>
      <xdr:row>63</xdr:row>
      <xdr:rowOff>31024</xdr:rowOff>
    </xdr:to>
    <xdr:cxnSp macro="">
      <xdr:nvCxnSpPr>
        <xdr:cNvPr id="194" name="直線コネクタ 193">
          <a:extLst>
            <a:ext uri="{FF2B5EF4-FFF2-40B4-BE49-F238E27FC236}">
              <a16:creationId xmlns:a16="http://schemas.microsoft.com/office/drawing/2014/main" id="{2E56CBB7-75DC-47E8-A538-C77F566774F8}"/>
            </a:ext>
          </a:extLst>
        </xdr:cNvPr>
        <xdr:cNvCxnSpPr/>
      </xdr:nvCxnSpPr>
      <xdr:spPr>
        <a:xfrm>
          <a:off x="3355340" y="10524308"/>
          <a:ext cx="731520" cy="680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14515</xdr:rowOff>
    </xdr:from>
    <xdr:to>
      <xdr:col>15</xdr:col>
      <xdr:colOff>101600</xdr:colOff>
      <xdr:row>62</xdr:row>
      <xdr:rowOff>116115</xdr:rowOff>
    </xdr:to>
    <xdr:sp macro="" textlink="">
      <xdr:nvSpPr>
        <xdr:cNvPr id="195" name="楕円 194">
          <a:extLst>
            <a:ext uri="{FF2B5EF4-FFF2-40B4-BE49-F238E27FC236}">
              <a16:creationId xmlns:a16="http://schemas.microsoft.com/office/drawing/2014/main" id="{184E50B1-7779-4FFD-BA16-339B27C9D3E2}"/>
            </a:ext>
          </a:extLst>
        </xdr:cNvPr>
        <xdr:cNvSpPr/>
      </xdr:nvSpPr>
      <xdr:spPr>
        <a:xfrm>
          <a:off x="2514600" y="10408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65315</xdr:rowOff>
    </xdr:from>
    <xdr:to>
      <xdr:col>19</xdr:col>
      <xdr:colOff>177800</xdr:colOff>
      <xdr:row>62</xdr:row>
      <xdr:rowOff>130628</xdr:rowOff>
    </xdr:to>
    <xdr:cxnSp macro="">
      <xdr:nvCxnSpPr>
        <xdr:cNvPr id="196" name="直線コネクタ 195">
          <a:extLst>
            <a:ext uri="{FF2B5EF4-FFF2-40B4-BE49-F238E27FC236}">
              <a16:creationId xmlns:a16="http://schemas.microsoft.com/office/drawing/2014/main" id="{197D3415-11A8-499E-9A77-B86582131EC6}"/>
            </a:ext>
          </a:extLst>
        </xdr:cNvPr>
        <xdr:cNvCxnSpPr/>
      </xdr:nvCxnSpPr>
      <xdr:spPr>
        <a:xfrm>
          <a:off x="2565400" y="10458995"/>
          <a:ext cx="789940" cy="65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61</xdr:row>
      <xdr:rowOff>110853</xdr:rowOff>
    </xdr:from>
    <xdr:to>
      <xdr:col>10</xdr:col>
      <xdr:colOff>165100</xdr:colOff>
      <xdr:row>62</xdr:row>
      <xdr:rowOff>41003</xdr:rowOff>
    </xdr:to>
    <xdr:sp macro="" textlink="">
      <xdr:nvSpPr>
        <xdr:cNvPr id="197" name="楕円 196">
          <a:extLst>
            <a:ext uri="{FF2B5EF4-FFF2-40B4-BE49-F238E27FC236}">
              <a16:creationId xmlns:a16="http://schemas.microsoft.com/office/drawing/2014/main" id="{6C60A946-9F2E-49BF-AB7A-6B0BCDF05A2D}"/>
            </a:ext>
          </a:extLst>
        </xdr:cNvPr>
        <xdr:cNvSpPr/>
      </xdr:nvSpPr>
      <xdr:spPr>
        <a:xfrm>
          <a:off x="1739900" y="103368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61</xdr:row>
      <xdr:rowOff>161653</xdr:rowOff>
    </xdr:from>
    <xdr:to>
      <xdr:col>15</xdr:col>
      <xdr:colOff>50800</xdr:colOff>
      <xdr:row>62</xdr:row>
      <xdr:rowOff>65315</xdr:rowOff>
    </xdr:to>
    <xdr:cxnSp macro="">
      <xdr:nvCxnSpPr>
        <xdr:cNvPr id="198" name="直線コネクタ 197">
          <a:extLst>
            <a:ext uri="{FF2B5EF4-FFF2-40B4-BE49-F238E27FC236}">
              <a16:creationId xmlns:a16="http://schemas.microsoft.com/office/drawing/2014/main" id="{FBF3DCA0-438A-4AA2-BC58-9D0A34199ED4}"/>
            </a:ext>
          </a:extLst>
        </xdr:cNvPr>
        <xdr:cNvCxnSpPr/>
      </xdr:nvCxnSpPr>
      <xdr:spPr>
        <a:xfrm>
          <a:off x="1790700" y="10387693"/>
          <a:ext cx="774700" cy="7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35741</xdr:rowOff>
    </xdr:from>
    <xdr:to>
      <xdr:col>6</xdr:col>
      <xdr:colOff>38100</xdr:colOff>
      <xdr:row>61</xdr:row>
      <xdr:rowOff>137341</xdr:rowOff>
    </xdr:to>
    <xdr:sp macro="" textlink="">
      <xdr:nvSpPr>
        <xdr:cNvPr id="199" name="楕円 198">
          <a:extLst>
            <a:ext uri="{FF2B5EF4-FFF2-40B4-BE49-F238E27FC236}">
              <a16:creationId xmlns:a16="http://schemas.microsoft.com/office/drawing/2014/main" id="{5C690592-D8EB-4046-909D-477EEAE62D03}"/>
            </a:ext>
          </a:extLst>
        </xdr:cNvPr>
        <xdr:cNvSpPr/>
      </xdr:nvSpPr>
      <xdr:spPr>
        <a:xfrm>
          <a:off x="965200" y="1026178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86541</xdr:rowOff>
    </xdr:from>
    <xdr:to>
      <xdr:col>10</xdr:col>
      <xdr:colOff>114300</xdr:colOff>
      <xdr:row>61</xdr:row>
      <xdr:rowOff>161653</xdr:rowOff>
    </xdr:to>
    <xdr:cxnSp macro="">
      <xdr:nvCxnSpPr>
        <xdr:cNvPr id="200" name="直線コネクタ 199">
          <a:extLst>
            <a:ext uri="{FF2B5EF4-FFF2-40B4-BE49-F238E27FC236}">
              <a16:creationId xmlns:a16="http://schemas.microsoft.com/office/drawing/2014/main" id="{34D28EE9-AF5C-4C36-8CA5-0F6C2DD6EBE5}"/>
            </a:ext>
          </a:extLst>
        </xdr:cNvPr>
        <xdr:cNvCxnSpPr/>
      </xdr:nvCxnSpPr>
      <xdr:spPr>
        <a:xfrm>
          <a:off x="1008380" y="10312581"/>
          <a:ext cx="782320" cy="75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67327</xdr:rowOff>
    </xdr:from>
    <xdr:ext cx="405111" cy="259045"/>
    <xdr:sp macro="" textlink="">
      <xdr:nvSpPr>
        <xdr:cNvPr id="201" name="n_1aveValue【橋りょう・トンネル】&#10;有形固定資産減価償却率">
          <a:extLst>
            <a:ext uri="{FF2B5EF4-FFF2-40B4-BE49-F238E27FC236}">
              <a16:creationId xmlns:a16="http://schemas.microsoft.com/office/drawing/2014/main" id="{1D6F07EA-82D4-4AC2-9774-3575B547682E}"/>
            </a:ext>
          </a:extLst>
        </xdr:cNvPr>
        <xdr:cNvSpPr txBox="1"/>
      </xdr:nvSpPr>
      <xdr:spPr>
        <a:xfrm>
          <a:off x="3170564" y="9790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41201</xdr:rowOff>
    </xdr:from>
    <xdr:ext cx="405111" cy="259045"/>
    <xdr:sp macro="" textlink="">
      <xdr:nvSpPr>
        <xdr:cNvPr id="202" name="n_2aveValue【橋りょう・トンネル】&#10;有形固定資産減価償却率">
          <a:extLst>
            <a:ext uri="{FF2B5EF4-FFF2-40B4-BE49-F238E27FC236}">
              <a16:creationId xmlns:a16="http://schemas.microsoft.com/office/drawing/2014/main" id="{078C599D-CEBA-452E-AD75-6EDDEC5EAB17}"/>
            </a:ext>
          </a:extLst>
        </xdr:cNvPr>
        <xdr:cNvSpPr txBox="1"/>
      </xdr:nvSpPr>
      <xdr:spPr>
        <a:xfrm>
          <a:off x="2385704" y="97643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8544</xdr:rowOff>
    </xdr:from>
    <xdr:ext cx="405111" cy="259045"/>
    <xdr:sp macro="" textlink="">
      <xdr:nvSpPr>
        <xdr:cNvPr id="203" name="n_3aveValue【橋りょう・トンネル】&#10;有形固定資産減価償却率">
          <a:extLst>
            <a:ext uri="{FF2B5EF4-FFF2-40B4-BE49-F238E27FC236}">
              <a16:creationId xmlns:a16="http://schemas.microsoft.com/office/drawing/2014/main" id="{1463F855-329C-4090-AD37-495964806FBE}"/>
            </a:ext>
          </a:extLst>
        </xdr:cNvPr>
        <xdr:cNvSpPr txBox="1"/>
      </xdr:nvSpPr>
      <xdr:spPr>
        <a:xfrm>
          <a:off x="161100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5278</xdr:rowOff>
    </xdr:from>
    <xdr:ext cx="405111" cy="259045"/>
    <xdr:sp macro="" textlink="">
      <xdr:nvSpPr>
        <xdr:cNvPr id="204" name="n_4aveValue【橋りょう・トンネル】&#10;有形固定資産減価償却率">
          <a:extLst>
            <a:ext uri="{FF2B5EF4-FFF2-40B4-BE49-F238E27FC236}">
              <a16:creationId xmlns:a16="http://schemas.microsoft.com/office/drawing/2014/main" id="{C3FFDB4B-737A-4F5F-BF11-F5962F8982F2}"/>
            </a:ext>
          </a:extLst>
        </xdr:cNvPr>
        <xdr:cNvSpPr txBox="1"/>
      </xdr:nvSpPr>
      <xdr:spPr>
        <a:xfrm>
          <a:off x="836304" y="972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1105</xdr:rowOff>
    </xdr:from>
    <xdr:ext cx="405111" cy="259045"/>
    <xdr:sp macro="" textlink="">
      <xdr:nvSpPr>
        <xdr:cNvPr id="205" name="n_1mainValue【橋りょう・トンネル】&#10;有形固定資産減価償却率">
          <a:extLst>
            <a:ext uri="{FF2B5EF4-FFF2-40B4-BE49-F238E27FC236}">
              <a16:creationId xmlns:a16="http://schemas.microsoft.com/office/drawing/2014/main" id="{97E084A8-9CF9-46BA-B29F-5436078C0689}"/>
            </a:ext>
          </a:extLst>
        </xdr:cNvPr>
        <xdr:cNvSpPr txBox="1"/>
      </xdr:nvSpPr>
      <xdr:spPr>
        <a:xfrm>
          <a:off x="3170564" y="105624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107242</xdr:rowOff>
    </xdr:from>
    <xdr:ext cx="405111" cy="259045"/>
    <xdr:sp macro="" textlink="">
      <xdr:nvSpPr>
        <xdr:cNvPr id="206" name="n_2mainValue【橋りょう・トンネル】&#10;有形固定資産減価償却率">
          <a:extLst>
            <a:ext uri="{FF2B5EF4-FFF2-40B4-BE49-F238E27FC236}">
              <a16:creationId xmlns:a16="http://schemas.microsoft.com/office/drawing/2014/main" id="{1B55852E-64C5-4886-B343-C29887F62167}"/>
            </a:ext>
          </a:extLst>
        </xdr:cNvPr>
        <xdr:cNvSpPr txBox="1"/>
      </xdr:nvSpPr>
      <xdr:spPr>
        <a:xfrm>
          <a:off x="2385704" y="10500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32130</xdr:rowOff>
    </xdr:from>
    <xdr:ext cx="405111" cy="259045"/>
    <xdr:sp macro="" textlink="">
      <xdr:nvSpPr>
        <xdr:cNvPr id="207" name="n_3mainValue【橋りょう・トンネル】&#10;有形固定資産減価償却率">
          <a:extLst>
            <a:ext uri="{FF2B5EF4-FFF2-40B4-BE49-F238E27FC236}">
              <a16:creationId xmlns:a16="http://schemas.microsoft.com/office/drawing/2014/main" id="{AD75C15C-7E1A-4A2E-977D-08B730FFECDB}"/>
            </a:ext>
          </a:extLst>
        </xdr:cNvPr>
        <xdr:cNvSpPr txBox="1"/>
      </xdr:nvSpPr>
      <xdr:spPr>
        <a:xfrm>
          <a:off x="1611004" y="104258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128468</xdr:rowOff>
    </xdr:from>
    <xdr:ext cx="405111" cy="259045"/>
    <xdr:sp macro="" textlink="">
      <xdr:nvSpPr>
        <xdr:cNvPr id="208" name="n_4mainValue【橋りょう・トンネル】&#10;有形固定資産減価償却率">
          <a:extLst>
            <a:ext uri="{FF2B5EF4-FFF2-40B4-BE49-F238E27FC236}">
              <a16:creationId xmlns:a16="http://schemas.microsoft.com/office/drawing/2014/main" id="{C2850FEC-02B6-4B35-B851-4B3392BA8168}"/>
            </a:ext>
          </a:extLst>
        </xdr:cNvPr>
        <xdr:cNvSpPr txBox="1"/>
      </xdr:nvSpPr>
      <xdr:spPr>
        <a:xfrm>
          <a:off x="836304" y="10354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a:extLst>
            <a:ext uri="{FF2B5EF4-FFF2-40B4-BE49-F238E27FC236}">
              <a16:creationId xmlns:a16="http://schemas.microsoft.com/office/drawing/2014/main" id="{3CBEA6D0-3C99-47F1-87CE-959E17FD5396}"/>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a:extLst>
            <a:ext uri="{FF2B5EF4-FFF2-40B4-BE49-F238E27FC236}">
              <a16:creationId xmlns:a16="http://schemas.microsoft.com/office/drawing/2014/main" id="{3F9702E8-E88E-4A50-B5FE-EE78E78BDCB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a:extLst>
            <a:ext uri="{FF2B5EF4-FFF2-40B4-BE49-F238E27FC236}">
              <a16:creationId xmlns:a16="http://schemas.microsoft.com/office/drawing/2014/main" id="{32C519FF-5289-4A46-8666-89E4DD06BC99}"/>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a:extLst>
            <a:ext uri="{FF2B5EF4-FFF2-40B4-BE49-F238E27FC236}">
              <a16:creationId xmlns:a16="http://schemas.microsoft.com/office/drawing/2014/main" id="{B5B3C484-709D-4DB0-AC90-932B4C1296C6}"/>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a:extLst>
            <a:ext uri="{FF2B5EF4-FFF2-40B4-BE49-F238E27FC236}">
              <a16:creationId xmlns:a16="http://schemas.microsoft.com/office/drawing/2014/main" id="{B61F5011-8CA7-4437-A6CC-CD8004B5B978}"/>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a:extLst>
            <a:ext uri="{FF2B5EF4-FFF2-40B4-BE49-F238E27FC236}">
              <a16:creationId xmlns:a16="http://schemas.microsoft.com/office/drawing/2014/main" id="{9C1AE316-9E7A-44D8-B3CA-5FDD72BB9083}"/>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a:extLst>
            <a:ext uri="{FF2B5EF4-FFF2-40B4-BE49-F238E27FC236}">
              <a16:creationId xmlns:a16="http://schemas.microsoft.com/office/drawing/2014/main" id="{30253282-E52B-4385-A696-0F7C6F0C50B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a:extLst>
            <a:ext uri="{FF2B5EF4-FFF2-40B4-BE49-F238E27FC236}">
              <a16:creationId xmlns:a16="http://schemas.microsoft.com/office/drawing/2014/main" id="{1F6A35D3-B19D-418D-BB32-EB8FA73B987B}"/>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a:extLst>
            <a:ext uri="{FF2B5EF4-FFF2-40B4-BE49-F238E27FC236}">
              <a16:creationId xmlns:a16="http://schemas.microsoft.com/office/drawing/2014/main" id="{AB785473-1C0B-443C-90C2-51027D4A5A8B}"/>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a:extLst>
            <a:ext uri="{FF2B5EF4-FFF2-40B4-BE49-F238E27FC236}">
              <a16:creationId xmlns:a16="http://schemas.microsoft.com/office/drawing/2014/main" id="{A64FC9DF-E43A-4514-B10E-18E7368140FC}"/>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a:extLst>
            <a:ext uri="{FF2B5EF4-FFF2-40B4-BE49-F238E27FC236}">
              <a16:creationId xmlns:a16="http://schemas.microsoft.com/office/drawing/2014/main" id="{46B2BAEA-6C19-4A68-9571-3DF229E24947}"/>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a:extLst>
            <a:ext uri="{FF2B5EF4-FFF2-40B4-BE49-F238E27FC236}">
              <a16:creationId xmlns:a16="http://schemas.microsoft.com/office/drawing/2014/main" id="{D2C605E2-8F25-47BE-A511-338B61AF7BEA}"/>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a:extLst>
            <a:ext uri="{FF2B5EF4-FFF2-40B4-BE49-F238E27FC236}">
              <a16:creationId xmlns:a16="http://schemas.microsoft.com/office/drawing/2014/main" id="{42D2A275-089B-4E0D-8AF5-1D8075003F5B}"/>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61</xdr:row>
      <xdr:rowOff>67327</xdr:rowOff>
    </xdr:from>
    <xdr:ext cx="531299" cy="259045"/>
    <xdr:sp macro="" textlink="">
      <xdr:nvSpPr>
        <xdr:cNvPr id="222" name="テキスト ボックス 221">
          <a:extLst>
            <a:ext uri="{FF2B5EF4-FFF2-40B4-BE49-F238E27FC236}">
              <a16:creationId xmlns:a16="http://schemas.microsoft.com/office/drawing/2014/main" id="{D8DDF9FF-1F9F-4ECF-9E65-27CE25B40DBD}"/>
            </a:ext>
          </a:extLst>
        </xdr:cNvPr>
        <xdr:cNvSpPr txBox="1"/>
      </xdr:nvSpPr>
      <xdr:spPr>
        <a:xfrm>
          <a:off x="5364041" y="102933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a:extLst>
            <a:ext uri="{FF2B5EF4-FFF2-40B4-BE49-F238E27FC236}">
              <a16:creationId xmlns:a16="http://schemas.microsoft.com/office/drawing/2014/main" id="{DA910AC1-FAE7-4022-90E4-FB987A7C12CE}"/>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4" name="テキスト ボックス 223">
          <a:extLst>
            <a:ext uri="{FF2B5EF4-FFF2-40B4-BE49-F238E27FC236}">
              <a16:creationId xmlns:a16="http://schemas.microsoft.com/office/drawing/2014/main" id="{4F970111-B6CB-45F5-8039-06124D1AFCAF}"/>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a:extLst>
            <a:ext uri="{FF2B5EF4-FFF2-40B4-BE49-F238E27FC236}">
              <a16:creationId xmlns:a16="http://schemas.microsoft.com/office/drawing/2014/main" id="{94F33FDE-993A-4130-B083-95D33C2179CD}"/>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6" name="テキスト ボックス 225">
          <a:extLst>
            <a:ext uri="{FF2B5EF4-FFF2-40B4-BE49-F238E27FC236}">
              <a16:creationId xmlns:a16="http://schemas.microsoft.com/office/drawing/2014/main" id="{C891A283-AA23-4576-BDF9-9CC6F54E555D}"/>
            </a:ext>
          </a:extLst>
        </xdr:cNvPr>
        <xdr:cNvSpPr txBox="1"/>
      </xdr:nvSpPr>
      <xdr:spPr>
        <a:xfrm>
          <a:off x="5299921" y="955041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a:extLst>
            <a:ext uri="{FF2B5EF4-FFF2-40B4-BE49-F238E27FC236}">
              <a16:creationId xmlns:a16="http://schemas.microsoft.com/office/drawing/2014/main" id="{13E9EAAD-3BCA-4586-8B38-1D27D818C56E}"/>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124477</xdr:rowOff>
    </xdr:from>
    <xdr:ext cx="595419" cy="259045"/>
    <xdr:sp macro="" textlink="">
      <xdr:nvSpPr>
        <xdr:cNvPr id="228" name="テキスト ボックス 227">
          <a:extLst>
            <a:ext uri="{FF2B5EF4-FFF2-40B4-BE49-F238E27FC236}">
              <a16:creationId xmlns:a16="http://schemas.microsoft.com/office/drawing/2014/main" id="{8B29655A-A472-4350-84AB-357C25062291}"/>
            </a:ext>
          </a:extLst>
        </xdr:cNvPr>
        <xdr:cNvSpPr txBox="1"/>
      </xdr:nvSpPr>
      <xdr:spPr>
        <a:xfrm>
          <a:off x="5299921" y="917703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a:extLst>
            <a:ext uri="{FF2B5EF4-FFF2-40B4-BE49-F238E27FC236}">
              <a16:creationId xmlns:a16="http://schemas.microsoft.com/office/drawing/2014/main" id="{EFFBE519-83E4-4CFA-95C5-0B87E7A6B4E5}"/>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30" name="テキスト ボックス 229">
          <a:extLst>
            <a:ext uri="{FF2B5EF4-FFF2-40B4-BE49-F238E27FC236}">
              <a16:creationId xmlns:a16="http://schemas.microsoft.com/office/drawing/2014/main" id="{AFB4E8A2-C156-41D3-B145-723A8068EE5D}"/>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a:extLst>
            <a:ext uri="{FF2B5EF4-FFF2-40B4-BE49-F238E27FC236}">
              <a16:creationId xmlns:a16="http://schemas.microsoft.com/office/drawing/2014/main" id="{9832CCA6-46A6-443F-999E-D63592ED0FE4}"/>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44539</xdr:rowOff>
    </xdr:from>
    <xdr:to>
      <xdr:col>54</xdr:col>
      <xdr:colOff>189865</xdr:colOff>
      <xdr:row>64</xdr:row>
      <xdr:rowOff>56678</xdr:rowOff>
    </xdr:to>
    <xdr:cxnSp macro="">
      <xdr:nvCxnSpPr>
        <xdr:cNvPr id="232" name="直線コネクタ 231">
          <a:extLst>
            <a:ext uri="{FF2B5EF4-FFF2-40B4-BE49-F238E27FC236}">
              <a16:creationId xmlns:a16="http://schemas.microsoft.com/office/drawing/2014/main" id="{73B89706-8495-43F2-A47B-9EA1378644F8}"/>
            </a:ext>
          </a:extLst>
        </xdr:cNvPr>
        <xdr:cNvCxnSpPr/>
      </xdr:nvCxnSpPr>
      <xdr:spPr>
        <a:xfrm flipV="1">
          <a:off x="9219565" y="9432379"/>
          <a:ext cx="0" cy="13532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60505</xdr:rowOff>
    </xdr:from>
    <xdr:ext cx="469744" cy="259045"/>
    <xdr:sp macro="" textlink="">
      <xdr:nvSpPr>
        <xdr:cNvPr id="233" name="【橋りょう・トンネル】&#10;一人当たり有形固定資産（償却資産）額最小値テキスト">
          <a:extLst>
            <a:ext uri="{FF2B5EF4-FFF2-40B4-BE49-F238E27FC236}">
              <a16:creationId xmlns:a16="http://schemas.microsoft.com/office/drawing/2014/main" id="{6DF3F94E-7B29-4EAC-9F80-04C7AD23E3DE}"/>
            </a:ext>
          </a:extLst>
        </xdr:cNvPr>
        <xdr:cNvSpPr txBox="1"/>
      </xdr:nvSpPr>
      <xdr:spPr>
        <a:xfrm>
          <a:off x="9258300" y="10789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56678</xdr:rowOff>
    </xdr:from>
    <xdr:to>
      <xdr:col>55</xdr:col>
      <xdr:colOff>88900</xdr:colOff>
      <xdr:row>64</xdr:row>
      <xdr:rowOff>56678</xdr:rowOff>
    </xdr:to>
    <xdr:cxnSp macro="">
      <xdr:nvCxnSpPr>
        <xdr:cNvPr id="234" name="直線コネクタ 233">
          <a:extLst>
            <a:ext uri="{FF2B5EF4-FFF2-40B4-BE49-F238E27FC236}">
              <a16:creationId xmlns:a16="http://schemas.microsoft.com/office/drawing/2014/main" id="{79E10A3C-67CE-4218-84B4-12F93A98EF85}"/>
            </a:ext>
          </a:extLst>
        </xdr:cNvPr>
        <xdr:cNvCxnSpPr/>
      </xdr:nvCxnSpPr>
      <xdr:spPr>
        <a:xfrm>
          <a:off x="9154160" y="107856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162666</xdr:rowOff>
    </xdr:from>
    <xdr:ext cx="599010" cy="259045"/>
    <xdr:sp macro="" textlink="">
      <xdr:nvSpPr>
        <xdr:cNvPr id="235" name="【橋りょう・トンネル】&#10;一人当たり有形固定資産（償却資産）額最大値テキスト">
          <a:extLst>
            <a:ext uri="{FF2B5EF4-FFF2-40B4-BE49-F238E27FC236}">
              <a16:creationId xmlns:a16="http://schemas.microsoft.com/office/drawing/2014/main" id="{7946C3AF-385F-4DCD-903B-7236C268F93D}"/>
            </a:ext>
          </a:extLst>
        </xdr:cNvPr>
        <xdr:cNvSpPr txBox="1"/>
      </xdr:nvSpPr>
      <xdr:spPr>
        <a:xfrm>
          <a:off x="9258300" y="92152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44539</xdr:rowOff>
    </xdr:from>
    <xdr:to>
      <xdr:col>55</xdr:col>
      <xdr:colOff>88900</xdr:colOff>
      <xdr:row>56</xdr:row>
      <xdr:rowOff>44539</xdr:rowOff>
    </xdr:to>
    <xdr:cxnSp macro="">
      <xdr:nvCxnSpPr>
        <xdr:cNvPr id="236" name="直線コネクタ 235">
          <a:extLst>
            <a:ext uri="{FF2B5EF4-FFF2-40B4-BE49-F238E27FC236}">
              <a16:creationId xmlns:a16="http://schemas.microsoft.com/office/drawing/2014/main" id="{D1F584DD-D2DA-46EB-95AB-9B7F9F7FA674}"/>
            </a:ext>
          </a:extLst>
        </xdr:cNvPr>
        <xdr:cNvCxnSpPr/>
      </xdr:nvCxnSpPr>
      <xdr:spPr>
        <a:xfrm>
          <a:off x="9154160" y="943237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94896</xdr:rowOff>
    </xdr:from>
    <xdr:ext cx="534377" cy="259045"/>
    <xdr:sp macro="" textlink="">
      <xdr:nvSpPr>
        <xdr:cNvPr id="237" name="【橋りょう・トンネル】&#10;一人当たり有形固定資産（償却資産）額平均値テキスト">
          <a:extLst>
            <a:ext uri="{FF2B5EF4-FFF2-40B4-BE49-F238E27FC236}">
              <a16:creationId xmlns:a16="http://schemas.microsoft.com/office/drawing/2014/main" id="{6A552BD4-95CE-4842-A1C6-DAFF1AA7716B}"/>
            </a:ext>
          </a:extLst>
        </xdr:cNvPr>
        <xdr:cNvSpPr txBox="1"/>
      </xdr:nvSpPr>
      <xdr:spPr>
        <a:xfrm>
          <a:off x="9258300" y="1032093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72019</xdr:rowOff>
    </xdr:from>
    <xdr:to>
      <xdr:col>55</xdr:col>
      <xdr:colOff>50800</xdr:colOff>
      <xdr:row>63</xdr:row>
      <xdr:rowOff>2169</xdr:rowOff>
    </xdr:to>
    <xdr:sp macro="" textlink="">
      <xdr:nvSpPr>
        <xdr:cNvPr id="238" name="フローチャート: 判断 237">
          <a:extLst>
            <a:ext uri="{FF2B5EF4-FFF2-40B4-BE49-F238E27FC236}">
              <a16:creationId xmlns:a16="http://schemas.microsoft.com/office/drawing/2014/main" id="{06816586-11D1-4F6F-80B2-E020357EB086}"/>
            </a:ext>
          </a:extLst>
        </xdr:cNvPr>
        <xdr:cNvSpPr/>
      </xdr:nvSpPr>
      <xdr:spPr>
        <a:xfrm>
          <a:off x="9192260" y="104656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61443</xdr:rowOff>
    </xdr:from>
    <xdr:to>
      <xdr:col>50</xdr:col>
      <xdr:colOff>165100</xdr:colOff>
      <xdr:row>62</xdr:row>
      <xdr:rowOff>163043</xdr:rowOff>
    </xdr:to>
    <xdr:sp macro="" textlink="">
      <xdr:nvSpPr>
        <xdr:cNvPr id="239" name="フローチャート: 判断 238">
          <a:extLst>
            <a:ext uri="{FF2B5EF4-FFF2-40B4-BE49-F238E27FC236}">
              <a16:creationId xmlns:a16="http://schemas.microsoft.com/office/drawing/2014/main" id="{8A37EA1C-AD11-4D54-A582-6FCF0A322837}"/>
            </a:ext>
          </a:extLst>
        </xdr:cNvPr>
        <xdr:cNvSpPr/>
      </xdr:nvSpPr>
      <xdr:spPr>
        <a:xfrm>
          <a:off x="8445500" y="10455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61885</xdr:rowOff>
    </xdr:from>
    <xdr:to>
      <xdr:col>46</xdr:col>
      <xdr:colOff>38100</xdr:colOff>
      <xdr:row>62</xdr:row>
      <xdr:rowOff>163485</xdr:rowOff>
    </xdr:to>
    <xdr:sp macro="" textlink="">
      <xdr:nvSpPr>
        <xdr:cNvPr id="240" name="フローチャート: 判断 239">
          <a:extLst>
            <a:ext uri="{FF2B5EF4-FFF2-40B4-BE49-F238E27FC236}">
              <a16:creationId xmlns:a16="http://schemas.microsoft.com/office/drawing/2014/main" id="{896424C4-9AA2-4034-8BA6-4E53C90B99A9}"/>
            </a:ext>
          </a:extLst>
        </xdr:cNvPr>
        <xdr:cNvSpPr/>
      </xdr:nvSpPr>
      <xdr:spPr>
        <a:xfrm>
          <a:off x="7670800" y="104555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65504</xdr:rowOff>
    </xdr:from>
    <xdr:to>
      <xdr:col>41</xdr:col>
      <xdr:colOff>101600</xdr:colOff>
      <xdr:row>62</xdr:row>
      <xdr:rowOff>167104</xdr:rowOff>
    </xdr:to>
    <xdr:sp macro="" textlink="">
      <xdr:nvSpPr>
        <xdr:cNvPr id="241" name="フローチャート: 判断 240">
          <a:extLst>
            <a:ext uri="{FF2B5EF4-FFF2-40B4-BE49-F238E27FC236}">
              <a16:creationId xmlns:a16="http://schemas.microsoft.com/office/drawing/2014/main" id="{E249B3E3-FFDE-4DD1-92AF-70B4F9318587}"/>
            </a:ext>
          </a:extLst>
        </xdr:cNvPr>
        <xdr:cNvSpPr/>
      </xdr:nvSpPr>
      <xdr:spPr>
        <a:xfrm>
          <a:off x="6873240" y="10459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65054</xdr:rowOff>
    </xdr:from>
    <xdr:to>
      <xdr:col>36</xdr:col>
      <xdr:colOff>165100</xdr:colOff>
      <xdr:row>62</xdr:row>
      <xdr:rowOff>166654</xdr:rowOff>
    </xdr:to>
    <xdr:sp macro="" textlink="">
      <xdr:nvSpPr>
        <xdr:cNvPr id="242" name="フローチャート: 判断 241">
          <a:extLst>
            <a:ext uri="{FF2B5EF4-FFF2-40B4-BE49-F238E27FC236}">
              <a16:creationId xmlns:a16="http://schemas.microsoft.com/office/drawing/2014/main" id="{067BB223-50E1-4B33-87F2-91DCF648F99A}"/>
            </a:ext>
          </a:extLst>
        </xdr:cNvPr>
        <xdr:cNvSpPr/>
      </xdr:nvSpPr>
      <xdr:spPr>
        <a:xfrm>
          <a:off x="6098540" y="10458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A7920D7E-BC7B-4288-97A9-B1A46EC1CA47}"/>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7C5D1C84-B206-4AC6-A4F6-D667782000FC}"/>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8E00583C-5449-4BDE-BF7C-A1AB0E86DE35}"/>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4BAAEB27-F3E1-4B14-9286-AAF4109BA38C}"/>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E5B2D73E-0CE5-403A-AB1F-559ACCD7FB11}"/>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51194</xdr:rowOff>
    </xdr:from>
    <xdr:to>
      <xdr:col>55</xdr:col>
      <xdr:colOff>50800</xdr:colOff>
      <xdr:row>63</xdr:row>
      <xdr:rowOff>152794</xdr:rowOff>
    </xdr:to>
    <xdr:sp macro="" textlink="">
      <xdr:nvSpPr>
        <xdr:cNvPr id="248" name="楕円 247">
          <a:extLst>
            <a:ext uri="{FF2B5EF4-FFF2-40B4-BE49-F238E27FC236}">
              <a16:creationId xmlns:a16="http://schemas.microsoft.com/office/drawing/2014/main" id="{F39D8AAF-8482-4D3E-AF4A-68E5E0AED2E5}"/>
            </a:ext>
          </a:extLst>
        </xdr:cNvPr>
        <xdr:cNvSpPr/>
      </xdr:nvSpPr>
      <xdr:spPr>
        <a:xfrm>
          <a:off x="9192260" y="1061251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137571</xdr:rowOff>
    </xdr:from>
    <xdr:ext cx="534377" cy="259045"/>
    <xdr:sp macro="" textlink="">
      <xdr:nvSpPr>
        <xdr:cNvPr id="249" name="【橋りょう・トンネル】&#10;一人当たり有形固定資産（償却資産）額該当値テキスト">
          <a:extLst>
            <a:ext uri="{FF2B5EF4-FFF2-40B4-BE49-F238E27FC236}">
              <a16:creationId xmlns:a16="http://schemas.microsoft.com/office/drawing/2014/main" id="{A62BEAF2-F4C5-42B3-A71D-0CEE9377921E}"/>
            </a:ext>
          </a:extLst>
        </xdr:cNvPr>
        <xdr:cNvSpPr txBox="1"/>
      </xdr:nvSpPr>
      <xdr:spPr>
        <a:xfrm>
          <a:off x="9258300" y="10531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48069</xdr:rowOff>
    </xdr:from>
    <xdr:to>
      <xdr:col>50</xdr:col>
      <xdr:colOff>165100</xdr:colOff>
      <xdr:row>63</xdr:row>
      <xdr:rowOff>149669</xdr:rowOff>
    </xdr:to>
    <xdr:sp macro="" textlink="">
      <xdr:nvSpPr>
        <xdr:cNvPr id="250" name="楕円 249">
          <a:extLst>
            <a:ext uri="{FF2B5EF4-FFF2-40B4-BE49-F238E27FC236}">
              <a16:creationId xmlns:a16="http://schemas.microsoft.com/office/drawing/2014/main" id="{D95C8439-0FF0-421E-A316-641216D3BAD8}"/>
            </a:ext>
          </a:extLst>
        </xdr:cNvPr>
        <xdr:cNvSpPr/>
      </xdr:nvSpPr>
      <xdr:spPr>
        <a:xfrm>
          <a:off x="8445500" y="1060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98869</xdr:rowOff>
    </xdr:from>
    <xdr:to>
      <xdr:col>55</xdr:col>
      <xdr:colOff>0</xdr:colOff>
      <xdr:row>63</xdr:row>
      <xdr:rowOff>101994</xdr:rowOff>
    </xdr:to>
    <xdr:cxnSp macro="">
      <xdr:nvCxnSpPr>
        <xdr:cNvPr id="251" name="直線コネクタ 250">
          <a:extLst>
            <a:ext uri="{FF2B5EF4-FFF2-40B4-BE49-F238E27FC236}">
              <a16:creationId xmlns:a16="http://schemas.microsoft.com/office/drawing/2014/main" id="{102F150D-D813-4212-B010-3B2DB8D26E11}"/>
            </a:ext>
          </a:extLst>
        </xdr:cNvPr>
        <xdr:cNvCxnSpPr/>
      </xdr:nvCxnSpPr>
      <xdr:spPr>
        <a:xfrm>
          <a:off x="8496300" y="10660189"/>
          <a:ext cx="723900" cy="3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45311</xdr:rowOff>
    </xdr:from>
    <xdr:to>
      <xdr:col>46</xdr:col>
      <xdr:colOff>38100</xdr:colOff>
      <xdr:row>63</xdr:row>
      <xdr:rowOff>146911</xdr:rowOff>
    </xdr:to>
    <xdr:sp macro="" textlink="">
      <xdr:nvSpPr>
        <xdr:cNvPr id="252" name="楕円 251">
          <a:extLst>
            <a:ext uri="{FF2B5EF4-FFF2-40B4-BE49-F238E27FC236}">
              <a16:creationId xmlns:a16="http://schemas.microsoft.com/office/drawing/2014/main" id="{D464B2A0-1FF3-491F-9476-D4392F5AD56C}"/>
            </a:ext>
          </a:extLst>
        </xdr:cNvPr>
        <xdr:cNvSpPr/>
      </xdr:nvSpPr>
      <xdr:spPr>
        <a:xfrm>
          <a:off x="7670800" y="106066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96111</xdr:rowOff>
    </xdr:from>
    <xdr:to>
      <xdr:col>50</xdr:col>
      <xdr:colOff>114300</xdr:colOff>
      <xdr:row>63</xdr:row>
      <xdr:rowOff>98869</xdr:rowOff>
    </xdr:to>
    <xdr:cxnSp macro="">
      <xdr:nvCxnSpPr>
        <xdr:cNvPr id="253" name="直線コネクタ 252">
          <a:extLst>
            <a:ext uri="{FF2B5EF4-FFF2-40B4-BE49-F238E27FC236}">
              <a16:creationId xmlns:a16="http://schemas.microsoft.com/office/drawing/2014/main" id="{08AE4366-F919-4EC2-B965-E3B0D4F0EB0D}"/>
            </a:ext>
          </a:extLst>
        </xdr:cNvPr>
        <xdr:cNvCxnSpPr/>
      </xdr:nvCxnSpPr>
      <xdr:spPr>
        <a:xfrm>
          <a:off x="7713980" y="10657431"/>
          <a:ext cx="782320" cy="2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45265</xdr:rowOff>
    </xdr:from>
    <xdr:to>
      <xdr:col>41</xdr:col>
      <xdr:colOff>101600</xdr:colOff>
      <xdr:row>63</xdr:row>
      <xdr:rowOff>146865</xdr:rowOff>
    </xdr:to>
    <xdr:sp macro="" textlink="">
      <xdr:nvSpPr>
        <xdr:cNvPr id="254" name="楕円 253">
          <a:extLst>
            <a:ext uri="{FF2B5EF4-FFF2-40B4-BE49-F238E27FC236}">
              <a16:creationId xmlns:a16="http://schemas.microsoft.com/office/drawing/2014/main" id="{8D68C676-B40E-4963-BF74-C40076D00585}"/>
            </a:ext>
          </a:extLst>
        </xdr:cNvPr>
        <xdr:cNvSpPr/>
      </xdr:nvSpPr>
      <xdr:spPr>
        <a:xfrm>
          <a:off x="6873240" y="10606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96065</xdr:rowOff>
    </xdr:from>
    <xdr:to>
      <xdr:col>45</xdr:col>
      <xdr:colOff>177800</xdr:colOff>
      <xdr:row>63</xdr:row>
      <xdr:rowOff>96111</xdr:rowOff>
    </xdr:to>
    <xdr:cxnSp macro="">
      <xdr:nvCxnSpPr>
        <xdr:cNvPr id="255" name="直線コネクタ 254">
          <a:extLst>
            <a:ext uri="{FF2B5EF4-FFF2-40B4-BE49-F238E27FC236}">
              <a16:creationId xmlns:a16="http://schemas.microsoft.com/office/drawing/2014/main" id="{B2D73F0A-3C3E-4980-89A4-1BD3123C0B10}"/>
            </a:ext>
          </a:extLst>
        </xdr:cNvPr>
        <xdr:cNvCxnSpPr/>
      </xdr:nvCxnSpPr>
      <xdr:spPr>
        <a:xfrm>
          <a:off x="6924040" y="10657385"/>
          <a:ext cx="78994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44480</xdr:rowOff>
    </xdr:from>
    <xdr:to>
      <xdr:col>36</xdr:col>
      <xdr:colOff>165100</xdr:colOff>
      <xdr:row>63</xdr:row>
      <xdr:rowOff>146080</xdr:rowOff>
    </xdr:to>
    <xdr:sp macro="" textlink="">
      <xdr:nvSpPr>
        <xdr:cNvPr id="256" name="楕円 255">
          <a:extLst>
            <a:ext uri="{FF2B5EF4-FFF2-40B4-BE49-F238E27FC236}">
              <a16:creationId xmlns:a16="http://schemas.microsoft.com/office/drawing/2014/main" id="{0C0D6426-FC35-41A5-8833-05778E2B9818}"/>
            </a:ext>
          </a:extLst>
        </xdr:cNvPr>
        <xdr:cNvSpPr/>
      </xdr:nvSpPr>
      <xdr:spPr>
        <a:xfrm>
          <a:off x="6098540" y="10605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95280</xdr:rowOff>
    </xdr:from>
    <xdr:to>
      <xdr:col>41</xdr:col>
      <xdr:colOff>50800</xdr:colOff>
      <xdr:row>63</xdr:row>
      <xdr:rowOff>96065</xdr:rowOff>
    </xdr:to>
    <xdr:cxnSp macro="">
      <xdr:nvCxnSpPr>
        <xdr:cNvPr id="257" name="直線コネクタ 256">
          <a:extLst>
            <a:ext uri="{FF2B5EF4-FFF2-40B4-BE49-F238E27FC236}">
              <a16:creationId xmlns:a16="http://schemas.microsoft.com/office/drawing/2014/main" id="{1E85526E-EAE8-4D72-A8AA-09BDE44C08FD}"/>
            </a:ext>
          </a:extLst>
        </xdr:cNvPr>
        <xdr:cNvCxnSpPr/>
      </xdr:nvCxnSpPr>
      <xdr:spPr>
        <a:xfrm>
          <a:off x="6149340" y="10656600"/>
          <a:ext cx="774700" cy="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61</xdr:row>
      <xdr:rowOff>8120</xdr:rowOff>
    </xdr:from>
    <xdr:ext cx="534377" cy="259045"/>
    <xdr:sp macro="" textlink="">
      <xdr:nvSpPr>
        <xdr:cNvPr id="258" name="n_1aveValue【橋りょう・トンネル】&#10;一人当たり有形固定資産（償却資産）額">
          <a:extLst>
            <a:ext uri="{FF2B5EF4-FFF2-40B4-BE49-F238E27FC236}">
              <a16:creationId xmlns:a16="http://schemas.microsoft.com/office/drawing/2014/main" id="{6E4BD65B-4473-4F3B-912D-21593ADCA453}"/>
            </a:ext>
          </a:extLst>
        </xdr:cNvPr>
        <xdr:cNvSpPr txBox="1"/>
      </xdr:nvSpPr>
      <xdr:spPr>
        <a:xfrm>
          <a:off x="8239271" y="10234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61</xdr:row>
      <xdr:rowOff>8562</xdr:rowOff>
    </xdr:from>
    <xdr:ext cx="534377" cy="259045"/>
    <xdr:sp macro="" textlink="">
      <xdr:nvSpPr>
        <xdr:cNvPr id="259" name="n_2aveValue【橋りょう・トンネル】&#10;一人当たり有形固定資産（償却資産）額">
          <a:extLst>
            <a:ext uri="{FF2B5EF4-FFF2-40B4-BE49-F238E27FC236}">
              <a16:creationId xmlns:a16="http://schemas.microsoft.com/office/drawing/2014/main" id="{EF34749A-7DC7-4366-8502-0CFB8ECF253F}"/>
            </a:ext>
          </a:extLst>
        </xdr:cNvPr>
        <xdr:cNvSpPr txBox="1"/>
      </xdr:nvSpPr>
      <xdr:spPr>
        <a:xfrm>
          <a:off x="7477271" y="10234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61</xdr:row>
      <xdr:rowOff>12181</xdr:rowOff>
    </xdr:from>
    <xdr:ext cx="534377" cy="259045"/>
    <xdr:sp macro="" textlink="">
      <xdr:nvSpPr>
        <xdr:cNvPr id="260" name="n_3aveValue【橋りょう・トンネル】&#10;一人当たり有形固定資産（償却資産）額">
          <a:extLst>
            <a:ext uri="{FF2B5EF4-FFF2-40B4-BE49-F238E27FC236}">
              <a16:creationId xmlns:a16="http://schemas.microsoft.com/office/drawing/2014/main" id="{E8B74FDA-8C49-44E5-A6FE-20CCCE2520D4}"/>
            </a:ext>
          </a:extLst>
        </xdr:cNvPr>
        <xdr:cNvSpPr txBox="1"/>
      </xdr:nvSpPr>
      <xdr:spPr>
        <a:xfrm>
          <a:off x="6702571" y="10238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61</xdr:row>
      <xdr:rowOff>11731</xdr:rowOff>
    </xdr:from>
    <xdr:ext cx="534377" cy="259045"/>
    <xdr:sp macro="" textlink="">
      <xdr:nvSpPr>
        <xdr:cNvPr id="261" name="n_4aveValue【橋りょう・トンネル】&#10;一人当たり有形固定資産（償却資産）額">
          <a:extLst>
            <a:ext uri="{FF2B5EF4-FFF2-40B4-BE49-F238E27FC236}">
              <a16:creationId xmlns:a16="http://schemas.microsoft.com/office/drawing/2014/main" id="{19041C9B-B274-49BF-AC35-54D684BBF71D}"/>
            </a:ext>
          </a:extLst>
        </xdr:cNvPr>
        <xdr:cNvSpPr txBox="1"/>
      </xdr:nvSpPr>
      <xdr:spPr>
        <a:xfrm>
          <a:off x="5905011" y="102377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140796</xdr:rowOff>
    </xdr:from>
    <xdr:ext cx="534377" cy="259045"/>
    <xdr:sp macro="" textlink="">
      <xdr:nvSpPr>
        <xdr:cNvPr id="262" name="n_1mainValue【橋りょう・トンネル】&#10;一人当たり有形固定資産（償却資産）額">
          <a:extLst>
            <a:ext uri="{FF2B5EF4-FFF2-40B4-BE49-F238E27FC236}">
              <a16:creationId xmlns:a16="http://schemas.microsoft.com/office/drawing/2014/main" id="{B66A8F1F-0071-4100-AB3A-8DC40BF2CAD0}"/>
            </a:ext>
          </a:extLst>
        </xdr:cNvPr>
        <xdr:cNvSpPr txBox="1"/>
      </xdr:nvSpPr>
      <xdr:spPr>
        <a:xfrm>
          <a:off x="8239271" y="1070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138038</xdr:rowOff>
    </xdr:from>
    <xdr:ext cx="534377" cy="259045"/>
    <xdr:sp macro="" textlink="">
      <xdr:nvSpPr>
        <xdr:cNvPr id="263" name="n_2mainValue【橋りょう・トンネル】&#10;一人当たり有形固定資産（償却資産）額">
          <a:extLst>
            <a:ext uri="{FF2B5EF4-FFF2-40B4-BE49-F238E27FC236}">
              <a16:creationId xmlns:a16="http://schemas.microsoft.com/office/drawing/2014/main" id="{7D9495AD-4561-44AB-BBD6-E1828D47AFFA}"/>
            </a:ext>
          </a:extLst>
        </xdr:cNvPr>
        <xdr:cNvSpPr txBox="1"/>
      </xdr:nvSpPr>
      <xdr:spPr>
        <a:xfrm>
          <a:off x="7477271" y="10699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137992</xdr:rowOff>
    </xdr:from>
    <xdr:ext cx="534377" cy="259045"/>
    <xdr:sp macro="" textlink="">
      <xdr:nvSpPr>
        <xdr:cNvPr id="264" name="n_3mainValue【橋りょう・トンネル】&#10;一人当たり有形固定資産（償却資産）額">
          <a:extLst>
            <a:ext uri="{FF2B5EF4-FFF2-40B4-BE49-F238E27FC236}">
              <a16:creationId xmlns:a16="http://schemas.microsoft.com/office/drawing/2014/main" id="{5532B8A4-3095-4161-A144-C75147F754B7}"/>
            </a:ext>
          </a:extLst>
        </xdr:cNvPr>
        <xdr:cNvSpPr txBox="1"/>
      </xdr:nvSpPr>
      <xdr:spPr>
        <a:xfrm>
          <a:off x="6702571" y="10699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137207</xdr:rowOff>
    </xdr:from>
    <xdr:ext cx="534377" cy="259045"/>
    <xdr:sp macro="" textlink="">
      <xdr:nvSpPr>
        <xdr:cNvPr id="265" name="n_4mainValue【橋りょう・トンネル】&#10;一人当たり有形固定資産（償却資産）額">
          <a:extLst>
            <a:ext uri="{FF2B5EF4-FFF2-40B4-BE49-F238E27FC236}">
              <a16:creationId xmlns:a16="http://schemas.microsoft.com/office/drawing/2014/main" id="{2C22F38B-72B5-4CC3-8646-6D630A29D4B4}"/>
            </a:ext>
          </a:extLst>
        </xdr:cNvPr>
        <xdr:cNvSpPr txBox="1"/>
      </xdr:nvSpPr>
      <xdr:spPr>
        <a:xfrm>
          <a:off x="5905011" y="106985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a:extLst>
            <a:ext uri="{FF2B5EF4-FFF2-40B4-BE49-F238E27FC236}">
              <a16:creationId xmlns:a16="http://schemas.microsoft.com/office/drawing/2014/main" id="{0C5D1BB6-91C4-4487-9735-FAE45DA6A0B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a:extLst>
            <a:ext uri="{FF2B5EF4-FFF2-40B4-BE49-F238E27FC236}">
              <a16:creationId xmlns:a16="http://schemas.microsoft.com/office/drawing/2014/main" id="{9F82589F-8E6D-46DA-A7BE-195C8A323995}"/>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a:extLst>
            <a:ext uri="{FF2B5EF4-FFF2-40B4-BE49-F238E27FC236}">
              <a16:creationId xmlns:a16="http://schemas.microsoft.com/office/drawing/2014/main" id="{4A69A7A2-3D06-4082-BE1B-B9A2A99B5E0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a:extLst>
            <a:ext uri="{FF2B5EF4-FFF2-40B4-BE49-F238E27FC236}">
              <a16:creationId xmlns:a16="http://schemas.microsoft.com/office/drawing/2014/main" id="{DCE47A7E-CA6A-47C8-91CF-F87A75B30E4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a:extLst>
            <a:ext uri="{FF2B5EF4-FFF2-40B4-BE49-F238E27FC236}">
              <a16:creationId xmlns:a16="http://schemas.microsoft.com/office/drawing/2014/main" id="{2E6A8594-C2E7-4D2E-A06A-8398F5802255}"/>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a:extLst>
            <a:ext uri="{FF2B5EF4-FFF2-40B4-BE49-F238E27FC236}">
              <a16:creationId xmlns:a16="http://schemas.microsoft.com/office/drawing/2014/main" id="{5977E5D8-0123-4E23-B4F6-810796CED2B5}"/>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a:extLst>
            <a:ext uri="{FF2B5EF4-FFF2-40B4-BE49-F238E27FC236}">
              <a16:creationId xmlns:a16="http://schemas.microsoft.com/office/drawing/2014/main" id="{3150F0CC-BD2A-43A7-8DD4-C6D8555F4195}"/>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a:extLst>
            <a:ext uri="{FF2B5EF4-FFF2-40B4-BE49-F238E27FC236}">
              <a16:creationId xmlns:a16="http://schemas.microsoft.com/office/drawing/2014/main" id="{43AACE98-3D8E-4BA9-BB02-97D8C17C7BBA}"/>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a:extLst>
            <a:ext uri="{FF2B5EF4-FFF2-40B4-BE49-F238E27FC236}">
              <a16:creationId xmlns:a16="http://schemas.microsoft.com/office/drawing/2014/main" id="{E1F567C2-D9EE-46B4-8F2F-08FAF53338E9}"/>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a:extLst>
            <a:ext uri="{FF2B5EF4-FFF2-40B4-BE49-F238E27FC236}">
              <a16:creationId xmlns:a16="http://schemas.microsoft.com/office/drawing/2014/main" id="{D6C42909-4D73-447A-A987-AB306D7585DB}"/>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a:extLst>
            <a:ext uri="{FF2B5EF4-FFF2-40B4-BE49-F238E27FC236}">
              <a16:creationId xmlns:a16="http://schemas.microsoft.com/office/drawing/2014/main" id="{3AD0AFB8-3F4E-473B-9D0E-0DACC29C769E}"/>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a:extLst>
            <a:ext uri="{FF2B5EF4-FFF2-40B4-BE49-F238E27FC236}">
              <a16:creationId xmlns:a16="http://schemas.microsoft.com/office/drawing/2014/main" id="{249D6F64-DD81-424C-88DB-00169540E314}"/>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a:extLst>
            <a:ext uri="{FF2B5EF4-FFF2-40B4-BE49-F238E27FC236}">
              <a16:creationId xmlns:a16="http://schemas.microsoft.com/office/drawing/2014/main" id="{171D6E51-82D7-4EC5-8484-F4E6F92F6D4B}"/>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a:extLst>
            <a:ext uri="{FF2B5EF4-FFF2-40B4-BE49-F238E27FC236}">
              <a16:creationId xmlns:a16="http://schemas.microsoft.com/office/drawing/2014/main" id="{062ECB5D-AEE5-489D-9B58-BFA37BD25628}"/>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a:extLst>
            <a:ext uri="{FF2B5EF4-FFF2-40B4-BE49-F238E27FC236}">
              <a16:creationId xmlns:a16="http://schemas.microsoft.com/office/drawing/2014/main" id="{ED3F1E08-46B1-4504-A404-911CE05EA9C5}"/>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a:extLst>
            <a:ext uri="{FF2B5EF4-FFF2-40B4-BE49-F238E27FC236}">
              <a16:creationId xmlns:a16="http://schemas.microsoft.com/office/drawing/2014/main" id="{9BFFC668-5F41-4A88-AE66-B8AD055F0751}"/>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a:extLst>
            <a:ext uri="{FF2B5EF4-FFF2-40B4-BE49-F238E27FC236}">
              <a16:creationId xmlns:a16="http://schemas.microsoft.com/office/drawing/2014/main" id="{2708656E-1842-4929-A03A-80DCA805F271}"/>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a:extLst>
            <a:ext uri="{FF2B5EF4-FFF2-40B4-BE49-F238E27FC236}">
              <a16:creationId xmlns:a16="http://schemas.microsoft.com/office/drawing/2014/main" id="{C9B050A0-54DD-4656-BBD6-92FD8651A40B}"/>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a:extLst>
            <a:ext uri="{FF2B5EF4-FFF2-40B4-BE49-F238E27FC236}">
              <a16:creationId xmlns:a16="http://schemas.microsoft.com/office/drawing/2014/main" id="{A27902EF-9964-405B-AAE1-675E35072F1F}"/>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a:extLst>
            <a:ext uri="{FF2B5EF4-FFF2-40B4-BE49-F238E27FC236}">
              <a16:creationId xmlns:a16="http://schemas.microsoft.com/office/drawing/2014/main" id="{234554FC-14AC-410C-B1F7-914BE066AE08}"/>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a:extLst>
            <a:ext uri="{FF2B5EF4-FFF2-40B4-BE49-F238E27FC236}">
              <a16:creationId xmlns:a16="http://schemas.microsoft.com/office/drawing/2014/main" id="{55314035-1873-4D18-84DE-14E0FF63CA05}"/>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a:extLst>
            <a:ext uri="{FF2B5EF4-FFF2-40B4-BE49-F238E27FC236}">
              <a16:creationId xmlns:a16="http://schemas.microsoft.com/office/drawing/2014/main" id="{CF066CD0-4A19-490F-A7AD-1390581FACEA}"/>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a:extLst>
            <a:ext uri="{FF2B5EF4-FFF2-40B4-BE49-F238E27FC236}">
              <a16:creationId xmlns:a16="http://schemas.microsoft.com/office/drawing/2014/main" id="{15AFCD4B-8F06-40E7-8B3A-E2008C40FAD7}"/>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a:extLst>
            <a:ext uri="{FF2B5EF4-FFF2-40B4-BE49-F238E27FC236}">
              <a16:creationId xmlns:a16="http://schemas.microsoft.com/office/drawing/2014/main" id="{D65E869A-F44F-4715-B61E-61BE5F900C1D}"/>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142875</xdr:rowOff>
    </xdr:from>
    <xdr:to>
      <xdr:col>24</xdr:col>
      <xdr:colOff>62865</xdr:colOff>
      <xdr:row>85</xdr:row>
      <xdr:rowOff>36195</xdr:rowOff>
    </xdr:to>
    <xdr:cxnSp macro="">
      <xdr:nvCxnSpPr>
        <xdr:cNvPr id="290" name="直線コネクタ 289">
          <a:extLst>
            <a:ext uri="{FF2B5EF4-FFF2-40B4-BE49-F238E27FC236}">
              <a16:creationId xmlns:a16="http://schemas.microsoft.com/office/drawing/2014/main" id="{EC42A6D4-1CBE-4CD7-B8D3-8896BA06A0D1}"/>
            </a:ext>
          </a:extLst>
        </xdr:cNvPr>
        <xdr:cNvCxnSpPr/>
      </xdr:nvCxnSpPr>
      <xdr:spPr>
        <a:xfrm flipV="1">
          <a:off x="4086225" y="13386435"/>
          <a:ext cx="0" cy="899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40022</xdr:rowOff>
    </xdr:from>
    <xdr:ext cx="405111" cy="259045"/>
    <xdr:sp macro="" textlink="">
      <xdr:nvSpPr>
        <xdr:cNvPr id="291" name="【公営住宅】&#10;有形固定資産減価償却率最小値テキスト">
          <a:extLst>
            <a:ext uri="{FF2B5EF4-FFF2-40B4-BE49-F238E27FC236}">
              <a16:creationId xmlns:a16="http://schemas.microsoft.com/office/drawing/2014/main" id="{B7BBD981-8A79-4A1E-A9E0-BD81E7CBCB04}"/>
            </a:ext>
          </a:extLst>
        </xdr:cNvPr>
        <xdr:cNvSpPr txBox="1"/>
      </xdr:nvSpPr>
      <xdr:spPr>
        <a:xfrm>
          <a:off x="4124960" y="14289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36195</xdr:rowOff>
    </xdr:from>
    <xdr:to>
      <xdr:col>24</xdr:col>
      <xdr:colOff>152400</xdr:colOff>
      <xdr:row>85</xdr:row>
      <xdr:rowOff>36195</xdr:rowOff>
    </xdr:to>
    <xdr:cxnSp macro="">
      <xdr:nvCxnSpPr>
        <xdr:cNvPr id="292" name="直線コネクタ 291">
          <a:extLst>
            <a:ext uri="{FF2B5EF4-FFF2-40B4-BE49-F238E27FC236}">
              <a16:creationId xmlns:a16="http://schemas.microsoft.com/office/drawing/2014/main" id="{213D3486-AE47-47FC-ADF2-65AA7B2FC7A2}"/>
            </a:ext>
          </a:extLst>
        </xdr:cNvPr>
        <xdr:cNvCxnSpPr/>
      </xdr:nvCxnSpPr>
      <xdr:spPr>
        <a:xfrm>
          <a:off x="4020820" y="142855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78</xdr:row>
      <xdr:rowOff>89552</xdr:rowOff>
    </xdr:from>
    <xdr:ext cx="405111" cy="259045"/>
    <xdr:sp macro="" textlink="">
      <xdr:nvSpPr>
        <xdr:cNvPr id="293" name="【公営住宅】&#10;有形固定資産減価償却率最大値テキスト">
          <a:extLst>
            <a:ext uri="{FF2B5EF4-FFF2-40B4-BE49-F238E27FC236}">
              <a16:creationId xmlns:a16="http://schemas.microsoft.com/office/drawing/2014/main" id="{7053DC70-D49B-4135-B1FF-F6E923BE2130}"/>
            </a:ext>
          </a:extLst>
        </xdr:cNvPr>
        <xdr:cNvSpPr txBox="1"/>
      </xdr:nvSpPr>
      <xdr:spPr>
        <a:xfrm>
          <a:off x="4124960" y="1316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142875</xdr:rowOff>
    </xdr:from>
    <xdr:to>
      <xdr:col>24</xdr:col>
      <xdr:colOff>152400</xdr:colOff>
      <xdr:row>79</xdr:row>
      <xdr:rowOff>142875</xdr:rowOff>
    </xdr:to>
    <xdr:cxnSp macro="">
      <xdr:nvCxnSpPr>
        <xdr:cNvPr id="294" name="直線コネクタ 293">
          <a:extLst>
            <a:ext uri="{FF2B5EF4-FFF2-40B4-BE49-F238E27FC236}">
              <a16:creationId xmlns:a16="http://schemas.microsoft.com/office/drawing/2014/main" id="{9394697D-B8E2-4538-9E0D-7EC08058D10F}"/>
            </a:ext>
          </a:extLst>
        </xdr:cNvPr>
        <xdr:cNvCxnSpPr/>
      </xdr:nvCxnSpPr>
      <xdr:spPr>
        <a:xfrm>
          <a:off x="4020820" y="133864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59072</xdr:rowOff>
    </xdr:from>
    <xdr:ext cx="405111" cy="259045"/>
    <xdr:sp macro="" textlink="">
      <xdr:nvSpPr>
        <xdr:cNvPr id="295" name="【公営住宅】&#10;有形固定資産減価償却率平均値テキスト">
          <a:extLst>
            <a:ext uri="{FF2B5EF4-FFF2-40B4-BE49-F238E27FC236}">
              <a16:creationId xmlns:a16="http://schemas.microsoft.com/office/drawing/2014/main" id="{E486B5EA-EA79-4CDE-A36D-F2650CF120AC}"/>
            </a:ext>
          </a:extLst>
        </xdr:cNvPr>
        <xdr:cNvSpPr txBox="1"/>
      </xdr:nvSpPr>
      <xdr:spPr>
        <a:xfrm>
          <a:off x="4124960" y="1363791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80645</xdr:rowOff>
    </xdr:from>
    <xdr:to>
      <xdr:col>24</xdr:col>
      <xdr:colOff>114300</xdr:colOff>
      <xdr:row>82</xdr:row>
      <xdr:rowOff>10795</xdr:rowOff>
    </xdr:to>
    <xdr:sp macro="" textlink="">
      <xdr:nvSpPr>
        <xdr:cNvPr id="296" name="フローチャート: 判断 295">
          <a:extLst>
            <a:ext uri="{FF2B5EF4-FFF2-40B4-BE49-F238E27FC236}">
              <a16:creationId xmlns:a16="http://schemas.microsoft.com/office/drawing/2014/main" id="{0A9B79EA-97CD-43A1-9E4A-3AB59F146A26}"/>
            </a:ext>
          </a:extLst>
        </xdr:cNvPr>
        <xdr:cNvSpPr/>
      </xdr:nvSpPr>
      <xdr:spPr>
        <a:xfrm>
          <a:off x="4036060" y="136594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52070</xdr:rowOff>
    </xdr:from>
    <xdr:to>
      <xdr:col>20</xdr:col>
      <xdr:colOff>38100</xdr:colOff>
      <xdr:row>81</xdr:row>
      <xdr:rowOff>153670</xdr:rowOff>
    </xdr:to>
    <xdr:sp macro="" textlink="">
      <xdr:nvSpPr>
        <xdr:cNvPr id="297" name="フローチャート: 判断 296">
          <a:extLst>
            <a:ext uri="{FF2B5EF4-FFF2-40B4-BE49-F238E27FC236}">
              <a16:creationId xmlns:a16="http://schemas.microsoft.com/office/drawing/2014/main" id="{4346BA7A-B6E4-47B2-9FAC-D8770BFAB7EB}"/>
            </a:ext>
          </a:extLst>
        </xdr:cNvPr>
        <xdr:cNvSpPr/>
      </xdr:nvSpPr>
      <xdr:spPr>
        <a:xfrm>
          <a:off x="3312160" y="136309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44450</xdr:rowOff>
    </xdr:from>
    <xdr:to>
      <xdr:col>15</xdr:col>
      <xdr:colOff>101600</xdr:colOff>
      <xdr:row>81</xdr:row>
      <xdr:rowOff>146050</xdr:rowOff>
    </xdr:to>
    <xdr:sp macro="" textlink="">
      <xdr:nvSpPr>
        <xdr:cNvPr id="298" name="フローチャート: 判断 297">
          <a:extLst>
            <a:ext uri="{FF2B5EF4-FFF2-40B4-BE49-F238E27FC236}">
              <a16:creationId xmlns:a16="http://schemas.microsoft.com/office/drawing/2014/main" id="{E2583834-B7FB-4F4D-8207-65FE452184CF}"/>
            </a:ext>
          </a:extLst>
        </xdr:cNvPr>
        <xdr:cNvSpPr/>
      </xdr:nvSpPr>
      <xdr:spPr>
        <a:xfrm>
          <a:off x="2514600" y="13623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636</xdr:rowOff>
    </xdr:from>
    <xdr:to>
      <xdr:col>10</xdr:col>
      <xdr:colOff>165100</xdr:colOff>
      <xdr:row>81</xdr:row>
      <xdr:rowOff>102236</xdr:rowOff>
    </xdr:to>
    <xdr:sp macro="" textlink="">
      <xdr:nvSpPr>
        <xdr:cNvPr id="299" name="フローチャート: 判断 298">
          <a:extLst>
            <a:ext uri="{FF2B5EF4-FFF2-40B4-BE49-F238E27FC236}">
              <a16:creationId xmlns:a16="http://schemas.microsoft.com/office/drawing/2014/main" id="{4E0A4FD5-EDD3-4C91-A7EC-B49D9ABB9B20}"/>
            </a:ext>
          </a:extLst>
        </xdr:cNvPr>
        <xdr:cNvSpPr/>
      </xdr:nvSpPr>
      <xdr:spPr>
        <a:xfrm>
          <a:off x="1739900" y="13579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135889</xdr:rowOff>
    </xdr:from>
    <xdr:to>
      <xdr:col>6</xdr:col>
      <xdr:colOff>38100</xdr:colOff>
      <xdr:row>81</xdr:row>
      <xdr:rowOff>66039</xdr:rowOff>
    </xdr:to>
    <xdr:sp macro="" textlink="">
      <xdr:nvSpPr>
        <xdr:cNvPr id="300" name="フローチャート: 判断 299">
          <a:extLst>
            <a:ext uri="{FF2B5EF4-FFF2-40B4-BE49-F238E27FC236}">
              <a16:creationId xmlns:a16="http://schemas.microsoft.com/office/drawing/2014/main" id="{F5E4E403-2A78-42B9-9C6B-9A47EF1ADFD3}"/>
            </a:ext>
          </a:extLst>
        </xdr:cNvPr>
        <xdr:cNvSpPr/>
      </xdr:nvSpPr>
      <xdr:spPr>
        <a:xfrm>
          <a:off x="965200" y="1354708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C4FD262E-760C-429D-A0BC-29856D439749}"/>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17A6C49A-91D3-4A9A-9F3D-64F1621F38B4}"/>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0F4A9D25-7788-46F7-A949-389555DC051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a:extLst>
            <a:ext uri="{FF2B5EF4-FFF2-40B4-BE49-F238E27FC236}">
              <a16:creationId xmlns:a16="http://schemas.microsoft.com/office/drawing/2014/main" id="{BD54481A-813E-441D-A521-5FB82C113B08}"/>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a:extLst>
            <a:ext uri="{FF2B5EF4-FFF2-40B4-BE49-F238E27FC236}">
              <a16:creationId xmlns:a16="http://schemas.microsoft.com/office/drawing/2014/main" id="{36ABD1B0-3146-4DDE-BCA9-1B270BE8A675}"/>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92075</xdr:rowOff>
    </xdr:from>
    <xdr:to>
      <xdr:col>24</xdr:col>
      <xdr:colOff>114300</xdr:colOff>
      <xdr:row>80</xdr:row>
      <xdr:rowOff>22225</xdr:rowOff>
    </xdr:to>
    <xdr:sp macro="" textlink="">
      <xdr:nvSpPr>
        <xdr:cNvPr id="306" name="楕円 305">
          <a:extLst>
            <a:ext uri="{FF2B5EF4-FFF2-40B4-BE49-F238E27FC236}">
              <a16:creationId xmlns:a16="http://schemas.microsoft.com/office/drawing/2014/main" id="{A12F16DF-CF79-416E-97F9-D42EDBA5AA6B}"/>
            </a:ext>
          </a:extLst>
        </xdr:cNvPr>
        <xdr:cNvSpPr/>
      </xdr:nvSpPr>
      <xdr:spPr>
        <a:xfrm>
          <a:off x="4036060" y="133356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45102</xdr:rowOff>
    </xdr:from>
    <xdr:ext cx="405111" cy="259045"/>
    <xdr:sp macro="" textlink="">
      <xdr:nvSpPr>
        <xdr:cNvPr id="307" name="【公営住宅】&#10;有形固定資産減価償却率該当値テキスト">
          <a:extLst>
            <a:ext uri="{FF2B5EF4-FFF2-40B4-BE49-F238E27FC236}">
              <a16:creationId xmlns:a16="http://schemas.microsoft.com/office/drawing/2014/main" id="{C4E551D8-D140-4D39-9A70-05D5D0DB2394}"/>
            </a:ext>
          </a:extLst>
        </xdr:cNvPr>
        <xdr:cNvSpPr txBox="1"/>
      </xdr:nvSpPr>
      <xdr:spPr>
        <a:xfrm>
          <a:off x="4124960" y="13288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50164</xdr:rowOff>
    </xdr:from>
    <xdr:to>
      <xdr:col>20</xdr:col>
      <xdr:colOff>38100</xdr:colOff>
      <xdr:row>79</xdr:row>
      <xdr:rowOff>151764</xdr:rowOff>
    </xdr:to>
    <xdr:sp macro="" textlink="">
      <xdr:nvSpPr>
        <xdr:cNvPr id="308" name="楕円 307">
          <a:extLst>
            <a:ext uri="{FF2B5EF4-FFF2-40B4-BE49-F238E27FC236}">
              <a16:creationId xmlns:a16="http://schemas.microsoft.com/office/drawing/2014/main" id="{F670356E-C964-4261-B315-8308194C5641}"/>
            </a:ext>
          </a:extLst>
        </xdr:cNvPr>
        <xdr:cNvSpPr/>
      </xdr:nvSpPr>
      <xdr:spPr>
        <a:xfrm>
          <a:off x="3312160" y="132937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100964</xdr:rowOff>
    </xdr:from>
    <xdr:to>
      <xdr:col>24</xdr:col>
      <xdr:colOff>63500</xdr:colOff>
      <xdr:row>79</xdr:row>
      <xdr:rowOff>142875</xdr:rowOff>
    </xdr:to>
    <xdr:cxnSp macro="">
      <xdr:nvCxnSpPr>
        <xdr:cNvPr id="309" name="直線コネクタ 308">
          <a:extLst>
            <a:ext uri="{FF2B5EF4-FFF2-40B4-BE49-F238E27FC236}">
              <a16:creationId xmlns:a16="http://schemas.microsoft.com/office/drawing/2014/main" id="{796FD892-DCAF-4E18-A7FE-ED3050FACA3B}"/>
            </a:ext>
          </a:extLst>
        </xdr:cNvPr>
        <xdr:cNvCxnSpPr/>
      </xdr:nvCxnSpPr>
      <xdr:spPr>
        <a:xfrm>
          <a:off x="3355340" y="13344524"/>
          <a:ext cx="73152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8255</xdr:rowOff>
    </xdr:from>
    <xdr:to>
      <xdr:col>15</xdr:col>
      <xdr:colOff>101600</xdr:colOff>
      <xdr:row>79</xdr:row>
      <xdr:rowOff>109855</xdr:rowOff>
    </xdr:to>
    <xdr:sp macro="" textlink="">
      <xdr:nvSpPr>
        <xdr:cNvPr id="310" name="楕円 309">
          <a:extLst>
            <a:ext uri="{FF2B5EF4-FFF2-40B4-BE49-F238E27FC236}">
              <a16:creationId xmlns:a16="http://schemas.microsoft.com/office/drawing/2014/main" id="{2DCB5921-654D-4FEE-93A3-F7083632A9B3}"/>
            </a:ext>
          </a:extLst>
        </xdr:cNvPr>
        <xdr:cNvSpPr/>
      </xdr:nvSpPr>
      <xdr:spPr>
        <a:xfrm>
          <a:off x="2514600" y="13251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59055</xdr:rowOff>
    </xdr:from>
    <xdr:to>
      <xdr:col>19</xdr:col>
      <xdr:colOff>177800</xdr:colOff>
      <xdr:row>79</xdr:row>
      <xdr:rowOff>100964</xdr:rowOff>
    </xdr:to>
    <xdr:cxnSp macro="">
      <xdr:nvCxnSpPr>
        <xdr:cNvPr id="311" name="直線コネクタ 310">
          <a:extLst>
            <a:ext uri="{FF2B5EF4-FFF2-40B4-BE49-F238E27FC236}">
              <a16:creationId xmlns:a16="http://schemas.microsoft.com/office/drawing/2014/main" id="{E176709D-C80E-496A-93B4-6B5D146A5743}"/>
            </a:ext>
          </a:extLst>
        </xdr:cNvPr>
        <xdr:cNvCxnSpPr/>
      </xdr:nvCxnSpPr>
      <xdr:spPr>
        <a:xfrm>
          <a:off x="2565400" y="13302615"/>
          <a:ext cx="78994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137795</xdr:rowOff>
    </xdr:from>
    <xdr:to>
      <xdr:col>10</xdr:col>
      <xdr:colOff>165100</xdr:colOff>
      <xdr:row>79</xdr:row>
      <xdr:rowOff>67945</xdr:rowOff>
    </xdr:to>
    <xdr:sp macro="" textlink="">
      <xdr:nvSpPr>
        <xdr:cNvPr id="312" name="楕円 311">
          <a:extLst>
            <a:ext uri="{FF2B5EF4-FFF2-40B4-BE49-F238E27FC236}">
              <a16:creationId xmlns:a16="http://schemas.microsoft.com/office/drawing/2014/main" id="{96275B98-D656-4B22-9311-5034D0B0208D}"/>
            </a:ext>
          </a:extLst>
        </xdr:cNvPr>
        <xdr:cNvSpPr/>
      </xdr:nvSpPr>
      <xdr:spPr>
        <a:xfrm>
          <a:off x="1739900" y="1321371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17145</xdr:rowOff>
    </xdr:from>
    <xdr:to>
      <xdr:col>15</xdr:col>
      <xdr:colOff>50800</xdr:colOff>
      <xdr:row>79</xdr:row>
      <xdr:rowOff>59055</xdr:rowOff>
    </xdr:to>
    <xdr:cxnSp macro="">
      <xdr:nvCxnSpPr>
        <xdr:cNvPr id="313" name="直線コネクタ 312">
          <a:extLst>
            <a:ext uri="{FF2B5EF4-FFF2-40B4-BE49-F238E27FC236}">
              <a16:creationId xmlns:a16="http://schemas.microsoft.com/office/drawing/2014/main" id="{26B83987-4501-4464-BBE2-552C142EB845}"/>
            </a:ext>
          </a:extLst>
        </xdr:cNvPr>
        <xdr:cNvCxnSpPr/>
      </xdr:nvCxnSpPr>
      <xdr:spPr>
        <a:xfrm>
          <a:off x="1790700" y="1326070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95886</xdr:rowOff>
    </xdr:from>
    <xdr:to>
      <xdr:col>6</xdr:col>
      <xdr:colOff>38100</xdr:colOff>
      <xdr:row>79</xdr:row>
      <xdr:rowOff>26036</xdr:rowOff>
    </xdr:to>
    <xdr:sp macro="" textlink="">
      <xdr:nvSpPr>
        <xdr:cNvPr id="314" name="楕円 313">
          <a:extLst>
            <a:ext uri="{FF2B5EF4-FFF2-40B4-BE49-F238E27FC236}">
              <a16:creationId xmlns:a16="http://schemas.microsoft.com/office/drawing/2014/main" id="{01260BEF-5F54-425B-A7E8-3B46F02FCD43}"/>
            </a:ext>
          </a:extLst>
        </xdr:cNvPr>
        <xdr:cNvSpPr/>
      </xdr:nvSpPr>
      <xdr:spPr>
        <a:xfrm>
          <a:off x="965200" y="131718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146686</xdr:rowOff>
    </xdr:from>
    <xdr:to>
      <xdr:col>10</xdr:col>
      <xdr:colOff>114300</xdr:colOff>
      <xdr:row>79</xdr:row>
      <xdr:rowOff>17145</xdr:rowOff>
    </xdr:to>
    <xdr:cxnSp macro="">
      <xdr:nvCxnSpPr>
        <xdr:cNvPr id="315" name="直線コネクタ 314">
          <a:extLst>
            <a:ext uri="{FF2B5EF4-FFF2-40B4-BE49-F238E27FC236}">
              <a16:creationId xmlns:a16="http://schemas.microsoft.com/office/drawing/2014/main" id="{33C6DC58-BD9A-46C5-A2FB-E12B3E601365}"/>
            </a:ext>
          </a:extLst>
        </xdr:cNvPr>
        <xdr:cNvCxnSpPr/>
      </xdr:nvCxnSpPr>
      <xdr:spPr>
        <a:xfrm>
          <a:off x="1008380" y="13222606"/>
          <a:ext cx="78232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144797</xdr:rowOff>
    </xdr:from>
    <xdr:ext cx="405111" cy="259045"/>
    <xdr:sp macro="" textlink="">
      <xdr:nvSpPr>
        <xdr:cNvPr id="316" name="n_1aveValue【公営住宅】&#10;有形固定資産減価償却率">
          <a:extLst>
            <a:ext uri="{FF2B5EF4-FFF2-40B4-BE49-F238E27FC236}">
              <a16:creationId xmlns:a16="http://schemas.microsoft.com/office/drawing/2014/main" id="{3F94C40B-5605-4A63-9ED4-F19E825FAF9B}"/>
            </a:ext>
          </a:extLst>
        </xdr:cNvPr>
        <xdr:cNvSpPr txBox="1"/>
      </xdr:nvSpPr>
      <xdr:spPr>
        <a:xfrm>
          <a:off x="3170564" y="13723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137177</xdr:rowOff>
    </xdr:from>
    <xdr:ext cx="405111" cy="259045"/>
    <xdr:sp macro="" textlink="">
      <xdr:nvSpPr>
        <xdr:cNvPr id="317" name="n_2aveValue【公営住宅】&#10;有形固定資産減価償却率">
          <a:extLst>
            <a:ext uri="{FF2B5EF4-FFF2-40B4-BE49-F238E27FC236}">
              <a16:creationId xmlns:a16="http://schemas.microsoft.com/office/drawing/2014/main" id="{3ADBAD8D-8004-4619-BB2A-B18B3966BC07}"/>
            </a:ext>
          </a:extLst>
        </xdr:cNvPr>
        <xdr:cNvSpPr txBox="1"/>
      </xdr:nvSpPr>
      <xdr:spPr>
        <a:xfrm>
          <a:off x="2385704" y="13716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93363</xdr:rowOff>
    </xdr:from>
    <xdr:ext cx="405111" cy="259045"/>
    <xdr:sp macro="" textlink="">
      <xdr:nvSpPr>
        <xdr:cNvPr id="318" name="n_3aveValue【公営住宅】&#10;有形固定資産減価償却率">
          <a:extLst>
            <a:ext uri="{FF2B5EF4-FFF2-40B4-BE49-F238E27FC236}">
              <a16:creationId xmlns:a16="http://schemas.microsoft.com/office/drawing/2014/main" id="{04C5D005-00D8-4C2A-9A2B-C9DDD9A857E3}"/>
            </a:ext>
          </a:extLst>
        </xdr:cNvPr>
        <xdr:cNvSpPr txBox="1"/>
      </xdr:nvSpPr>
      <xdr:spPr>
        <a:xfrm>
          <a:off x="1611004" y="136722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57166</xdr:rowOff>
    </xdr:from>
    <xdr:ext cx="405111" cy="259045"/>
    <xdr:sp macro="" textlink="">
      <xdr:nvSpPr>
        <xdr:cNvPr id="319" name="n_4aveValue【公営住宅】&#10;有形固定資産減価償却率">
          <a:extLst>
            <a:ext uri="{FF2B5EF4-FFF2-40B4-BE49-F238E27FC236}">
              <a16:creationId xmlns:a16="http://schemas.microsoft.com/office/drawing/2014/main" id="{5B89A09F-3282-4599-91F1-B15C0EF199C8}"/>
            </a:ext>
          </a:extLst>
        </xdr:cNvPr>
        <xdr:cNvSpPr txBox="1"/>
      </xdr:nvSpPr>
      <xdr:spPr>
        <a:xfrm>
          <a:off x="836304" y="136360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168291</xdr:rowOff>
    </xdr:from>
    <xdr:ext cx="405111" cy="259045"/>
    <xdr:sp macro="" textlink="">
      <xdr:nvSpPr>
        <xdr:cNvPr id="320" name="n_1mainValue【公営住宅】&#10;有形固定資産減価償却率">
          <a:extLst>
            <a:ext uri="{FF2B5EF4-FFF2-40B4-BE49-F238E27FC236}">
              <a16:creationId xmlns:a16="http://schemas.microsoft.com/office/drawing/2014/main" id="{3BCA8CBE-A006-4BBF-BAC1-C6A5F84F0FCD}"/>
            </a:ext>
          </a:extLst>
        </xdr:cNvPr>
        <xdr:cNvSpPr txBox="1"/>
      </xdr:nvSpPr>
      <xdr:spPr>
        <a:xfrm>
          <a:off x="3170564" y="130765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126382</xdr:rowOff>
    </xdr:from>
    <xdr:ext cx="405111" cy="259045"/>
    <xdr:sp macro="" textlink="">
      <xdr:nvSpPr>
        <xdr:cNvPr id="321" name="n_2mainValue【公営住宅】&#10;有形固定資産減価償却率">
          <a:extLst>
            <a:ext uri="{FF2B5EF4-FFF2-40B4-BE49-F238E27FC236}">
              <a16:creationId xmlns:a16="http://schemas.microsoft.com/office/drawing/2014/main" id="{83FB7F10-602E-4157-B986-F7FA76F122A2}"/>
            </a:ext>
          </a:extLst>
        </xdr:cNvPr>
        <xdr:cNvSpPr txBox="1"/>
      </xdr:nvSpPr>
      <xdr:spPr>
        <a:xfrm>
          <a:off x="2385704" y="1303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84472</xdr:rowOff>
    </xdr:from>
    <xdr:ext cx="405111" cy="259045"/>
    <xdr:sp macro="" textlink="">
      <xdr:nvSpPr>
        <xdr:cNvPr id="322" name="n_3mainValue【公営住宅】&#10;有形固定資産減価償却率">
          <a:extLst>
            <a:ext uri="{FF2B5EF4-FFF2-40B4-BE49-F238E27FC236}">
              <a16:creationId xmlns:a16="http://schemas.microsoft.com/office/drawing/2014/main" id="{074D8A54-EC2F-4E14-927B-7E4DCF41F2F6}"/>
            </a:ext>
          </a:extLst>
        </xdr:cNvPr>
        <xdr:cNvSpPr txBox="1"/>
      </xdr:nvSpPr>
      <xdr:spPr>
        <a:xfrm>
          <a:off x="1611004" y="1299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42563</xdr:rowOff>
    </xdr:from>
    <xdr:ext cx="405111" cy="259045"/>
    <xdr:sp macro="" textlink="">
      <xdr:nvSpPr>
        <xdr:cNvPr id="323" name="n_4mainValue【公営住宅】&#10;有形固定資産減価償却率">
          <a:extLst>
            <a:ext uri="{FF2B5EF4-FFF2-40B4-BE49-F238E27FC236}">
              <a16:creationId xmlns:a16="http://schemas.microsoft.com/office/drawing/2014/main" id="{A293D328-4D22-4B64-AE86-FF5303C97255}"/>
            </a:ext>
          </a:extLst>
        </xdr:cNvPr>
        <xdr:cNvSpPr txBox="1"/>
      </xdr:nvSpPr>
      <xdr:spPr>
        <a:xfrm>
          <a:off x="836304" y="12950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a:extLst>
            <a:ext uri="{FF2B5EF4-FFF2-40B4-BE49-F238E27FC236}">
              <a16:creationId xmlns:a16="http://schemas.microsoft.com/office/drawing/2014/main" id="{9834E13C-EAF6-442C-87A7-128CE410C411}"/>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a:extLst>
            <a:ext uri="{FF2B5EF4-FFF2-40B4-BE49-F238E27FC236}">
              <a16:creationId xmlns:a16="http://schemas.microsoft.com/office/drawing/2014/main" id="{E78B6FA4-C80F-4699-9662-9D1C95FA7E7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a:extLst>
            <a:ext uri="{FF2B5EF4-FFF2-40B4-BE49-F238E27FC236}">
              <a16:creationId xmlns:a16="http://schemas.microsoft.com/office/drawing/2014/main" id="{B64AE657-B938-4D94-A24D-F4715AF6762E}"/>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a:extLst>
            <a:ext uri="{FF2B5EF4-FFF2-40B4-BE49-F238E27FC236}">
              <a16:creationId xmlns:a16="http://schemas.microsoft.com/office/drawing/2014/main" id="{223B5A99-2A5C-4A57-961F-2E0033CC8B77}"/>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a:extLst>
            <a:ext uri="{FF2B5EF4-FFF2-40B4-BE49-F238E27FC236}">
              <a16:creationId xmlns:a16="http://schemas.microsoft.com/office/drawing/2014/main" id="{3C5EB487-04E3-4704-9C7F-E4946A51AF6A}"/>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a:extLst>
            <a:ext uri="{FF2B5EF4-FFF2-40B4-BE49-F238E27FC236}">
              <a16:creationId xmlns:a16="http://schemas.microsoft.com/office/drawing/2014/main" id="{B948ADA6-09CA-42C6-9686-F0B6538DF91F}"/>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a:extLst>
            <a:ext uri="{FF2B5EF4-FFF2-40B4-BE49-F238E27FC236}">
              <a16:creationId xmlns:a16="http://schemas.microsoft.com/office/drawing/2014/main" id="{A0948996-03A2-4997-A659-6CF5C0D84597}"/>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a:extLst>
            <a:ext uri="{FF2B5EF4-FFF2-40B4-BE49-F238E27FC236}">
              <a16:creationId xmlns:a16="http://schemas.microsoft.com/office/drawing/2014/main" id="{18E6EED2-F971-432E-B922-4C41449DCD5C}"/>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a:extLst>
            <a:ext uri="{FF2B5EF4-FFF2-40B4-BE49-F238E27FC236}">
              <a16:creationId xmlns:a16="http://schemas.microsoft.com/office/drawing/2014/main" id="{4DC99EF0-3E7A-47A0-BAB0-180FC4E38A2D}"/>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a:extLst>
            <a:ext uri="{FF2B5EF4-FFF2-40B4-BE49-F238E27FC236}">
              <a16:creationId xmlns:a16="http://schemas.microsoft.com/office/drawing/2014/main" id="{D45FDC34-96DF-4496-9AB0-0DBC8C4827AF}"/>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a:extLst>
            <a:ext uri="{FF2B5EF4-FFF2-40B4-BE49-F238E27FC236}">
              <a16:creationId xmlns:a16="http://schemas.microsoft.com/office/drawing/2014/main" id="{6FDD33C7-D1CD-4491-BDE0-C81E211EC9A3}"/>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a:extLst>
            <a:ext uri="{FF2B5EF4-FFF2-40B4-BE49-F238E27FC236}">
              <a16:creationId xmlns:a16="http://schemas.microsoft.com/office/drawing/2014/main" id="{F5B0F7CE-D83B-4403-9731-158F4B49017F}"/>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a:extLst>
            <a:ext uri="{FF2B5EF4-FFF2-40B4-BE49-F238E27FC236}">
              <a16:creationId xmlns:a16="http://schemas.microsoft.com/office/drawing/2014/main" id="{812CEDE4-7CCF-4828-A209-5A17590F0889}"/>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a:extLst>
            <a:ext uri="{FF2B5EF4-FFF2-40B4-BE49-F238E27FC236}">
              <a16:creationId xmlns:a16="http://schemas.microsoft.com/office/drawing/2014/main" id="{A4B1ACF3-0A1F-44CB-91CC-8C4AEC1A2C8B}"/>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a:extLst>
            <a:ext uri="{FF2B5EF4-FFF2-40B4-BE49-F238E27FC236}">
              <a16:creationId xmlns:a16="http://schemas.microsoft.com/office/drawing/2014/main" id="{0F4599D6-BFE6-44A1-B1C8-CA20023EBFFE}"/>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a:extLst>
            <a:ext uri="{FF2B5EF4-FFF2-40B4-BE49-F238E27FC236}">
              <a16:creationId xmlns:a16="http://schemas.microsoft.com/office/drawing/2014/main" id="{7411CB9D-880E-4443-A4CE-B275C56630A1}"/>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a:extLst>
            <a:ext uri="{FF2B5EF4-FFF2-40B4-BE49-F238E27FC236}">
              <a16:creationId xmlns:a16="http://schemas.microsoft.com/office/drawing/2014/main" id="{B28A7FAA-DAE3-4B4C-9356-FF536A683F85}"/>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a:extLst>
            <a:ext uri="{FF2B5EF4-FFF2-40B4-BE49-F238E27FC236}">
              <a16:creationId xmlns:a16="http://schemas.microsoft.com/office/drawing/2014/main" id="{15D81AFB-418B-4D12-A185-BF9A70418755}"/>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a:extLst>
            <a:ext uri="{FF2B5EF4-FFF2-40B4-BE49-F238E27FC236}">
              <a16:creationId xmlns:a16="http://schemas.microsoft.com/office/drawing/2014/main" id="{2EAB6FFA-6A3D-4BD4-9635-59E60D35F1AD}"/>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3" name="テキスト ボックス 342">
          <a:extLst>
            <a:ext uri="{FF2B5EF4-FFF2-40B4-BE49-F238E27FC236}">
              <a16:creationId xmlns:a16="http://schemas.microsoft.com/office/drawing/2014/main" id="{CAEEEDE5-F054-44C7-817F-C30FA89916F3}"/>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a:extLst>
            <a:ext uri="{FF2B5EF4-FFF2-40B4-BE49-F238E27FC236}">
              <a16:creationId xmlns:a16="http://schemas.microsoft.com/office/drawing/2014/main" id="{05DF3991-C34F-4060-AE5A-83D0DAB9EB3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5" name="テキスト ボックス 344">
          <a:extLst>
            <a:ext uri="{FF2B5EF4-FFF2-40B4-BE49-F238E27FC236}">
              <a16:creationId xmlns:a16="http://schemas.microsoft.com/office/drawing/2014/main" id="{91E97CF4-CC3A-427C-AC42-B5C5D31F881E}"/>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a:extLst>
            <a:ext uri="{FF2B5EF4-FFF2-40B4-BE49-F238E27FC236}">
              <a16:creationId xmlns:a16="http://schemas.microsoft.com/office/drawing/2014/main" id="{0E2FD4CF-1F79-4EF4-81C6-DC9E99C5BB33}"/>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7" name="テキスト ボックス 346">
          <a:extLst>
            <a:ext uri="{FF2B5EF4-FFF2-40B4-BE49-F238E27FC236}">
              <a16:creationId xmlns:a16="http://schemas.microsoft.com/office/drawing/2014/main" id="{A6EEB920-4216-4931-80AB-12684E6BA3FB}"/>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a:extLst>
            <a:ext uri="{FF2B5EF4-FFF2-40B4-BE49-F238E27FC236}">
              <a16:creationId xmlns:a16="http://schemas.microsoft.com/office/drawing/2014/main" id="{7E2C69E8-B144-4C33-9D73-DC75B744DEB1}"/>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13607</xdr:rowOff>
    </xdr:from>
    <xdr:to>
      <xdr:col>54</xdr:col>
      <xdr:colOff>189865</xdr:colOff>
      <xdr:row>86</xdr:row>
      <xdr:rowOff>163830</xdr:rowOff>
    </xdr:to>
    <xdr:cxnSp macro="">
      <xdr:nvCxnSpPr>
        <xdr:cNvPr id="349" name="直線コネクタ 348">
          <a:extLst>
            <a:ext uri="{FF2B5EF4-FFF2-40B4-BE49-F238E27FC236}">
              <a16:creationId xmlns:a16="http://schemas.microsoft.com/office/drawing/2014/main" id="{6BD7669A-15B8-4E3B-A354-AE02E36A3C40}"/>
            </a:ext>
          </a:extLst>
        </xdr:cNvPr>
        <xdr:cNvCxnSpPr/>
      </xdr:nvCxnSpPr>
      <xdr:spPr>
        <a:xfrm flipV="1">
          <a:off x="9219565" y="13089527"/>
          <a:ext cx="0" cy="14913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167657</xdr:rowOff>
    </xdr:from>
    <xdr:ext cx="469744" cy="259045"/>
    <xdr:sp macro="" textlink="">
      <xdr:nvSpPr>
        <xdr:cNvPr id="350" name="【公営住宅】&#10;一人当たり面積最小値テキスト">
          <a:extLst>
            <a:ext uri="{FF2B5EF4-FFF2-40B4-BE49-F238E27FC236}">
              <a16:creationId xmlns:a16="http://schemas.microsoft.com/office/drawing/2014/main" id="{48EE9038-6072-43CC-9FAE-32C5E5D41B0C}"/>
            </a:ext>
          </a:extLst>
        </xdr:cNvPr>
        <xdr:cNvSpPr txBox="1"/>
      </xdr:nvSpPr>
      <xdr:spPr>
        <a:xfrm>
          <a:off x="9258300"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163830</xdr:rowOff>
    </xdr:from>
    <xdr:to>
      <xdr:col>55</xdr:col>
      <xdr:colOff>88900</xdr:colOff>
      <xdr:row>86</xdr:row>
      <xdr:rowOff>163830</xdr:rowOff>
    </xdr:to>
    <xdr:cxnSp macro="">
      <xdr:nvCxnSpPr>
        <xdr:cNvPr id="351" name="直線コネクタ 350">
          <a:extLst>
            <a:ext uri="{FF2B5EF4-FFF2-40B4-BE49-F238E27FC236}">
              <a16:creationId xmlns:a16="http://schemas.microsoft.com/office/drawing/2014/main" id="{97B4D164-069F-43A3-A7E4-8473C4051585}"/>
            </a:ext>
          </a:extLst>
        </xdr:cNvPr>
        <xdr:cNvCxnSpPr/>
      </xdr:nvCxnSpPr>
      <xdr:spPr>
        <a:xfrm>
          <a:off x="9154160" y="145808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131734</xdr:rowOff>
    </xdr:from>
    <xdr:ext cx="469744" cy="259045"/>
    <xdr:sp macro="" textlink="">
      <xdr:nvSpPr>
        <xdr:cNvPr id="352" name="【公営住宅】&#10;一人当たり面積最大値テキスト">
          <a:extLst>
            <a:ext uri="{FF2B5EF4-FFF2-40B4-BE49-F238E27FC236}">
              <a16:creationId xmlns:a16="http://schemas.microsoft.com/office/drawing/2014/main" id="{7BD97469-D012-4BBC-B6C6-C79A9431852B}"/>
            </a:ext>
          </a:extLst>
        </xdr:cNvPr>
        <xdr:cNvSpPr txBox="1"/>
      </xdr:nvSpPr>
      <xdr:spPr>
        <a:xfrm>
          <a:off x="9258300" y="12872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13607</xdr:rowOff>
    </xdr:from>
    <xdr:to>
      <xdr:col>55</xdr:col>
      <xdr:colOff>88900</xdr:colOff>
      <xdr:row>78</xdr:row>
      <xdr:rowOff>13607</xdr:rowOff>
    </xdr:to>
    <xdr:cxnSp macro="">
      <xdr:nvCxnSpPr>
        <xdr:cNvPr id="353" name="直線コネクタ 352">
          <a:extLst>
            <a:ext uri="{FF2B5EF4-FFF2-40B4-BE49-F238E27FC236}">
              <a16:creationId xmlns:a16="http://schemas.microsoft.com/office/drawing/2014/main" id="{1F0F5D41-8903-4689-A9E1-2EC88683315D}"/>
            </a:ext>
          </a:extLst>
        </xdr:cNvPr>
        <xdr:cNvCxnSpPr/>
      </xdr:nvCxnSpPr>
      <xdr:spPr>
        <a:xfrm>
          <a:off x="9154160" y="130895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148970</xdr:rowOff>
    </xdr:from>
    <xdr:ext cx="469744" cy="259045"/>
    <xdr:sp macro="" textlink="">
      <xdr:nvSpPr>
        <xdr:cNvPr id="354" name="【公営住宅】&#10;一人当たり面積平均値テキスト">
          <a:extLst>
            <a:ext uri="{FF2B5EF4-FFF2-40B4-BE49-F238E27FC236}">
              <a16:creationId xmlns:a16="http://schemas.microsoft.com/office/drawing/2014/main" id="{0CC1397B-3658-4C90-A11F-008D7A730921}"/>
            </a:ext>
          </a:extLst>
        </xdr:cNvPr>
        <xdr:cNvSpPr txBox="1"/>
      </xdr:nvSpPr>
      <xdr:spPr>
        <a:xfrm>
          <a:off x="9258300" y="142307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126093</xdr:rowOff>
    </xdr:from>
    <xdr:to>
      <xdr:col>55</xdr:col>
      <xdr:colOff>50800</xdr:colOff>
      <xdr:row>86</xdr:row>
      <xdr:rowOff>56243</xdr:rowOff>
    </xdr:to>
    <xdr:sp macro="" textlink="">
      <xdr:nvSpPr>
        <xdr:cNvPr id="355" name="フローチャート: 判断 354">
          <a:extLst>
            <a:ext uri="{FF2B5EF4-FFF2-40B4-BE49-F238E27FC236}">
              <a16:creationId xmlns:a16="http://schemas.microsoft.com/office/drawing/2014/main" id="{3F55A201-35FE-4D79-BAD5-0834844EBE6C}"/>
            </a:ext>
          </a:extLst>
        </xdr:cNvPr>
        <xdr:cNvSpPr/>
      </xdr:nvSpPr>
      <xdr:spPr>
        <a:xfrm>
          <a:off x="9192260" y="1437549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122827</xdr:rowOff>
    </xdr:from>
    <xdr:to>
      <xdr:col>50</xdr:col>
      <xdr:colOff>165100</xdr:colOff>
      <xdr:row>86</xdr:row>
      <xdr:rowOff>52977</xdr:rowOff>
    </xdr:to>
    <xdr:sp macro="" textlink="">
      <xdr:nvSpPr>
        <xdr:cNvPr id="356" name="フローチャート: 判断 355">
          <a:extLst>
            <a:ext uri="{FF2B5EF4-FFF2-40B4-BE49-F238E27FC236}">
              <a16:creationId xmlns:a16="http://schemas.microsoft.com/office/drawing/2014/main" id="{58BBA6E3-EF34-4D6C-B27A-F7FC1769A6BA}"/>
            </a:ext>
          </a:extLst>
        </xdr:cNvPr>
        <xdr:cNvSpPr/>
      </xdr:nvSpPr>
      <xdr:spPr>
        <a:xfrm>
          <a:off x="844550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132624</xdr:rowOff>
    </xdr:from>
    <xdr:to>
      <xdr:col>46</xdr:col>
      <xdr:colOff>38100</xdr:colOff>
      <xdr:row>86</xdr:row>
      <xdr:rowOff>62774</xdr:rowOff>
    </xdr:to>
    <xdr:sp macro="" textlink="">
      <xdr:nvSpPr>
        <xdr:cNvPr id="357" name="フローチャート: 判断 356">
          <a:extLst>
            <a:ext uri="{FF2B5EF4-FFF2-40B4-BE49-F238E27FC236}">
              <a16:creationId xmlns:a16="http://schemas.microsoft.com/office/drawing/2014/main" id="{97520B68-7CA4-4B81-8C5A-0D97CF97F387}"/>
            </a:ext>
          </a:extLst>
        </xdr:cNvPr>
        <xdr:cNvSpPr/>
      </xdr:nvSpPr>
      <xdr:spPr>
        <a:xfrm>
          <a:off x="7670800" y="14382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132624</xdr:rowOff>
    </xdr:from>
    <xdr:to>
      <xdr:col>41</xdr:col>
      <xdr:colOff>101600</xdr:colOff>
      <xdr:row>86</xdr:row>
      <xdr:rowOff>62774</xdr:rowOff>
    </xdr:to>
    <xdr:sp macro="" textlink="">
      <xdr:nvSpPr>
        <xdr:cNvPr id="358" name="フローチャート: 判断 357">
          <a:extLst>
            <a:ext uri="{FF2B5EF4-FFF2-40B4-BE49-F238E27FC236}">
              <a16:creationId xmlns:a16="http://schemas.microsoft.com/office/drawing/2014/main" id="{6196D1DD-593F-4080-B528-1DC29E06F92F}"/>
            </a:ext>
          </a:extLst>
        </xdr:cNvPr>
        <xdr:cNvSpPr/>
      </xdr:nvSpPr>
      <xdr:spPr>
        <a:xfrm>
          <a:off x="6873240" y="143820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122827</xdr:rowOff>
    </xdr:from>
    <xdr:to>
      <xdr:col>36</xdr:col>
      <xdr:colOff>165100</xdr:colOff>
      <xdr:row>86</xdr:row>
      <xdr:rowOff>52977</xdr:rowOff>
    </xdr:to>
    <xdr:sp macro="" textlink="">
      <xdr:nvSpPr>
        <xdr:cNvPr id="359" name="フローチャート: 判断 358">
          <a:extLst>
            <a:ext uri="{FF2B5EF4-FFF2-40B4-BE49-F238E27FC236}">
              <a16:creationId xmlns:a16="http://schemas.microsoft.com/office/drawing/2014/main" id="{828C831C-F848-479C-8A1B-7E0A78C91D54}"/>
            </a:ext>
          </a:extLst>
        </xdr:cNvPr>
        <xdr:cNvSpPr/>
      </xdr:nvSpPr>
      <xdr:spPr>
        <a:xfrm>
          <a:off x="6098540" y="143722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26C971A6-6233-4C03-9962-41EDA67BD3D3}"/>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1952AA6A-F521-4E20-B1A9-BE8C461646C4}"/>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C6B61D47-C08A-4EAF-ABD3-5D110BAE92AE}"/>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1D7FFCEC-C377-410D-9832-48DCC76646F3}"/>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7407AD8A-B0F0-4987-A67D-6AC1E89DCA98}"/>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113030</xdr:rowOff>
    </xdr:from>
    <xdr:to>
      <xdr:col>55</xdr:col>
      <xdr:colOff>50800</xdr:colOff>
      <xdr:row>87</xdr:row>
      <xdr:rowOff>43180</xdr:rowOff>
    </xdr:to>
    <xdr:sp macro="" textlink="">
      <xdr:nvSpPr>
        <xdr:cNvPr id="365" name="楕円 364">
          <a:extLst>
            <a:ext uri="{FF2B5EF4-FFF2-40B4-BE49-F238E27FC236}">
              <a16:creationId xmlns:a16="http://schemas.microsoft.com/office/drawing/2014/main" id="{D7908F59-3BEA-43B9-B73F-DAB8B8A907CD}"/>
            </a:ext>
          </a:extLst>
        </xdr:cNvPr>
        <xdr:cNvSpPr/>
      </xdr:nvSpPr>
      <xdr:spPr>
        <a:xfrm>
          <a:off x="9192260" y="14530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86</xdr:row>
      <xdr:rowOff>27957</xdr:rowOff>
    </xdr:from>
    <xdr:ext cx="469744" cy="259045"/>
    <xdr:sp macro="" textlink="">
      <xdr:nvSpPr>
        <xdr:cNvPr id="366" name="【公営住宅】&#10;一人当たり面積該当値テキスト">
          <a:extLst>
            <a:ext uri="{FF2B5EF4-FFF2-40B4-BE49-F238E27FC236}">
              <a16:creationId xmlns:a16="http://schemas.microsoft.com/office/drawing/2014/main" id="{F3B48C39-8D83-4342-9583-4688CA3F9D6A}"/>
            </a:ext>
          </a:extLst>
        </xdr:cNvPr>
        <xdr:cNvSpPr txBox="1"/>
      </xdr:nvSpPr>
      <xdr:spPr>
        <a:xfrm>
          <a:off x="9258300" y="1444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113030</xdr:rowOff>
    </xdr:from>
    <xdr:to>
      <xdr:col>50</xdr:col>
      <xdr:colOff>165100</xdr:colOff>
      <xdr:row>87</xdr:row>
      <xdr:rowOff>43180</xdr:rowOff>
    </xdr:to>
    <xdr:sp macro="" textlink="">
      <xdr:nvSpPr>
        <xdr:cNvPr id="367" name="楕円 366">
          <a:extLst>
            <a:ext uri="{FF2B5EF4-FFF2-40B4-BE49-F238E27FC236}">
              <a16:creationId xmlns:a16="http://schemas.microsoft.com/office/drawing/2014/main" id="{19E2A325-4726-4F44-A131-D4A25E175955}"/>
            </a:ext>
          </a:extLst>
        </xdr:cNvPr>
        <xdr:cNvSpPr/>
      </xdr:nvSpPr>
      <xdr:spPr>
        <a:xfrm>
          <a:off x="8445500" y="1453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163830</xdr:rowOff>
    </xdr:from>
    <xdr:to>
      <xdr:col>55</xdr:col>
      <xdr:colOff>0</xdr:colOff>
      <xdr:row>86</xdr:row>
      <xdr:rowOff>163830</xdr:rowOff>
    </xdr:to>
    <xdr:cxnSp macro="">
      <xdr:nvCxnSpPr>
        <xdr:cNvPr id="368" name="直線コネクタ 367">
          <a:extLst>
            <a:ext uri="{FF2B5EF4-FFF2-40B4-BE49-F238E27FC236}">
              <a16:creationId xmlns:a16="http://schemas.microsoft.com/office/drawing/2014/main" id="{C582823D-4A73-4D85-9DDD-B9F7CBAC7FD1}"/>
            </a:ext>
          </a:extLst>
        </xdr:cNvPr>
        <xdr:cNvCxnSpPr/>
      </xdr:nvCxnSpPr>
      <xdr:spPr>
        <a:xfrm>
          <a:off x="8496300" y="1458087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113030</xdr:rowOff>
    </xdr:from>
    <xdr:to>
      <xdr:col>46</xdr:col>
      <xdr:colOff>38100</xdr:colOff>
      <xdr:row>87</xdr:row>
      <xdr:rowOff>43180</xdr:rowOff>
    </xdr:to>
    <xdr:sp macro="" textlink="">
      <xdr:nvSpPr>
        <xdr:cNvPr id="369" name="楕円 368">
          <a:extLst>
            <a:ext uri="{FF2B5EF4-FFF2-40B4-BE49-F238E27FC236}">
              <a16:creationId xmlns:a16="http://schemas.microsoft.com/office/drawing/2014/main" id="{47AA45F0-44AA-4BCB-BA3B-BF7BD18E7C2E}"/>
            </a:ext>
          </a:extLst>
        </xdr:cNvPr>
        <xdr:cNvSpPr/>
      </xdr:nvSpPr>
      <xdr:spPr>
        <a:xfrm>
          <a:off x="7670800" y="14530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163830</xdr:rowOff>
    </xdr:from>
    <xdr:to>
      <xdr:col>50</xdr:col>
      <xdr:colOff>114300</xdr:colOff>
      <xdr:row>86</xdr:row>
      <xdr:rowOff>163830</xdr:rowOff>
    </xdr:to>
    <xdr:cxnSp macro="">
      <xdr:nvCxnSpPr>
        <xdr:cNvPr id="370" name="直線コネクタ 369">
          <a:extLst>
            <a:ext uri="{FF2B5EF4-FFF2-40B4-BE49-F238E27FC236}">
              <a16:creationId xmlns:a16="http://schemas.microsoft.com/office/drawing/2014/main" id="{A54E8CB4-65CC-4394-A328-325F46B01148}"/>
            </a:ext>
          </a:extLst>
        </xdr:cNvPr>
        <xdr:cNvCxnSpPr/>
      </xdr:nvCxnSpPr>
      <xdr:spPr>
        <a:xfrm>
          <a:off x="7713980" y="1458087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113030</xdr:rowOff>
    </xdr:from>
    <xdr:to>
      <xdr:col>41</xdr:col>
      <xdr:colOff>101600</xdr:colOff>
      <xdr:row>87</xdr:row>
      <xdr:rowOff>43180</xdr:rowOff>
    </xdr:to>
    <xdr:sp macro="" textlink="">
      <xdr:nvSpPr>
        <xdr:cNvPr id="371" name="楕円 370">
          <a:extLst>
            <a:ext uri="{FF2B5EF4-FFF2-40B4-BE49-F238E27FC236}">
              <a16:creationId xmlns:a16="http://schemas.microsoft.com/office/drawing/2014/main" id="{8DBF7233-320B-42AC-95D6-6EFD4B7F6861}"/>
            </a:ext>
          </a:extLst>
        </xdr:cNvPr>
        <xdr:cNvSpPr/>
      </xdr:nvSpPr>
      <xdr:spPr>
        <a:xfrm>
          <a:off x="6873240" y="1453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163830</xdr:rowOff>
    </xdr:from>
    <xdr:to>
      <xdr:col>45</xdr:col>
      <xdr:colOff>177800</xdr:colOff>
      <xdr:row>86</xdr:row>
      <xdr:rowOff>163830</xdr:rowOff>
    </xdr:to>
    <xdr:cxnSp macro="">
      <xdr:nvCxnSpPr>
        <xdr:cNvPr id="372" name="直線コネクタ 371">
          <a:extLst>
            <a:ext uri="{FF2B5EF4-FFF2-40B4-BE49-F238E27FC236}">
              <a16:creationId xmlns:a16="http://schemas.microsoft.com/office/drawing/2014/main" id="{682644B4-8411-4D5F-B7A3-6B04C1E77BC1}"/>
            </a:ext>
          </a:extLst>
        </xdr:cNvPr>
        <xdr:cNvCxnSpPr/>
      </xdr:nvCxnSpPr>
      <xdr:spPr>
        <a:xfrm>
          <a:off x="6924040" y="1458087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113030</xdr:rowOff>
    </xdr:from>
    <xdr:to>
      <xdr:col>36</xdr:col>
      <xdr:colOff>165100</xdr:colOff>
      <xdr:row>87</xdr:row>
      <xdr:rowOff>43180</xdr:rowOff>
    </xdr:to>
    <xdr:sp macro="" textlink="">
      <xdr:nvSpPr>
        <xdr:cNvPr id="373" name="楕円 372">
          <a:extLst>
            <a:ext uri="{FF2B5EF4-FFF2-40B4-BE49-F238E27FC236}">
              <a16:creationId xmlns:a16="http://schemas.microsoft.com/office/drawing/2014/main" id="{ACB1BA8E-DEDD-4439-82C8-6AD81F18FF92}"/>
            </a:ext>
          </a:extLst>
        </xdr:cNvPr>
        <xdr:cNvSpPr/>
      </xdr:nvSpPr>
      <xdr:spPr>
        <a:xfrm>
          <a:off x="6098540" y="145300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163830</xdr:rowOff>
    </xdr:from>
    <xdr:to>
      <xdr:col>41</xdr:col>
      <xdr:colOff>50800</xdr:colOff>
      <xdr:row>86</xdr:row>
      <xdr:rowOff>163830</xdr:rowOff>
    </xdr:to>
    <xdr:cxnSp macro="">
      <xdr:nvCxnSpPr>
        <xdr:cNvPr id="374" name="直線コネクタ 373">
          <a:extLst>
            <a:ext uri="{FF2B5EF4-FFF2-40B4-BE49-F238E27FC236}">
              <a16:creationId xmlns:a16="http://schemas.microsoft.com/office/drawing/2014/main" id="{63E15959-AC05-4F0D-A897-C88567A65F56}"/>
            </a:ext>
          </a:extLst>
        </xdr:cNvPr>
        <xdr:cNvCxnSpPr/>
      </xdr:nvCxnSpPr>
      <xdr:spPr>
        <a:xfrm>
          <a:off x="6149340" y="1458087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69504</xdr:rowOff>
    </xdr:from>
    <xdr:ext cx="469744" cy="259045"/>
    <xdr:sp macro="" textlink="">
      <xdr:nvSpPr>
        <xdr:cNvPr id="375" name="n_1aveValue【公営住宅】&#10;一人当たり面積">
          <a:extLst>
            <a:ext uri="{FF2B5EF4-FFF2-40B4-BE49-F238E27FC236}">
              <a16:creationId xmlns:a16="http://schemas.microsoft.com/office/drawing/2014/main" id="{10960D71-9CB7-4E75-BD4F-6E1337205518}"/>
            </a:ext>
          </a:extLst>
        </xdr:cNvPr>
        <xdr:cNvSpPr txBox="1"/>
      </xdr:nvSpPr>
      <xdr:spPr>
        <a:xfrm>
          <a:off x="827158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79301</xdr:rowOff>
    </xdr:from>
    <xdr:ext cx="469744" cy="259045"/>
    <xdr:sp macro="" textlink="">
      <xdr:nvSpPr>
        <xdr:cNvPr id="376" name="n_2aveValue【公営住宅】&#10;一人当たり面積">
          <a:extLst>
            <a:ext uri="{FF2B5EF4-FFF2-40B4-BE49-F238E27FC236}">
              <a16:creationId xmlns:a16="http://schemas.microsoft.com/office/drawing/2014/main" id="{0B49F63A-8D67-49E4-A697-2DBF11878B4B}"/>
            </a:ext>
          </a:extLst>
        </xdr:cNvPr>
        <xdr:cNvSpPr txBox="1"/>
      </xdr:nvSpPr>
      <xdr:spPr>
        <a:xfrm>
          <a:off x="750958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79301</xdr:rowOff>
    </xdr:from>
    <xdr:ext cx="469744" cy="259045"/>
    <xdr:sp macro="" textlink="">
      <xdr:nvSpPr>
        <xdr:cNvPr id="377" name="n_3aveValue【公営住宅】&#10;一人当たり面積">
          <a:extLst>
            <a:ext uri="{FF2B5EF4-FFF2-40B4-BE49-F238E27FC236}">
              <a16:creationId xmlns:a16="http://schemas.microsoft.com/office/drawing/2014/main" id="{6ADFD909-D477-406C-B66E-5C49986C7AF7}"/>
            </a:ext>
          </a:extLst>
        </xdr:cNvPr>
        <xdr:cNvSpPr txBox="1"/>
      </xdr:nvSpPr>
      <xdr:spPr>
        <a:xfrm>
          <a:off x="6712027" y="14161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69504</xdr:rowOff>
    </xdr:from>
    <xdr:ext cx="469744" cy="259045"/>
    <xdr:sp macro="" textlink="">
      <xdr:nvSpPr>
        <xdr:cNvPr id="378" name="n_4aveValue【公営住宅】&#10;一人当たり面積">
          <a:extLst>
            <a:ext uri="{FF2B5EF4-FFF2-40B4-BE49-F238E27FC236}">
              <a16:creationId xmlns:a16="http://schemas.microsoft.com/office/drawing/2014/main" id="{22E8A732-25D9-4165-833E-36A856F95573}"/>
            </a:ext>
          </a:extLst>
        </xdr:cNvPr>
        <xdr:cNvSpPr txBox="1"/>
      </xdr:nvSpPr>
      <xdr:spPr>
        <a:xfrm>
          <a:off x="5937327" y="14151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87</xdr:row>
      <xdr:rowOff>34307</xdr:rowOff>
    </xdr:from>
    <xdr:ext cx="469744" cy="259045"/>
    <xdr:sp macro="" textlink="">
      <xdr:nvSpPr>
        <xdr:cNvPr id="379" name="n_1mainValue【公営住宅】&#10;一人当たり面積">
          <a:extLst>
            <a:ext uri="{FF2B5EF4-FFF2-40B4-BE49-F238E27FC236}">
              <a16:creationId xmlns:a16="http://schemas.microsoft.com/office/drawing/2014/main" id="{CF91F97A-47FD-4DD7-8D82-FE470146C410}"/>
            </a:ext>
          </a:extLst>
        </xdr:cNvPr>
        <xdr:cNvSpPr txBox="1"/>
      </xdr:nvSpPr>
      <xdr:spPr>
        <a:xfrm>
          <a:off x="8271587" y="1461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87</xdr:row>
      <xdr:rowOff>34307</xdr:rowOff>
    </xdr:from>
    <xdr:ext cx="469744" cy="259045"/>
    <xdr:sp macro="" textlink="">
      <xdr:nvSpPr>
        <xdr:cNvPr id="380" name="n_2mainValue【公営住宅】&#10;一人当たり面積">
          <a:extLst>
            <a:ext uri="{FF2B5EF4-FFF2-40B4-BE49-F238E27FC236}">
              <a16:creationId xmlns:a16="http://schemas.microsoft.com/office/drawing/2014/main" id="{4BFB69E5-A73A-4412-9D09-8A6F2D51E419}"/>
            </a:ext>
          </a:extLst>
        </xdr:cNvPr>
        <xdr:cNvSpPr txBox="1"/>
      </xdr:nvSpPr>
      <xdr:spPr>
        <a:xfrm>
          <a:off x="7509587" y="1461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87</xdr:row>
      <xdr:rowOff>34307</xdr:rowOff>
    </xdr:from>
    <xdr:ext cx="469744" cy="259045"/>
    <xdr:sp macro="" textlink="">
      <xdr:nvSpPr>
        <xdr:cNvPr id="381" name="n_3mainValue【公営住宅】&#10;一人当たり面積">
          <a:extLst>
            <a:ext uri="{FF2B5EF4-FFF2-40B4-BE49-F238E27FC236}">
              <a16:creationId xmlns:a16="http://schemas.microsoft.com/office/drawing/2014/main" id="{4AC3951A-BFEC-40F1-B672-B360A4689DBB}"/>
            </a:ext>
          </a:extLst>
        </xdr:cNvPr>
        <xdr:cNvSpPr txBox="1"/>
      </xdr:nvSpPr>
      <xdr:spPr>
        <a:xfrm>
          <a:off x="6712027" y="1461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87</xdr:row>
      <xdr:rowOff>34307</xdr:rowOff>
    </xdr:from>
    <xdr:ext cx="469744" cy="259045"/>
    <xdr:sp macro="" textlink="">
      <xdr:nvSpPr>
        <xdr:cNvPr id="382" name="n_4mainValue【公営住宅】&#10;一人当たり面積">
          <a:extLst>
            <a:ext uri="{FF2B5EF4-FFF2-40B4-BE49-F238E27FC236}">
              <a16:creationId xmlns:a16="http://schemas.microsoft.com/office/drawing/2014/main" id="{2F2A8466-4630-44CA-A24B-55905D27B21C}"/>
            </a:ext>
          </a:extLst>
        </xdr:cNvPr>
        <xdr:cNvSpPr txBox="1"/>
      </xdr:nvSpPr>
      <xdr:spPr>
        <a:xfrm>
          <a:off x="5937327" y="1461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a:extLst>
            <a:ext uri="{FF2B5EF4-FFF2-40B4-BE49-F238E27FC236}">
              <a16:creationId xmlns:a16="http://schemas.microsoft.com/office/drawing/2014/main" id="{C9ACFA27-6B7C-48C5-9CC2-BBDAF0CC0C4F}"/>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0</xdr:colOff>
      <xdr:row>94</xdr:row>
      <xdr:rowOff>165100</xdr:rowOff>
    </xdr:from>
    <xdr:to>
      <xdr:col>12</xdr:col>
      <xdr:colOff>0</xdr:colOff>
      <xdr:row>96</xdr:row>
      <xdr:rowOff>76200</xdr:rowOff>
    </xdr:to>
    <xdr:sp macro="" textlink="">
      <xdr:nvSpPr>
        <xdr:cNvPr id="384" name="正方形/長方形 383">
          <a:extLst>
            <a:ext uri="{FF2B5EF4-FFF2-40B4-BE49-F238E27FC236}">
              <a16:creationId xmlns:a16="http://schemas.microsoft.com/office/drawing/2014/main" id="{A4B89E0A-6088-438A-8F87-92ADD4A13A8D}"/>
            </a:ext>
          </a:extLst>
        </xdr:cNvPr>
        <xdr:cNvSpPr/>
      </xdr:nvSpPr>
      <xdr:spPr>
        <a:xfrm>
          <a:off x="670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xdr:col>
      <xdr:colOff>0</xdr:colOff>
      <xdr:row>96</xdr:row>
      <xdr:rowOff>25400</xdr:rowOff>
    </xdr:from>
    <xdr:to>
      <xdr:col>12</xdr:col>
      <xdr:colOff>0</xdr:colOff>
      <xdr:row>97</xdr:row>
      <xdr:rowOff>107950</xdr:rowOff>
    </xdr:to>
    <xdr:sp macro="" textlink="">
      <xdr:nvSpPr>
        <xdr:cNvPr id="385" name="正方形/長方形 384">
          <a:extLst>
            <a:ext uri="{FF2B5EF4-FFF2-40B4-BE49-F238E27FC236}">
              <a16:creationId xmlns:a16="http://schemas.microsoft.com/office/drawing/2014/main" id="{1172A7BF-EA38-4F29-AB88-CC0B98DE2583}"/>
            </a:ext>
          </a:extLst>
        </xdr:cNvPr>
        <xdr:cNvSpPr/>
      </xdr:nvSpPr>
      <xdr:spPr>
        <a:xfrm>
          <a:off x="670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127000</xdr:colOff>
      <xdr:row>94</xdr:row>
      <xdr:rowOff>165100</xdr:rowOff>
    </xdr:from>
    <xdr:to>
      <xdr:col>18</xdr:col>
      <xdr:colOff>127000</xdr:colOff>
      <xdr:row>96</xdr:row>
      <xdr:rowOff>76200</xdr:rowOff>
    </xdr:to>
    <xdr:sp macro="" textlink="">
      <xdr:nvSpPr>
        <xdr:cNvPr id="386" name="正方形/長方形 385">
          <a:extLst>
            <a:ext uri="{FF2B5EF4-FFF2-40B4-BE49-F238E27FC236}">
              <a16:creationId xmlns:a16="http://schemas.microsoft.com/office/drawing/2014/main" id="{25C6A2F5-3315-4788-A60E-9BF0160130A4}"/>
            </a:ext>
          </a:extLst>
        </xdr:cNvPr>
        <xdr:cNvSpPr/>
      </xdr:nvSpPr>
      <xdr:spPr>
        <a:xfrm>
          <a:off x="1803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xdr:col>
      <xdr:colOff>127000</xdr:colOff>
      <xdr:row>96</xdr:row>
      <xdr:rowOff>25400</xdr:rowOff>
    </xdr:from>
    <xdr:to>
      <xdr:col>18</xdr:col>
      <xdr:colOff>127000</xdr:colOff>
      <xdr:row>97</xdr:row>
      <xdr:rowOff>107950</xdr:rowOff>
    </xdr:to>
    <xdr:sp macro="" textlink="">
      <xdr:nvSpPr>
        <xdr:cNvPr id="387" name="正方形/長方形 386">
          <a:extLst>
            <a:ext uri="{FF2B5EF4-FFF2-40B4-BE49-F238E27FC236}">
              <a16:creationId xmlns:a16="http://schemas.microsoft.com/office/drawing/2014/main" id="{49B1D22E-1F4F-4910-86B4-03A8A2FCBA8D}"/>
            </a:ext>
          </a:extLst>
        </xdr:cNvPr>
        <xdr:cNvSpPr/>
      </xdr:nvSpPr>
      <xdr:spPr>
        <a:xfrm>
          <a:off x="1803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8" name="正方形/長方形 387">
          <a:extLst>
            <a:ext uri="{FF2B5EF4-FFF2-40B4-BE49-F238E27FC236}">
              <a16:creationId xmlns:a16="http://schemas.microsoft.com/office/drawing/2014/main" id="{7EC0B417-B6D6-4798-8CAF-92C251DA05AF}"/>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9" name="正方形/長方形 388">
          <a:extLst>
            <a:ext uri="{FF2B5EF4-FFF2-40B4-BE49-F238E27FC236}">
              <a16:creationId xmlns:a16="http://schemas.microsoft.com/office/drawing/2014/main" id="{C52D9842-F383-4B4D-8AB1-C60662083CB6}"/>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34</xdr:col>
      <xdr:colOff>127000</xdr:colOff>
      <xdr:row>94</xdr:row>
      <xdr:rowOff>165100</xdr:rowOff>
    </xdr:from>
    <xdr:to>
      <xdr:col>42</xdr:col>
      <xdr:colOff>127000</xdr:colOff>
      <xdr:row>96</xdr:row>
      <xdr:rowOff>76200</xdr:rowOff>
    </xdr:to>
    <xdr:sp macro="" textlink="">
      <xdr:nvSpPr>
        <xdr:cNvPr id="390" name="正方形/長方形 389">
          <a:extLst>
            <a:ext uri="{FF2B5EF4-FFF2-40B4-BE49-F238E27FC236}">
              <a16:creationId xmlns:a16="http://schemas.microsoft.com/office/drawing/2014/main" id="{3F386926-42BB-463A-BBA9-FFFAB7B24692}"/>
            </a:ext>
          </a:extLst>
        </xdr:cNvPr>
        <xdr:cNvSpPr/>
      </xdr:nvSpPr>
      <xdr:spPr>
        <a:xfrm>
          <a:off x="58267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34</xdr:col>
      <xdr:colOff>127000</xdr:colOff>
      <xdr:row>96</xdr:row>
      <xdr:rowOff>25400</xdr:rowOff>
    </xdr:from>
    <xdr:to>
      <xdr:col>42</xdr:col>
      <xdr:colOff>127000</xdr:colOff>
      <xdr:row>97</xdr:row>
      <xdr:rowOff>107950</xdr:rowOff>
    </xdr:to>
    <xdr:sp macro="" textlink="">
      <xdr:nvSpPr>
        <xdr:cNvPr id="391" name="正方形/長方形 390">
          <a:extLst>
            <a:ext uri="{FF2B5EF4-FFF2-40B4-BE49-F238E27FC236}">
              <a16:creationId xmlns:a16="http://schemas.microsoft.com/office/drawing/2014/main" id="{1019AE3F-DABB-48E3-BD7B-4BF22C6176B1}"/>
            </a:ext>
          </a:extLst>
        </xdr:cNvPr>
        <xdr:cNvSpPr/>
      </xdr:nvSpPr>
      <xdr:spPr>
        <a:xfrm>
          <a:off x="58267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63500</xdr:colOff>
      <xdr:row>94</xdr:row>
      <xdr:rowOff>165100</xdr:rowOff>
    </xdr:from>
    <xdr:to>
      <xdr:col>49</xdr:col>
      <xdr:colOff>63500</xdr:colOff>
      <xdr:row>96</xdr:row>
      <xdr:rowOff>76200</xdr:rowOff>
    </xdr:to>
    <xdr:sp macro="" textlink="">
      <xdr:nvSpPr>
        <xdr:cNvPr id="392" name="正方形/長方形 391">
          <a:extLst>
            <a:ext uri="{FF2B5EF4-FFF2-40B4-BE49-F238E27FC236}">
              <a16:creationId xmlns:a16="http://schemas.microsoft.com/office/drawing/2014/main" id="{03822014-DA9F-4662-808B-4B5978C4C24D}"/>
            </a:ext>
          </a:extLst>
        </xdr:cNvPr>
        <xdr:cNvSpPr/>
      </xdr:nvSpPr>
      <xdr:spPr>
        <a:xfrm>
          <a:off x="69367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41</xdr:col>
      <xdr:colOff>63500</xdr:colOff>
      <xdr:row>96</xdr:row>
      <xdr:rowOff>25400</xdr:rowOff>
    </xdr:from>
    <xdr:to>
      <xdr:col>49</xdr:col>
      <xdr:colOff>63500</xdr:colOff>
      <xdr:row>97</xdr:row>
      <xdr:rowOff>107950</xdr:rowOff>
    </xdr:to>
    <xdr:sp macro="" textlink="">
      <xdr:nvSpPr>
        <xdr:cNvPr id="393" name="正方形/長方形 392">
          <a:extLst>
            <a:ext uri="{FF2B5EF4-FFF2-40B4-BE49-F238E27FC236}">
              <a16:creationId xmlns:a16="http://schemas.microsoft.com/office/drawing/2014/main" id="{53DB4EFB-0259-4404-9022-BE330FD89E2F}"/>
            </a:ext>
          </a:extLst>
        </xdr:cNvPr>
        <xdr:cNvSpPr/>
      </xdr:nvSpPr>
      <xdr:spPr>
        <a:xfrm>
          <a:off x="69367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38251FBB-0CDB-4418-BBEC-42FE7D6EADE7}"/>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59FD8078-7A85-4960-847A-AC68C0BE00FF}"/>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8B753B94-03AB-4782-903D-B5DF216FE145}"/>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F11AE89D-87F1-4262-B9DA-2F866A683C2C}"/>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7B428727-A10F-4FB4-8EFA-60DDAF05A423}"/>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498752F9-304B-4528-AA99-7F79325508E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558608AF-2369-445F-8171-4850BEA1660B}"/>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69F38D2B-49EA-4CE0-9F95-45C949BAA44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658024BD-9213-44A2-B118-DA38BC7F6796}"/>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047AA0BA-42EB-4C61-BA6A-6A9A8308B74C}"/>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E043820F-62FB-454C-B93A-EF62BA566FB3}"/>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ECEDC631-8F26-4BEA-B5A6-9C343DCA6A5F}"/>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406" name="直線コネクタ 405">
          <a:extLst>
            <a:ext uri="{FF2B5EF4-FFF2-40B4-BE49-F238E27FC236}">
              <a16:creationId xmlns:a16="http://schemas.microsoft.com/office/drawing/2014/main" id="{893D896D-85BE-4F39-BE67-2B73FD04AD8B}"/>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407" name="テキスト ボックス 406">
          <a:extLst>
            <a:ext uri="{FF2B5EF4-FFF2-40B4-BE49-F238E27FC236}">
              <a16:creationId xmlns:a16="http://schemas.microsoft.com/office/drawing/2014/main" id="{D4575B1C-1FEE-45E4-9E3B-B37510983D8E}"/>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408" name="直線コネクタ 407">
          <a:extLst>
            <a:ext uri="{FF2B5EF4-FFF2-40B4-BE49-F238E27FC236}">
              <a16:creationId xmlns:a16="http://schemas.microsoft.com/office/drawing/2014/main" id="{09E13687-4740-4D0F-9AEE-9641A19F8414}"/>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9" name="テキスト ボックス 408">
          <a:extLst>
            <a:ext uri="{FF2B5EF4-FFF2-40B4-BE49-F238E27FC236}">
              <a16:creationId xmlns:a16="http://schemas.microsoft.com/office/drawing/2014/main" id="{A24F4EFD-AF78-4008-B121-765C737DD939}"/>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10" name="直線コネクタ 409">
          <a:extLst>
            <a:ext uri="{FF2B5EF4-FFF2-40B4-BE49-F238E27FC236}">
              <a16:creationId xmlns:a16="http://schemas.microsoft.com/office/drawing/2014/main" id="{AC2D5312-6AB7-41F3-857E-04F2EBCA6C51}"/>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11" name="テキスト ボックス 410">
          <a:extLst>
            <a:ext uri="{FF2B5EF4-FFF2-40B4-BE49-F238E27FC236}">
              <a16:creationId xmlns:a16="http://schemas.microsoft.com/office/drawing/2014/main" id="{3870FE02-CEA9-481C-B780-5106C585E2E7}"/>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12" name="直線コネクタ 411">
          <a:extLst>
            <a:ext uri="{FF2B5EF4-FFF2-40B4-BE49-F238E27FC236}">
              <a16:creationId xmlns:a16="http://schemas.microsoft.com/office/drawing/2014/main" id="{F19E60ED-4313-4F3F-8EC4-F54BE76B20CF}"/>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13" name="テキスト ボックス 412">
          <a:extLst>
            <a:ext uri="{FF2B5EF4-FFF2-40B4-BE49-F238E27FC236}">
              <a16:creationId xmlns:a16="http://schemas.microsoft.com/office/drawing/2014/main" id="{E1F69654-269F-429D-BD7F-AC3B7F8D28A4}"/>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4" name="直線コネクタ 413">
          <a:extLst>
            <a:ext uri="{FF2B5EF4-FFF2-40B4-BE49-F238E27FC236}">
              <a16:creationId xmlns:a16="http://schemas.microsoft.com/office/drawing/2014/main" id="{C23D5C91-6426-4737-A7D4-2115D8092FCD}"/>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5" name="テキスト ボックス 414">
          <a:extLst>
            <a:ext uri="{FF2B5EF4-FFF2-40B4-BE49-F238E27FC236}">
              <a16:creationId xmlns:a16="http://schemas.microsoft.com/office/drawing/2014/main" id="{A66F3E05-774F-4190-B73C-9F671C364135}"/>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6" name="【認定こども園・幼稚園・保育所】&#10;有形固定資産減価償却率グラフ枠">
          <a:extLst>
            <a:ext uri="{FF2B5EF4-FFF2-40B4-BE49-F238E27FC236}">
              <a16:creationId xmlns:a16="http://schemas.microsoft.com/office/drawing/2014/main" id="{5FABD6FC-6C3A-453E-B97B-764E0C1CAFCB}"/>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35</xdr:row>
      <xdr:rowOff>16764</xdr:rowOff>
    </xdr:from>
    <xdr:to>
      <xdr:col>85</xdr:col>
      <xdr:colOff>126364</xdr:colOff>
      <xdr:row>42</xdr:row>
      <xdr:rowOff>57912</xdr:rowOff>
    </xdr:to>
    <xdr:cxnSp macro="">
      <xdr:nvCxnSpPr>
        <xdr:cNvPr id="417" name="直線コネクタ 416">
          <a:extLst>
            <a:ext uri="{FF2B5EF4-FFF2-40B4-BE49-F238E27FC236}">
              <a16:creationId xmlns:a16="http://schemas.microsoft.com/office/drawing/2014/main" id="{938F4CAE-7FAD-484F-845B-9392BABCC215}"/>
            </a:ext>
          </a:extLst>
        </xdr:cNvPr>
        <xdr:cNvCxnSpPr/>
      </xdr:nvCxnSpPr>
      <xdr:spPr>
        <a:xfrm flipV="1">
          <a:off x="14375764" y="5884164"/>
          <a:ext cx="0" cy="1214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61739</xdr:rowOff>
    </xdr:from>
    <xdr:ext cx="405111" cy="259045"/>
    <xdr:sp macro="" textlink="">
      <xdr:nvSpPr>
        <xdr:cNvPr id="418" name="【認定こども園・幼稚園・保育所】&#10;有形固定資産減価償却率最小値テキスト">
          <a:extLst>
            <a:ext uri="{FF2B5EF4-FFF2-40B4-BE49-F238E27FC236}">
              <a16:creationId xmlns:a16="http://schemas.microsoft.com/office/drawing/2014/main" id="{2F4FD03E-9D45-4770-9C4D-1B13C79D1614}"/>
            </a:ext>
          </a:extLst>
        </xdr:cNvPr>
        <xdr:cNvSpPr txBox="1"/>
      </xdr:nvSpPr>
      <xdr:spPr>
        <a:xfrm>
          <a:off x="14414500" y="71026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57912</xdr:rowOff>
    </xdr:from>
    <xdr:to>
      <xdr:col>86</xdr:col>
      <xdr:colOff>25400</xdr:colOff>
      <xdr:row>42</xdr:row>
      <xdr:rowOff>57912</xdr:rowOff>
    </xdr:to>
    <xdr:cxnSp macro="">
      <xdr:nvCxnSpPr>
        <xdr:cNvPr id="419" name="直線コネクタ 418">
          <a:extLst>
            <a:ext uri="{FF2B5EF4-FFF2-40B4-BE49-F238E27FC236}">
              <a16:creationId xmlns:a16="http://schemas.microsoft.com/office/drawing/2014/main" id="{98238EDA-797D-4583-824E-484AAD215558}"/>
            </a:ext>
          </a:extLst>
        </xdr:cNvPr>
        <xdr:cNvCxnSpPr/>
      </xdr:nvCxnSpPr>
      <xdr:spPr>
        <a:xfrm>
          <a:off x="14287500" y="70987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134891</xdr:rowOff>
    </xdr:from>
    <xdr:ext cx="405111" cy="259045"/>
    <xdr:sp macro="" textlink="">
      <xdr:nvSpPr>
        <xdr:cNvPr id="420" name="【認定こども園・幼稚園・保育所】&#10;有形固定資産減価償却率最大値テキスト">
          <a:extLst>
            <a:ext uri="{FF2B5EF4-FFF2-40B4-BE49-F238E27FC236}">
              <a16:creationId xmlns:a16="http://schemas.microsoft.com/office/drawing/2014/main" id="{E91268CD-595E-4819-AAA4-545E2E74DD11}"/>
            </a:ext>
          </a:extLst>
        </xdr:cNvPr>
        <xdr:cNvSpPr txBox="1"/>
      </xdr:nvSpPr>
      <xdr:spPr>
        <a:xfrm>
          <a:off x="14414500" y="5667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35</xdr:row>
      <xdr:rowOff>16764</xdr:rowOff>
    </xdr:from>
    <xdr:to>
      <xdr:col>86</xdr:col>
      <xdr:colOff>25400</xdr:colOff>
      <xdr:row>35</xdr:row>
      <xdr:rowOff>16764</xdr:rowOff>
    </xdr:to>
    <xdr:cxnSp macro="">
      <xdr:nvCxnSpPr>
        <xdr:cNvPr id="421" name="直線コネクタ 420">
          <a:extLst>
            <a:ext uri="{FF2B5EF4-FFF2-40B4-BE49-F238E27FC236}">
              <a16:creationId xmlns:a16="http://schemas.microsoft.com/office/drawing/2014/main" id="{D6633E57-EFDC-4F76-A0D8-D9261D0C5843}"/>
            </a:ext>
          </a:extLst>
        </xdr:cNvPr>
        <xdr:cNvCxnSpPr/>
      </xdr:nvCxnSpPr>
      <xdr:spPr>
        <a:xfrm>
          <a:off x="14287500" y="58841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132859</xdr:rowOff>
    </xdr:from>
    <xdr:ext cx="405111" cy="259045"/>
    <xdr:sp macro="" textlink="">
      <xdr:nvSpPr>
        <xdr:cNvPr id="422" name="【認定こども園・幼稚園・保育所】&#10;有形固定資産減価償却率平均値テキスト">
          <a:extLst>
            <a:ext uri="{FF2B5EF4-FFF2-40B4-BE49-F238E27FC236}">
              <a16:creationId xmlns:a16="http://schemas.microsoft.com/office/drawing/2014/main" id="{76E3A917-D6CF-4F79-85C7-8B07C4AEC7F4}"/>
            </a:ext>
          </a:extLst>
        </xdr:cNvPr>
        <xdr:cNvSpPr txBox="1"/>
      </xdr:nvSpPr>
      <xdr:spPr>
        <a:xfrm>
          <a:off x="14414500" y="6167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109982</xdr:rowOff>
    </xdr:from>
    <xdr:to>
      <xdr:col>85</xdr:col>
      <xdr:colOff>177800</xdr:colOff>
      <xdr:row>38</xdr:row>
      <xdr:rowOff>40132</xdr:rowOff>
    </xdr:to>
    <xdr:sp macro="" textlink="">
      <xdr:nvSpPr>
        <xdr:cNvPr id="423" name="フローチャート: 判断 422">
          <a:extLst>
            <a:ext uri="{FF2B5EF4-FFF2-40B4-BE49-F238E27FC236}">
              <a16:creationId xmlns:a16="http://schemas.microsoft.com/office/drawing/2014/main" id="{CD9B3D1B-2A51-45A7-9C51-F0C716E76571}"/>
            </a:ext>
          </a:extLst>
        </xdr:cNvPr>
        <xdr:cNvSpPr/>
      </xdr:nvSpPr>
      <xdr:spPr>
        <a:xfrm>
          <a:off x="14325600" y="631266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107696</xdr:rowOff>
    </xdr:from>
    <xdr:to>
      <xdr:col>81</xdr:col>
      <xdr:colOff>101600</xdr:colOff>
      <xdr:row>38</xdr:row>
      <xdr:rowOff>37846</xdr:rowOff>
    </xdr:to>
    <xdr:sp macro="" textlink="">
      <xdr:nvSpPr>
        <xdr:cNvPr id="424" name="フローチャート: 判断 423">
          <a:extLst>
            <a:ext uri="{FF2B5EF4-FFF2-40B4-BE49-F238E27FC236}">
              <a16:creationId xmlns:a16="http://schemas.microsoft.com/office/drawing/2014/main" id="{107AADD9-0A2D-4D7E-9DC7-8135C9243622}"/>
            </a:ext>
          </a:extLst>
        </xdr:cNvPr>
        <xdr:cNvSpPr/>
      </xdr:nvSpPr>
      <xdr:spPr>
        <a:xfrm>
          <a:off x="13578840" y="63103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128270</xdr:rowOff>
    </xdr:from>
    <xdr:to>
      <xdr:col>76</xdr:col>
      <xdr:colOff>165100</xdr:colOff>
      <xdr:row>38</xdr:row>
      <xdr:rowOff>58420</xdr:rowOff>
    </xdr:to>
    <xdr:sp macro="" textlink="">
      <xdr:nvSpPr>
        <xdr:cNvPr id="425" name="フローチャート: 判断 424">
          <a:extLst>
            <a:ext uri="{FF2B5EF4-FFF2-40B4-BE49-F238E27FC236}">
              <a16:creationId xmlns:a16="http://schemas.microsoft.com/office/drawing/2014/main" id="{28AE2037-9975-4B7E-ABDB-460111F0D277}"/>
            </a:ext>
          </a:extLst>
        </xdr:cNvPr>
        <xdr:cNvSpPr/>
      </xdr:nvSpPr>
      <xdr:spPr>
        <a:xfrm>
          <a:off x="12804140" y="63309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125984</xdr:rowOff>
    </xdr:from>
    <xdr:to>
      <xdr:col>72</xdr:col>
      <xdr:colOff>38100</xdr:colOff>
      <xdr:row>38</xdr:row>
      <xdr:rowOff>56135</xdr:rowOff>
    </xdr:to>
    <xdr:sp macro="" textlink="">
      <xdr:nvSpPr>
        <xdr:cNvPr id="426" name="フローチャート: 判断 425">
          <a:extLst>
            <a:ext uri="{FF2B5EF4-FFF2-40B4-BE49-F238E27FC236}">
              <a16:creationId xmlns:a16="http://schemas.microsoft.com/office/drawing/2014/main" id="{72A3D450-BC06-45EB-82CF-6E131FA8BD21}"/>
            </a:ext>
          </a:extLst>
        </xdr:cNvPr>
        <xdr:cNvSpPr/>
      </xdr:nvSpPr>
      <xdr:spPr>
        <a:xfrm>
          <a:off x="12029440" y="632866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100838</xdr:rowOff>
    </xdr:from>
    <xdr:to>
      <xdr:col>67</xdr:col>
      <xdr:colOff>101600</xdr:colOff>
      <xdr:row>38</xdr:row>
      <xdr:rowOff>30988</xdr:rowOff>
    </xdr:to>
    <xdr:sp macro="" textlink="">
      <xdr:nvSpPr>
        <xdr:cNvPr id="427" name="フローチャート: 判断 426">
          <a:extLst>
            <a:ext uri="{FF2B5EF4-FFF2-40B4-BE49-F238E27FC236}">
              <a16:creationId xmlns:a16="http://schemas.microsoft.com/office/drawing/2014/main" id="{078F0F6D-D596-4C9B-9129-AB436EC85A10}"/>
            </a:ext>
          </a:extLst>
        </xdr:cNvPr>
        <xdr:cNvSpPr/>
      </xdr:nvSpPr>
      <xdr:spPr>
        <a:xfrm>
          <a:off x="11231880" y="63035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7BA98E27-9B50-4033-9D61-9A244952BA0C}"/>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F54AA2AD-D236-4F8D-8F06-014487D314A1}"/>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FF0A4DB4-B14C-4C79-A2D1-A994B17A78F6}"/>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466E97C2-5533-4514-9849-97C61AEF4E81}"/>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0A34FE76-C5C0-4230-981E-8315FFB973CE}"/>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155702</xdr:rowOff>
    </xdr:from>
    <xdr:to>
      <xdr:col>85</xdr:col>
      <xdr:colOff>177800</xdr:colOff>
      <xdr:row>39</xdr:row>
      <xdr:rowOff>85852</xdr:rowOff>
    </xdr:to>
    <xdr:sp macro="" textlink="">
      <xdr:nvSpPr>
        <xdr:cNvPr id="433" name="楕円 432">
          <a:extLst>
            <a:ext uri="{FF2B5EF4-FFF2-40B4-BE49-F238E27FC236}">
              <a16:creationId xmlns:a16="http://schemas.microsoft.com/office/drawing/2014/main" id="{9B8838A4-4319-405A-91F1-87C2F826EDC9}"/>
            </a:ext>
          </a:extLst>
        </xdr:cNvPr>
        <xdr:cNvSpPr/>
      </xdr:nvSpPr>
      <xdr:spPr>
        <a:xfrm>
          <a:off x="14325600" y="652602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134129</xdr:rowOff>
    </xdr:from>
    <xdr:ext cx="405111" cy="259045"/>
    <xdr:sp macro="" textlink="">
      <xdr:nvSpPr>
        <xdr:cNvPr id="434" name="【認定こども園・幼稚園・保育所】&#10;有形固定資産減価償却率該当値テキスト">
          <a:extLst>
            <a:ext uri="{FF2B5EF4-FFF2-40B4-BE49-F238E27FC236}">
              <a16:creationId xmlns:a16="http://schemas.microsoft.com/office/drawing/2014/main" id="{D58D3ADE-BEB6-4219-BCB8-3DAE729C4B83}"/>
            </a:ext>
          </a:extLst>
        </xdr:cNvPr>
        <xdr:cNvSpPr txBox="1"/>
      </xdr:nvSpPr>
      <xdr:spPr>
        <a:xfrm>
          <a:off x="14414500" y="6504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114554</xdr:rowOff>
    </xdr:from>
    <xdr:to>
      <xdr:col>81</xdr:col>
      <xdr:colOff>101600</xdr:colOff>
      <xdr:row>39</xdr:row>
      <xdr:rowOff>44704</xdr:rowOff>
    </xdr:to>
    <xdr:sp macro="" textlink="">
      <xdr:nvSpPr>
        <xdr:cNvPr id="435" name="楕円 434">
          <a:extLst>
            <a:ext uri="{FF2B5EF4-FFF2-40B4-BE49-F238E27FC236}">
              <a16:creationId xmlns:a16="http://schemas.microsoft.com/office/drawing/2014/main" id="{D747DA86-B0D9-4D90-9165-66830B8DE4F9}"/>
            </a:ext>
          </a:extLst>
        </xdr:cNvPr>
        <xdr:cNvSpPr/>
      </xdr:nvSpPr>
      <xdr:spPr>
        <a:xfrm>
          <a:off x="13578840" y="648487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165354</xdr:rowOff>
    </xdr:from>
    <xdr:to>
      <xdr:col>85</xdr:col>
      <xdr:colOff>127000</xdr:colOff>
      <xdr:row>39</xdr:row>
      <xdr:rowOff>35052</xdr:rowOff>
    </xdr:to>
    <xdr:cxnSp macro="">
      <xdr:nvCxnSpPr>
        <xdr:cNvPr id="436" name="直線コネクタ 435">
          <a:extLst>
            <a:ext uri="{FF2B5EF4-FFF2-40B4-BE49-F238E27FC236}">
              <a16:creationId xmlns:a16="http://schemas.microsoft.com/office/drawing/2014/main" id="{EA029BA4-B48E-4EFD-9F33-E2B42DAFCC18}"/>
            </a:ext>
          </a:extLst>
        </xdr:cNvPr>
        <xdr:cNvCxnSpPr/>
      </xdr:nvCxnSpPr>
      <xdr:spPr>
        <a:xfrm>
          <a:off x="13629640" y="6535674"/>
          <a:ext cx="746760" cy="37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75692</xdr:rowOff>
    </xdr:from>
    <xdr:to>
      <xdr:col>76</xdr:col>
      <xdr:colOff>165100</xdr:colOff>
      <xdr:row>39</xdr:row>
      <xdr:rowOff>5842</xdr:rowOff>
    </xdr:to>
    <xdr:sp macro="" textlink="">
      <xdr:nvSpPr>
        <xdr:cNvPr id="437" name="楕円 436">
          <a:extLst>
            <a:ext uri="{FF2B5EF4-FFF2-40B4-BE49-F238E27FC236}">
              <a16:creationId xmlns:a16="http://schemas.microsoft.com/office/drawing/2014/main" id="{48A32153-E4CD-4050-AEBF-7DF3211CF061}"/>
            </a:ext>
          </a:extLst>
        </xdr:cNvPr>
        <xdr:cNvSpPr/>
      </xdr:nvSpPr>
      <xdr:spPr>
        <a:xfrm>
          <a:off x="12804140" y="64460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126492</xdr:rowOff>
    </xdr:from>
    <xdr:to>
      <xdr:col>81</xdr:col>
      <xdr:colOff>50800</xdr:colOff>
      <xdr:row>38</xdr:row>
      <xdr:rowOff>165354</xdr:rowOff>
    </xdr:to>
    <xdr:cxnSp macro="">
      <xdr:nvCxnSpPr>
        <xdr:cNvPr id="438" name="直線コネクタ 437">
          <a:extLst>
            <a:ext uri="{FF2B5EF4-FFF2-40B4-BE49-F238E27FC236}">
              <a16:creationId xmlns:a16="http://schemas.microsoft.com/office/drawing/2014/main" id="{C94AB811-7EFE-451E-8ECA-0DA7A909A27D}"/>
            </a:ext>
          </a:extLst>
        </xdr:cNvPr>
        <xdr:cNvCxnSpPr/>
      </xdr:nvCxnSpPr>
      <xdr:spPr>
        <a:xfrm>
          <a:off x="12854940" y="6496812"/>
          <a:ext cx="7747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121412</xdr:rowOff>
    </xdr:from>
    <xdr:to>
      <xdr:col>72</xdr:col>
      <xdr:colOff>38100</xdr:colOff>
      <xdr:row>39</xdr:row>
      <xdr:rowOff>51562</xdr:rowOff>
    </xdr:to>
    <xdr:sp macro="" textlink="">
      <xdr:nvSpPr>
        <xdr:cNvPr id="439" name="楕円 438">
          <a:extLst>
            <a:ext uri="{FF2B5EF4-FFF2-40B4-BE49-F238E27FC236}">
              <a16:creationId xmlns:a16="http://schemas.microsoft.com/office/drawing/2014/main" id="{44A82C1C-DD6B-4F0E-AFE2-4792530B0CB6}"/>
            </a:ext>
          </a:extLst>
        </xdr:cNvPr>
        <xdr:cNvSpPr/>
      </xdr:nvSpPr>
      <xdr:spPr>
        <a:xfrm>
          <a:off x="12029440" y="649173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126492</xdr:rowOff>
    </xdr:from>
    <xdr:to>
      <xdr:col>76</xdr:col>
      <xdr:colOff>114300</xdr:colOff>
      <xdr:row>39</xdr:row>
      <xdr:rowOff>762</xdr:rowOff>
    </xdr:to>
    <xdr:cxnSp macro="">
      <xdr:nvCxnSpPr>
        <xdr:cNvPr id="440" name="直線コネクタ 439">
          <a:extLst>
            <a:ext uri="{FF2B5EF4-FFF2-40B4-BE49-F238E27FC236}">
              <a16:creationId xmlns:a16="http://schemas.microsoft.com/office/drawing/2014/main" id="{74059186-8DAB-4974-A595-C49047F8ED2D}"/>
            </a:ext>
          </a:extLst>
        </xdr:cNvPr>
        <xdr:cNvCxnSpPr/>
      </xdr:nvCxnSpPr>
      <xdr:spPr>
        <a:xfrm flipV="1">
          <a:off x="12072620" y="6496812"/>
          <a:ext cx="7823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82550</xdr:rowOff>
    </xdr:from>
    <xdr:to>
      <xdr:col>67</xdr:col>
      <xdr:colOff>101600</xdr:colOff>
      <xdr:row>39</xdr:row>
      <xdr:rowOff>12700</xdr:rowOff>
    </xdr:to>
    <xdr:sp macro="" textlink="">
      <xdr:nvSpPr>
        <xdr:cNvPr id="441" name="楕円 440">
          <a:extLst>
            <a:ext uri="{FF2B5EF4-FFF2-40B4-BE49-F238E27FC236}">
              <a16:creationId xmlns:a16="http://schemas.microsoft.com/office/drawing/2014/main" id="{C63079A2-F5C8-41B3-858E-43B77A755BEA}"/>
            </a:ext>
          </a:extLst>
        </xdr:cNvPr>
        <xdr:cNvSpPr/>
      </xdr:nvSpPr>
      <xdr:spPr>
        <a:xfrm>
          <a:off x="11231880" y="6452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133350</xdr:rowOff>
    </xdr:from>
    <xdr:to>
      <xdr:col>71</xdr:col>
      <xdr:colOff>177800</xdr:colOff>
      <xdr:row>39</xdr:row>
      <xdr:rowOff>762</xdr:rowOff>
    </xdr:to>
    <xdr:cxnSp macro="">
      <xdr:nvCxnSpPr>
        <xdr:cNvPr id="442" name="直線コネクタ 441">
          <a:extLst>
            <a:ext uri="{FF2B5EF4-FFF2-40B4-BE49-F238E27FC236}">
              <a16:creationId xmlns:a16="http://schemas.microsoft.com/office/drawing/2014/main" id="{671A3092-9185-4E37-B8C2-B632941AD267}"/>
            </a:ext>
          </a:extLst>
        </xdr:cNvPr>
        <xdr:cNvCxnSpPr/>
      </xdr:nvCxnSpPr>
      <xdr:spPr>
        <a:xfrm>
          <a:off x="11282680" y="6503670"/>
          <a:ext cx="78994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54373</xdr:rowOff>
    </xdr:from>
    <xdr:ext cx="405111" cy="259045"/>
    <xdr:sp macro="" textlink="">
      <xdr:nvSpPr>
        <xdr:cNvPr id="443" name="n_1aveValue【認定こども園・幼稚園・保育所】&#10;有形固定資産減価償却率">
          <a:extLst>
            <a:ext uri="{FF2B5EF4-FFF2-40B4-BE49-F238E27FC236}">
              <a16:creationId xmlns:a16="http://schemas.microsoft.com/office/drawing/2014/main" id="{450F13FC-09A9-4648-AB3A-5A651F40DFBB}"/>
            </a:ext>
          </a:extLst>
        </xdr:cNvPr>
        <xdr:cNvSpPr txBox="1"/>
      </xdr:nvSpPr>
      <xdr:spPr>
        <a:xfrm>
          <a:off x="13437244" y="608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74947</xdr:rowOff>
    </xdr:from>
    <xdr:ext cx="405111" cy="259045"/>
    <xdr:sp macro="" textlink="">
      <xdr:nvSpPr>
        <xdr:cNvPr id="444" name="n_2aveValue【認定こども園・幼稚園・保育所】&#10;有形固定資産減価償却率">
          <a:extLst>
            <a:ext uri="{FF2B5EF4-FFF2-40B4-BE49-F238E27FC236}">
              <a16:creationId xmlns:a16="http://schemas.microsoft.com/office/drawing/2014/main" id="{6E037C31-4173-41B8-930F-8ADD8B18F161}"/>
            </a:ext>
          </a:extLst>
        </xdr:cNvPr>
        <xdr:cNvSpPr txBox="1"/>
      </xdr:nvSpPr>
      <xdr:spPr>
        <a:xfrm>
          <a:off x="12675244" y="6109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72661</xdr:rowOff>
    </xdr:from>
    <xdr:ext cx="405111" cy="259045"/>
    <xdr:sp macro="" textlink="">
      <xdr:nvSpPr>
        <xdr:cNvPr id="445" name="n_3aveValue【認定こども園・幼稚園・保育所】&#10;有形固定資産減価償却率">
          <a:extLst>
            <a:ext uri="{FF2B5EF4-FFF2-40B4-BE49-F238E27FC236}">
              <a16:creationId xmlns:a16="http://schemas.microsoft.com/office/drawing/2014/main" id="{B146C80B-BE5C-43AB-A0F5-1F82247F091D}"/>
            </a:ext>
          </a:extLst>
        </xdr:cNvPr>
        <xdr:cNvSpPr txBox="1"/>
      </xdr:nvSpPr>
      <xdr:spPr>
        <a:xfrm>
          <a:off x="11900544" y="61077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47515</xdr:rowOff>
    </xdr:from>
    <xdr:ext cx="405111" cy="259045"/>
    <xdr:sp macro="" textlink="">
      <xdr:nvSpPr>
        <xdr:cNvPr id="446" name="n_4aveValue【認定こども園・幼稚園・保育所】&#10;有形固定資産減価償却率">
          <a:extLst>
            <a:ext uri="{FF2B5EF4-FFF2-40B4-BE49-F238E27FC236}">
              <a16:creationId xmlns:a16="http://schemas.microsoft.com/office/drawing/2014/main" id="{7F83AC34-564A-4426-B4A3-41C673067EA1}"/>
            </a:ext>
          </a:extLst>
        </xdr:cNvPr>
        <xdr:cNvSpPr txBox="1"/>
      </xdr:nvSpPr>
      <xdr:spPr>
        <a:xfrm>
          <a:off x="11102984" y="60825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35831</xdr:rowOff>
    </xdr:from>
    <xdr:ext cx="405111" cy="259045"/>
    <xdr:sp macro="" textlink="">
      <xdr:nvSpPr>
        <xdr:cNvPr id="447" name="n_1mainValue【認定こども園・幼稚園・保育所】&#10;有形固定資産減価償却率">
          <a:extLst>
            <a:ext uri="{FF2B5EF4-FFF2-40B4-BE49-F238E27FC236}">
              <a16:creationId xmlns:a16="http://schemas.microsoft.com/office/drawing/2014/main" id="{5ADA35CF-EEF6-4BCF-A05B-423BB0508B43}"/>
            </a:ext>
          </a:extLst>
        </xdr:cNvPr>
        <xdr:cNvSpPr txBox="1"/>
      </xdr:nvSpPr>
      <xdr:spPr>
        <a:xfrm>
          <a:off x="13437244" y="65737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168419</xdr:rowOff>
    </xdr:from>
    <xdr:ext cx="405111" cy="259045"/>
    <xdr:sp macro="" textlink="">
      <xdr:nvSpPr>
        <xdr:cNvPr id="448" name="n_2mainValue【認定こども園・幼稚園・保育所】&#10;有形固定資産減価償却率">
          <a:extLst>
            <a:ext uri="{FF2B5EF4-FFF2-40B4-BE49-F238E27FC236}">
              <a16:creationId xmlns:a16="http://schemas.microsoft.com/office/drawing/2014/main" id="{1C809C7A-916C-47B2-9E49-9AC98E1445B1}"/>
            </a:ext>
          </a:extLst>
        </xdr:cNvPr>
        <xdr:cNvSpPr txBox="1"/>
      </xdr:nvSpPr>
      <xdr:spPr>
        <a:xfrm>
          <a:off x="12675244" y="6538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42689</xdr:rowOff>
    </xdr:from>
    <xdr:ext cx="405111" cy="259045"/>
    <xdr:sp macro="" textlink="">
      <xdr:nvSpPr>
        <xdr:cNvPr id="449" name="n_3mainValue【認定こども園・幼稚園・保育所】&#10;有形固定資産減価償却率">
          <a:extLst>
            <a:ext uri="{FF2B5EF4-FFF2-40B4-BE49-F238E27FC236}">
              <a16:creationId xmlns:a16="http://schemas.microsoft.com/office/drawing/2014/main" id="{C3DDC7F1-B94E-4479-B680-1445D7CDFA59}"/>
            </a:ext>
          </a:extLst>
        </xdr:cNvPr>
        <xdr:cNvSpPr txBox="1"/>
      </xdr:nvSpPr>
      <xdr:spPr>
        <a:xfrm>
          <a:off x="11900544" y="65806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3827</xdr:rowOff>
    </xdr:from>
    <xdr:ext cx="405111" cy="259045"/>
    <xdr:sp macro="" textlink="">
      <xdr:nvSpPr>
        <xdr:cNvPr id="450" name="n_4mainValue【認定こども園・幼稚園・保育所】&#10;有形固定資産減価償却率">
          <a:extLst>
            <a:ext uri="{FF2B5EF4-FFF2-40B4-BE49-F238E27FC236}">
              <a16:creationId xmlns:a16="http://schemas.microsoft.com/office/drawing/2014/main" id="{C1F46AD5-9D24-440E-8785-D6A5D4DE36C9}"/>
            </a:ext>
          </a:extLst>
        </xdr:cNvPr>
        <xdr:cNvSpPr txBox="1"/>
      </xdr:nvSpPr>
      <xdr:spPr>
        <a:xfrm>
          <a:off x="11102984" y="6541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1" name="正方形/長方形 450">
          <a:extLst>
            <a:ext uri="{FF2B5EF4-FFF2-40B4-BE49-F238E27FC236}">
              <a16:creationId xmlns:a16="http://schemas.microsoft.com/office/drawing/2014/main" id="{806A69A7-AE10-4A03-B14C-70B9EC2EBAFA}"/>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2" name="正方形/長方形 451">
          <a:extLst>
            <a:ext uri="{FF2B5EF4-FFF2-40B4-BE49-F238E27FC236}">
              <a16:creationId xmlns:a16="http://schemas.microsoft.com/office/drawing/2014/main" id="{961A09D3-C301-4A2D-A60E-9B4921FD1CA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3" name="正方形/長方形 452">
          <a:extLst>
            <a:ext uri="{FF2B5EF4-FFF2-40B4-BE49-F238E27FC236}">
              <a16:creationId xmlns:a16="http://schemas.microsoft.com/office/drawing/2014/main" id="{346B284F-2FC7-44B8-B392-E64917B4285E}"/>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4" name="正方形/長方形 453">
          <a:extLst>
            <a:ext uri="{FF2B5EF4-FFF2-40B4-BE49-F238E27FC236}">
              <a16:creationId xmlns:a16="http://schemas.microsoft.com/office/drawing/2014/main" id="{7D29264B-5B8E-49B9-BA1E-D9ECEB767EC6}"/>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5" name="正方形/長方形 454">
          <a:extLst>
            <a:ext uri="{FF2B5EF4-FFF2-40B4-BE49-F238E27FC236}">
              <a16:creationId xmlns:a16="http://schemas.microsoft.com/office/drawing/2014/main" id="{CFD75D1D-4971-4638-960A-20AA2908354B}"/>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6" name="正方形/長方形 455">
          <a:extLst>
            <a:ext uri="{FF2B5EF4-FFF2-40B4-BE49-F238E27FC236}">
              <a16:creationId xmlns:a16="http://schemas.microsoft.com/office/drawing/2014/main" id="{4248752B-57F7-4AA9-879B-061C0DAB3087}"/>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7" name="正方形/長方形 456">
          <a:extLst>
            <a:ext uri="{FF2B5EF4-FFF2-40B4-BE49-F238E27FC236}">
              <a16:creationId xmlns:a16="http://schemas.microsoft.com/office/drawing/2014/main" id="{48F63C8B-8579-44EE-B9A4-5717824AC538}"/>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8" name="正方形/長方形 457">
          <a:extLst>
            <a:ext uri="{FF2B5EF4-FFF2-40B4-BE49-F238E27FC236}">
              <a16:creationId xmlns:a16="http://schemas.microsoft.com/office/drawing/2014/main" id="{9A073955-43A5-4AC1-A248-F49DC83E7D28}"/>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9" name="テキスト ボックス 458">
          <a:extLst>
            <a:ext uri="{FF2B5EF4-FFF2-40B4-BE49-F238E27FC236}">
              <a16:creationId xmlns:a16="http://schemas.microsoft.com/office/drawing/2014/main" id="{C6F2DAF8-3E03-45FA-B712-7B859243CA5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0" name="直線コネクタ 459">
          <a:extLst>
            <a:ext uri="{FF2B5EF4-FFF2-40B4-BE49-F238E27FC236}">
              <a16:creationId xmlns:a16="http://schemas.microsoft.com/office/drawing/2014/main" id="{5F48A4DF-C4F7-46DB-8288-38E37633EF12}"/>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61" name="直線コネクタ 460">
          <a:extLst>
            <a:ext uri="{FF2B5EF4-FFF2-40B4-BE49-F238E27FC236}">
              <a16:creationId xmlns:a16="http://schemas.microsoft.com/office/drawing/2014/main" id="{46CBA146-1EAD-4F3B-B510-5A2D3C71CA18}"/>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2" name="テキスト ボックス 461">
          <a:extLst>
            <a:ext uri="{FF2B5EF4-FFF2-40B4-BE49-F238E27FC236}">
              <a16:creationId xmlns:a16="http://schemas.microsoft.com/office/drawing/2014/main" id="{11A69BA2-754F-4A35-A3DF-A4D0F59FCFBE}"/>
            </a:ext>
          </a:extLst>
        </xdr:cNvPr>
        <xdr:cNvSpPr txBox="1"/>
      </xdr:nvSpPr>
      <xdr:spPr>
        <a:xfrm>
          <a:off x="1569484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3" name="直線コネクタ 462">
          <a:extLst>
            <a:ext uri="{FF2B5EF4-FFF2-40B4-BE49-F238E27FC236}">
              <a16:creationId xmlns:a16="http://schemas.microsoft.com/office/drawing/2014/main" id="{C738BBC6-1EE3-4572-9395-A05E981CB4AF}"/>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4" name="テキスト ボックス 463">
          <a:extLst>
            <a:ext uri="{FF2B5EF4-FFF2-40B4-BE49-F238E27FC236}">
              <a16:creationId xmlns:a16="http://schemas.microsoft.com/office/drawing/2014/main" id="{7ACC84BC-C6F5-415F-9F92-A5F27467853D}"/>
            </a:ext>
          </a:extLst>
        </xdr:cNvPr>
        <xdr:cNvSpPr txBox="1"/>
      </xdr:nvSpPr>
      <xdr:spPr>
        <a:xfrm>
          <a:off x="15694841" y="64185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5" name="直線コネクタ 464">
          <a:extLst>
            <a:ext uri="{FF2B5EF4-FFF2-40B4-BE49-F238E27FC236}">
              <a16:creationId xmlns:a16="http://schemas.microsoft.com/office/drawing/2014/main" id="{0F743531-D6D5-4EBA-A83C-2B7601FA82E4}"/>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6" name="テキスト ボックス 465">
          <a:extLst>
            <a:ext uri="{FF2B5EF4-FFF2-40B4-BE49-F238E27FC236}">
              <a16:creationId xmlns:a16="http://schemas.microsoft.com/office/drawing/2014/main" id="{D04D5F24-B20D-4592-B3D4-DB5316E84C2E}"/>
            </a:ext>
          </a:extLst>
        </xdr:cNvPr>
        <xdr:cNvSpPr txBox="1"/>
      </xdr:nvSpPr>
      <xdr:spPr>
        <a:xfrm>
          <a:off x="15694841" y="59728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7" name="直線コネクタ 466">
          <a:extLst>
            <a:ext uri="{FF2B5EF4-FFF2-40B4-BE49-F238E27FC236}">
              <a16:creationId xmlns:a16="http://schemas.microsoft.com/office/drawing/2014/main" id="{7B2C1313-F04E-4989-8ADC-4FA9DC108D74}"/>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8" name="テキスト ボックス 467">
          <a:extLst>
            <a:ext uri="{FF2B5EF4-FFF2-40B4-BE49-F238E27FC236}">
              <a16:creationId xmlns:a16="http://schemas.microsoft.com/office/drawing/2014/main" id="{5AF5E4DC-244D-45CB-8128-1EEC55877CFE}"/>
            </a:ext>
          </a:extLst>
        </xdr:cNvPr>
        <xdr:cNvSpPr txBox="1"/>
      </xdr:nvSpPr>
      <xdr:spPr>
        <a:xfrm>
          <a:off x="15694841" y="55270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BE6D2D52-2C98-4285-9749-0D126AD9BDFB}"/>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685A8527-595A-463D-BB82-3F0EF5F3C876}"/>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65B4E384-6ECF-4F36-ACB5-493D7678E799}"/>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73914</xdr:rowOff>
    </xdr:from>
    <xdr:to>
      <xdr:col>116</xdr:col>
      <xdr:colOff>62864</xdr:colOff>
      <xdr:row>41</xdr:row>
      <xdr:rowOff>14478</xdr:rowOff>
    </xdr:to>
    <xdr:cxnSp macro="">
      <xdr:nvCxnSpPr>
        <xdr:cNvPr id="472" name="直線コネクタ 471">
          <a:extLst>
            <a:ext uri="{FF2B5EF4-FFF2-40B4-BE49-F238E27FC236}">
              <a16:creationId xmlns:a16="http://schemas.microsoft.com/office/drawing/2014/main" id="{D68BEA3C-EBAC-41D3-A397-AAC821BCF8C1}"/>
            </a:ext>
          </a:extLst>
        </xdr:cNvPr>
        <xdr:cNvCxnSpPr/>
      </xdr:nvCxnSpPr>
      <xdr:spPr>
        <a:xfrm flipV="1">
          <a:off x="19509104" y="5606034"/>
          <a:ext cx="0" cy="12816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18305</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79105918-07AA-4796-8DD9-FFF5627D1F2A}"/>
            </a:ext>
          </a:extLst>
        </xdr:cNvPr>
        <xdr:cNvSpPr txBox="1"/>
      </xdr:nvSpPr>
      <xdr:spPr>
        <a:xfrm>
          <a:off x="19547840" y="689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14478</xdr:rowOff>
    </xdr:from>
    <xdr:to>
      <xdr:col>116</xdr:col>
      <xdr:colOff>152400</xdr:colOff>
      <xdr:row>41</xdr:row>
      <xdr:rowOff>14478</xdr:rowOff>
    </xdr:to>
    <xdr:cxnSp macro="">
      <xdr:nvCxnSpPr>
        <xdr:cNvPr id="474" name="直線コネクタ 473">
          <a:extLst>
            <a:ext uri="{FF2B5EF4-FFF2-40B4-BE49-F238E27FC236}">
              <a16:creationId xmlns:a16="http://schemas.microsoft.com/office/drawing/2014/main" id="{A39F8215-8E97-4409-972A-FD3F7250F0B0}"/>
            </a:ext>
          </a:extLst>
        </xdr:cNvPr>
        <xdr:cNvCxnSpPr/>
      </xdr:nvCxnSpPr>
      <xdr:spPr>
        <a:xfrm>
          <a:off x="19443700" y="68877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20591</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1411AF8A-1996-4413-923D-8E8DFF810DE2}"/>
            </a:ext>
          </a:extLst>
        </xdr:cNvPr>
        <xdr:cNvSpPr txBox="1"/>
      </xdr:nvSpPr>
      <xdr:spPr>
        <a:xfrm>
          <a:off x="19547840" y="5385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73914</xdr:rowOff>
    </xdr:from>
    <xdr:to>
      <xdr:col>116</xdr:col>
      <xdr:colOff>152400</xdr:colOff>
      <xdr:row>33</xdr:row>
      <xdr:rowOff>73914</xdr:rowOff>
    </xdr:to>
    <xdr:cxnSp macro="">
      <xdr:nvCxnSpPr>
        <xdr:cNvPr id="476" name="直線コネクタ 475">
          <a:extLst>
            <a:ext uri="{FF2B5EF4-FFF2-40B4-BE49-F238E27FC236}">
              <a16:creationId xmlns:a16="http://schemas.microsoft.com/office/drawing/2014/main" id="{E33BCF40-26EC-40ED-A2AF-7D98CBE2AFE0}"/>
            </a:ext>
          </a:extLst>
        </xdr:cNvPr>
        <xdr:cNvCxnSpPr/>
      </xdr:nvCxnSpPr>
      <xdr:spPr>
        <a:xfrm>
          <a:off x="19443700" y="56060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79265</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7064CDC3-8C3F-4787-923E-17A536ACD587}"/>
            </a:ext>
          </a:extLst>
        </xdr:cNvPr>
        <xdr:cNvSpPr txBox="1"/>
      </xdr:nvSpPr>
      <xdr:spPr>
        <a:xfrm>
          <a:off x="19547840" y="661722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100838</xdr:rowOff>
    </xdr:from>
    <xdr:to>
      <xdr:col>116</xdr:col>
      <xdr:colOff>114300</xdr:colOff>
      <xdr:row>40</xdr:row>
      <xdr:rowOff>30988</xdr:rowOff>
    </xdr:to>
    <xdr:sp macro="" textlink="">
      <xdr:nvSpPr>
        <xdr:cNvPr id="478" name="フローチャート: 判断 477">
          <a:extLst>
            <a:ext uri="{FF2B5EF4-FFF2-40B4-BE49-F238E27FC236}">
              <a16:creationId xmlns:a16="http://schemas.microsoft.com/office/drawing/2014/main" id="{0C2510CB-FBE0-4B86-B11F-EA6020F2DC02}"/>
            </a:ext>
          </a:extLst>
        </xdr:cNvPr>
        <xdr:cNvSpPr/>
      </xdr:nvSpPr>
      <xdr:spPr>
        <a:xfrm>
          <a:off x="19458940" y="663879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100838</xdr:rowOff>
    </xdr:from>
    <xdr:to>
      <xdr:col>112</xdr:col>
      <xdr:colOff>38100</xdr:colOff>
      <xdr:row>40</xdr:row>
      <xdr:rowOff>30988</xdr:rowOff>
    </xdr:to>
    <xdr:sp macro="" textlink="">
      <xdr:nvSpPr>
        <xdr:cNvPr id="479" name="フローチャート: 判断 478">
          <a:extLst>
            <a:ext uri="{FF2B5EF4-FFF2-40B4-BE49-F238E27FC236}">
              <a16:creationId xmlns:a16="http://schemas.microsoft.com/office/drawing/2014/main" id="{B4D1BCC8-4B41-490A-BCE2-289980506E50}"/>
            </a:ext>
          </a:extLst>
        </xdr:cNvPr>
        <xdr:cNvSpPr/>
      </xdr:nvSpPr>
      <xdr:spPr>
        <a:xfrm>
          <a:off x="18735040" y="66387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114554</xdr:rowOff>
    </xdr:from>
    <xdr:to>
      <xdr:col>107</xdr:col>
      <xdr:colOff>101600</xdr:colOff>
      <xdr:row>40</xdr:row>
      <xdr:rowOff>44704</xdr:rowOff>
    </xdr:to>
    <xdr:sp macro="" textlink="">
      <xdr:nvSpPr>
        <xdr:cNvPr id="480" name="フローチャート: 判断 479">
          <a:extLst>
            <a:ext uri="{FF2B5EF4-FFF2-40B4-BE49-F238E27FC236}">
              <a16:creationId xmlns:a16="http://schemas.microsoft.com/office/drawing/2014/main" id="{827B664B-8390-440C-AE11-41C8E05F084F}"/>
            </a:ext>
          </a:extLst>
        </xdr:cNvPr>
        <xdr:cNvSpPr/>
      </xdr:nvSpPr>
      <xdr:spPr>
        <a:xfrm>
          <a:off x="17937480" y="66525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119126</xdr:rowOff>
    </xdr:from>
    <xdr:to>
      <xdr:col>102</xdr:col>
      <xdr:colOff>165100</xdr:colOff>
      <xdr:row>40</xdr:row>
      <xdr:rowOff>49276</xdr:rowOff>
    </xdr:to>
    <xdr:sp macro="" textlink="">
      <xdr:nvSpPr>
        <xdr:cNvPr id="481" name="フローチャート: 判断 480">
          <a:extLst>
            <a:ext uri="{FF2B5EF4-FFF2-40B4-BE49-F238E27FC236}">
              <a16:creationId xmlns:a16="http://schemas.microsoft.com/office/drawing/2014/main" id="{1D7F26E5-FB20-4A70-8AED-075BB52BF379}"/>
            </a:ext>
          </a:extLst>
        </xdr:cNvPr>
        <xdr:cNvSpPr/>
      </xdr:nvSpPr>
      <xdr:spPr>
        <a:xfrm>
          <a:off x="17162780" y="66570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105410</xdr:rowOff>
    </xdr:from>
    <xdr:to>
      <xdr:col>98</xdr:col>
      <xdr:colOff>38100</xdr:colOff>
      <xdr:row>40</xdr:row>
      <xdr:rowOff>35560</xdr:rowOff>
    </xdr:to>
    <xdr:sp macro="" textlink="">
      <xdr:nvSpPr>
        <xdr:cNvPr id="482" name="フローチャート: 判断 481">
          <a:extLst>
            <a:ext uri="{FF2B5EF4-FFF2-40B4-BE49-F238E27FC236}">
              <a16:creationId xmlns:a16="http://schemas.microsoft.com/office/drawing/2014/main" id="{8A3C7DDE-E776-44A7-8AB0-698FFF66ADAC}"/>
            </a:ext>
          </a:extLst>
        </xdr:cNvPr>
        <xdr:cNvSpPr/>
      </xdr:nvSpPr>
      <xdr:spPr>
        <a:xfrm>
          <a:off x="16388080" y="66433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1F5C06C8-0F10-473F-8A4E-D98D5B846BAA}"/>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3AA1D101-AD31-4EAC-9136-5EEE15F3E787}"/>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8B76B368-709E-4531-BCDD-DF4DC5FB0DB7}"/>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F417A6B7-6727-41E3-A66A-BC6D8382EFB4}"/>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D3620555-30AE-44ED-A6B4-FEA9E81BCA0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27686</xdr:rowOff>
    </xdr:from>
    <xdr:to>
      <xdr:col>116</xdr:col>
      <xdr:colOff>114300</xdr:colOff>
      <xdr:row>39</xdr:row>
      <xdr:rowOff>129286</xdr:rowOff>
    </xdr:to>
    <xdr:sp macro="" textlink="">
      <xdr:nvSpPr>
        <xdr:cNvPr id="488" name="楕円 487">
          <a:extLst>
            <a:ext uri="{FF2B5EF4-FFF2-40B4-BE49-F238E27FC236}">
              <a16:creationId xmlns:a16="http://schemas.microsoft.com/office/drawing/2014/main" id="{101B5720-3F9C-4FD2-A7BA-30D523C1165E}"/>
            </a:ext>
          </a:extLst>
        </xdr:cNvPr>
        <xdr:cNvSpPr/>
      </xdr:nvSpPr>
      <xdr:spPr>
        <a:xfrm>
          <a:off x="19458940" y="6565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50563</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7CEC69A4-B3FF-4887-A877-FB96533177CA}"/>
            </a:ext>
          </a:extLst>
        </xdr:cNvPr>
        <xdr:cNvSpPr txBox="1"/>
      </xdr:nvSpPr>
      <xdr:spPr>
        <a:xfrm>
          <a:off x="19547840" y="6420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18542</xdr:rowOff>
    </xdr:from>
    <xdr:to>
      <xdr:col>112</xdr:col>
      <xdr:colOff>38100</xdr:colOff>
      <xdr:row>39</xdr:row>
      <xdr:rowOff>120142</xdr:rowOff>
    </xdr:to>
    <xdr:sp macro="" textlink="">
      <xdr:nvSpPr>
        <xdr:cNvPr id="490" name="楕円 489">
          <a:extLst>
            <a:ext uri="{FF2B5EF4-FFF2-40B4-BE49-F238E27FC236}">
              <a16:creationId xmlns:a16="http://schemas.microsoft.com/office/drawing/2014/main" id="{96218E93-ADE4-459E-91CB-469836913241}"/>
            </a:ext>
          </a:extLst>
        </xdr:cNvPr>
        <xdr:cNvSpPr/>
      </xdr:nvSpPr>
      <xdr:spPr>
        <a:xfrm>
          <a:off x="18735040" y="65565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69342</xdr:rowOff>
    </xdr:from>
    <xdr:to>
      <xdr:col>116</xdr:col>
      <xdr:colOff>63500</xdr:colOff>
      <xdr:row>39</xdr:row>
      <xdr:rowOff>78486</xdr:rowOff>
    </xdr:to>
    <xdr:cxnSp macro="">
      <xdr:nvCxnSpPr>
        <xdr:cNvPr id="491" name="直線コネクタ 490">
          <a:extLst>
            <a:ext uri="{FF2B5EF4-FFF2-40B4-BE49-F238E27FC236}">
              <a16:creationId xmlns:a16="http://schemas.microsoft.com/office/drawing/2014/main" id="{99CC1E46-6E4A-4FB6-887E-207AAC8D9B93}"/>
            </a:ext>
          </a:extLst>
        </xdr:cNvPr>
        <xdr:cNvCxnSpPr/>
      </xdr:nvCxnSpPr>
      <xdr:spPr>
        <a:xfrm>
          <a:off x="18778220" y="6607302"/>
          <a:ext cx="7315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9398</xdr:rowOff>
    </xdr:from>
    <xdr:to>
      <xdr:col>107</xdr:col>
      <xdr:colOff>101600</xdr:colOff>
      <xdr:row>39</xdr:row>
      <xdr:rowOff>110998</xdr:rowOff>
    </xdr:to>
    <xdr:sp macro="" textlink="">
      <xdr:nvSpPr>
        <xdr:cNvPr id="492" name="楕円 491">
          <a:extLst>
            <a:ext uri="{FF2B5EF4-FFF2-40B4-BE49-F238E27FC236}">
              <a16:creationId xmlns:a16="http://schemas.microsoft.com/office/drawing/2014/main" id="{F245AE50-CD0A-409F-B524-1A37E5F6CD97}"/>
            </a:ext>
          </a:extLst>
        </xdr:cNvPr>
        <xdr:cNvSpPr/>
      </xdr:nvSpPr>
      <xdr:spPr>
        <a:xfrm>
          <a:off x="17937480" y="65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60198</xdr:rowOff>
    </xdr:from>
    <xdr:to>
      <xdr:col>111</xdr:col>
      <xdr:colOff>177800</xdr:colOff>
      <xdr:row>39</xdr:row>
      <xdr:rowOff>69342</xdr:rowOff>
    </xdr:to>
    <xdr:cxnSp macro="">
      <xdr:nvCxnSpPr>
        <xdr:cNvPr id="493" name="直線コネクタ 492">
          <a:extLst>
            <a:ext uri="{FF2B5EF4-FFF2-40B4-BE49-F238E27FC236}">
              <a16:creationId xmlns:a16="http://schemas.microsoft.com/office/drawing/2014/main" id="{7E09EEA5-F50C-4040-82AD-AC8EECC1DD29}"/>
            </a:ext>
          </a:extLst>
        </xdr:cNvPr>
        <xdr:cNvCxnSpPr/>
      </xdr:nvCxnSpPr>
      <xdr:spPr>
        <a:xfrm>
          <a:off x="17988280" y="6598158"/>
          <a:ext cx="78994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9398</xdr:rowOff>
    </xdr:from>
    <xdr:to>
      <xdr:col>102</xdr:col>
      <xdr:colOff>165100</xdr:colOff>
      <xdr:row>39</xdr:row>
      <xdr:rowOff>110998</xdr:rowOff>
    </xdr:to>
    <xdr:sp macro="" textlink="">
      <xdr:nvSpPr>
        <xdr:cNvPr id="494" name="楕円 493">
          <a:extLst>
            <a:ext uri="{FF2B5EF4-FFF2-40B4-BE49-F238E27FC236}">
              <a16:creationId xmlns:a16="http://schemas.microsoft.com/office/drawing/2014/main" id="{4A2A5521-62FC-48A6-A9A0-AF6231EC21B3}"/>
            </a:ext>
          </a:extLst>
        </xdr:cNvPr>
        <xdr:cNvSpPr/>
      </xdr:nvSpPr>
      <xdr:spPr>
        <a:xfrm>
          <a:off x="17162780" y="6547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60198</xdr:rowOff>
    </xdr:from>
    <xdr:to>
      <xdr:col>107</xdr:col>
      <xdr:colOff>50800</xdr:colOff>
      <xdr:row>39</xdr:row>
      <xdr:rowOff>60198</xdr:rowOff>
    </xdr:to>
    <xdr:cxnSp macro="">
      <xdr:nvCxnSpPr>
        <xdr:cNvPr id="495" name="直線コネクタ 494">
          <a:extLst>
            <a:ext uri="{FF2B5EF4-FFF2-40B4-BE49-F238E27FC236}">
              <a16:creationId xmlns:a16="http://schemas.microsoft.com/office/drawing/2014/main" id="{CA2D14CA-DDB5-4059-BF56-5821F203A378}"/>
            </a:ext>
          </a:extLst>
        </xdr:cNvPr>
        <xdr:cNvCxnSpPr/>
      </xdr:nvCxnSpPr>
      <xdr:spPr>
        <a:xfrm>
          <a:off x="17213580" y="659815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9398</xdr:rowOff>
    </xdr:from>
    <xdr:to>
      <xdr:col>98</xdr:col>
      <xdr:colOff>38100</xdr:colOff>
      <xdr:row>39</xdr:row>
      <xdr:rowOff>110998</xdr:rowOff>
    </xdr:to>
    <xdr:sp macro="" textlink="">
      <xdr:nvSpPr>
        <xdr:cNvPr id="496" name="楕円 495">
          <a:extLst>
            <a:ext uri="{FF2B5EF4-FFF2-40B4-BE49-F238E27FC236}">
              <a16:creationId xmlns:a16="http://schemas.microsoft.com/office/drawing/2014/main" id="{91C34920-F59E-4B34-9911-12828F0F27F6}"/>
            </a:ext>
          </a:extLst>
        </xdr:cNvPr>
        <xdr:cNvSpPr/>
      </xdr:nvSpPr>
      <xdr:spPr>
        <a:xfrm>
          <a:off x="16388080" y="65473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60198</xdr:rowOff>
    </xdr:from>
    <xdr:to>
      <xdr:col>102</xdr:col>
      <xdr:colOff>114300</xdr:colOff>
      <xdr:row>39</xdr:row>
      <xdr:rowOff>60198</xdr:rowOff>
    </xdr:to>
    <xdr:cxnSp macro="">
      <xdr:nvCxnSpPr>
        <xdr:cNvPr id="497" name="直線コネクタ 496">
          <a:extLst>
            <a:ext uri="{FF2B5EF4-FFF2-40B4-BE49-F238E27FC236}">
              <a16:creationId xmlns:a16="http://schemas.microsoft.com/office/drawing/2014/main" id="{51D28C90-4712-49CF-817D-9CAF33E81857}"/>
            </a:ext>
          </a:extLst>
        </xdr:cNvPr>
        <xdr:cNvCxnSpPr/>
      </xdr:nvCxnSpPr>
      <xdr:spPr>
        <a:xfrm>
          <a:off x="16431260" y="659815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22115</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FFB53CE0-8A93-45EF-AFC3-75F0DDD42227}"/>
            </a:ext>
          </a:extLst>
        </xdr:cNvPr>
        <xdr:cNvSpPr txBox="1"/>
      </xdr:nvSpPr>
      <xdr:spPr>
        <a:xfrm>
          <a:off x="18561127" y="67277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35831</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36D30DD1-1DB8-4EA2-9868-1ED36869415F}"/>
            </a:ext>
          </a:extLst>
        </xdr:cNvPr>
        <xdr:cNvSpPr txBox="1"/>
      </xdr:nvSpPr>
      <xdr:spPr>
        <a:xfrm>
          <a:off x="17776267" y="6741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40403</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62FBCE1A-CAE6-4E65-80DF-D3AF8D8C006E}"/>
            </a:ext>
          </a:extLst>
        </xdr:cNvPr>
        <xdr:cNvSpPr txBox="1"/>
      </xdr:nvSpPr>
      <xdr:spPr>
        <a:xfrm>
          <a:off x="17001567" y="674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26687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3C4C2B95-D670-4504-BD31-6E8E4AA8DF8F}"/>
            </a:ext>
          </a:extLst>
        </xdr:cNvPr>
        <xdr:cNvSpPr txBox="1"/>
      </xdr:nvSpPr>
      <xdr:spPr>
        <a:xfrm>
          <a:off x="16226867" y="67322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136669</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15A070C2-B285-4204-8CE6-F4A4589E31C9}"/>
            </a:ext>
          </a:extLst>
        </xdr:cNvPr>
        <xdr:cNvSpPr txBox="1"/>
      </xdr:nvSpPr>
      <xdr:spPr>
        <a:xfrm>
          <a:off x="18561127" y="633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127525</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AAD8A4B5-173F-430F-BA7D-E57C757B02E2}"/>
            </a:ext>
          </a:extLst>
        </xdr:cNvPr>
        <xdr:cNvSpPr txBox="1"/>
      </xdr:nvSpPr>
      <xdr:spPr>
        <a:xfrm>
          <a:off x="17776267"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127525</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581C4143-134D-4A39-B13B-03A678C88A6D}"/>
            </a:ext>
          </a:extLst>
        </xdr:cNvPr>
        <xdr:cNvSpPr txBox="1"/>
      </xdr:nvSpPr>
      <xdr:spPr>
        <a:xfrm>
          <a:off x="17001567"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127525</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80BDF215-E1C5-415A-806F-EDEFECCD1112}"/>
            </a:ext>
          </a:extLst>
        </xdr:cNvPr>
        <xdr:cNvSpPr txBox="1"/>
      </xdr:nvSpPr>
      <xdr:spPr>
        <a:xfrm>
          <a:off x="16226867" y="6330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BF392691-7491-483A-8DAE-C9AD5D166A7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1BC90DEF-2602-40D5-8D0C-0A140E73FBF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35D17B5E-355E-4B8E-AB8D-66E954FABDA1}"/>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00ADB579-741E-4342-B458-0F17031E3386}"/>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DA6F44A3-36A6-463B-BD48-C651F0DEBD67}"/>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CB2654CC-2042-4576-A9D7-28E0C6097603}"/>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A144E3F7-4EFF-4352-AC9F-7F14D7112FA2}"/>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24AE02EA-4B8E-4450-836F-74DA34589A4E}"/>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79A9C134-9DFD-479E-8454-4E396F50FD54}"/>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A4177280-CD32-4162-BBAF-62B8191FBE7C}"/>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65</xdr:row>
      <xdr:rowOff>143527</xdr:rowOff>
    </xdr:from>
    <xdr:ext cx="403059" cy="259045"/>
    <xdr:sp macro="" textlink="">
      <xdr:nvSpPr>
        <xdr:cNvPr id="516" name="テキスト ボックス 515">
          <a:extLst>
            <a:ext uri="{FF2B5EF4-FFF2-40B4-BE49-F238E27FC236}">
              <a16:creationId xmlns:a16="http://schemas.microsoft.com/office/drawing/2014/main" id="{B5674534-D4F1-45BD-9AD3-80C27E17E7F1}"/>
            </a:ext>
          </a:extLst>
        </xdr:cNvPr>
        <xdr:cNvSpPr txBox="1"/>
      </xdr:nvSpPr>
      <xdr:spPr>
        <a:xfrm>
          <a:off x="10602761" y="110401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7" name="直線コネクタ 516">
          <a:extLst>
            <a:ext uri="{FF2B5EF4-FFF2-40B4-BE49-F238E27FC236}">
              <a16:creationId xmlns:a16="http://schemas.microsoft.com/office/drawing/2014/main" id="{27D00455-CD55-4658-8C98-13EA5FD4D98B}"/>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8" name="テキスト ボックス 517">
          <a:extLst>
            <a:ext uri="{FF2B5EF4-FFF2-40B4-BE49-F238E27FC236}">
              <a16:creationId xmlns:a16="http://schemas.microsoft.com/office/drawing/2014/main" id="{6F5CB023-6E6B-4CD3-8AE2-650919E77B67}"/>
            </a:ext>
          </a:extLst>
        </xdr:cNvPr>
        <xdr:cNvSpPr txBox="1"/>
      </xdr:nvSpPr>
      <xdr:spPr>
        <a:xfrm>
          <a:off x="10602761" y="1072117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9" name="直線コネクタ 518">
          <a:extLst>
            <a:ext uri="{FF2B5EF4-FFF2-40B4-BE49-F238E27FC236}">
              <a16:creationId xmlns:a16="http://schemas.microsoft.com/office/drawing/2014/main" id="{3FD32A6E-763D-42CD-945B-5CEE23F80889}"/>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20" name="テキスト ボックス 519">
          <a:extLst>
            <a:ext uri="{FF2B5EF4-FFF2-40B4-BE49-F238E27FC236}">
              <a16:creationId xmlns:a16="http://schemas.microsoft.com/office/drawing/2014/main" id="{30A23348-DD46-47FD-A5F8-08DE2735A97D}"/>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21" name="直線コネクタ 520">
          <a:extLst>
            <a:ext uri="{FF2B5EF4-FFF2-40B4-BE49-F238E27FC236}">
              <a16:creationId xmlns:a16="http://schemas.microsoft.com/office/drawing/2014/main" id="{B759348E-A2B4-4E7D-830C-989AD72AB32E}"/>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2" name="テキスト ボックス 521">
          <a:extLst>
            <a:ext uri="{FF2B5EF4-FFF2-40B4-BE49-F238E27FC236}">
              <a16:creationId xmlns:a16="http://schemas.microsoft.com/office/drawing/2014/main" id="{C3F9278C-A426-4020-AB73-FF9E61F64D3D}"/>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3" name="直線コネクタ 522">
          <a:extLst>
            <a:ext uri="{FF2B5EF4-FFF2-40B4-BE49-F238E27FC236}">
              <a16:creationId xmlns:a16="http://schemas.microsoft.com/office/drawing/2014/main" id="{6DFBB0A8-C108-453B-B8A2-1CFC8D28E082}"/>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4" name="テキスト ボックス 523">
          <a:extLst>
            <a:ext uri="{FF2B5EF4-FFF2-40B4-BE49-F238E27FC236}">
              <a16:creationId xmlns:a16="http://schemas.microsoft.com/office/drawing/2014/main" id="{BAF06747-8278-4996-A153-F038C8C30849}"/>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5" name="直線コネクタ 524">
          <a:extLst>
            <a:ext uri="{FF2B5EF4-FFF2-40B4-BE49-F238E27FC236}">
              <a16:creationId xmlns:a16="http://schemas.microsoft.com/office/drawing/2014/main" id="{DBE8DA55-787B-4526-A322-E50857E8BB3A}"/>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6" name="テキスト ボックス 525">
          <a:extLst>
            <a:ext uri="{FF2B5EF4-FFF2-40B4-BE49-F238E27FC236}">
              <a16:creationId xmlns:a16="http://schemas.microsoft.com/office/drawing/2014/main" id="{D80AA775-5F80-4BFB-B400-AC16D1C5A5D7}"/>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7" name="直線コネクタ 526">
          <a:extLst>
            <a:ext uri="{FF2B5EF4-FFF2-40B4-BE49-F238E27FC236}">
              <a16:creationId xmlns:a16="http://schemas.microsoft.com/office/drawing/2014/main" id="{7FF98444-3DC9-419A-80C4-87C1915092E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8" name="テキスト ボックス 527">
          <a:extLst>
            <a:ext uri="{FF2B5EF4-FFF2-40B4-BE49-F238E27FC236}">
              <a16:creationId xmlns:a16="http://schemas.microsoft.com/office/drawing/2014/main" id="{398E1325-734D-4B3E-BEC2-41563B4491D3}"/>
            </a:ext>
          </a:extLst>
        </xdr:cNvPr>
        <xdr:cNvSpPr txBox="1"/>
      </xdr:nvSpPr>
      <xdr:spPr>
        <a:xfrm>
          <a:off x="10602761" y="912260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9" name="直線コネクタ 528">
          <a:extLst>
            <a:ext uri="{FF2B5EF4-FFF2-40B4-BE49-F238E27FC236}">
              <a16:creationId xmlns:a16="http://schemas.microsoft.com/office/drawing/2014/main" id="{1E28B440-0C07-4644-B515-C48D041B349A}"/>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30" name="テキスト ボックス 529">
          <a:extLst>
            <a:ext uri="{FF2B5EF4-FFF2-40B4-BE49-F238E27FC236}">
              <a16:creationId xmlns:a16="http://schemas.microsoft.com/office/drawing/2014/main" id="{3889828F-E410-46B8-92F3-E3726AFD6793}"/>
            </a:ext>
          </a:extLst>
        </xdr:cNvPr>
        <xdr:cNvSpPr txBox="1"/>
      </xdr:nvSpPr>
      <xdr:spPr>
        <a:xfrm>
          <a:off x="10602761" y="88036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1" name="【学校施設】&#10;有形固定資産減価償却率グラフ枠">
          <a:extLst>
            <a:ext uri="{FF2B5EF4-FFF2-40B4-BE49-F238E27FC236}">
              <a16:creationId xmlns:a16="http://schemas.microsoft.com/office/drawing/2014/main" id="{9BF865AD-D077-4237-918D-F18C99082689}"/>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37556</xdr:rowOff>
    </xdr:from>
    <xdr:to>
      <xdr:col>85</xdr:col>
      <xdr:colOff>126364</xdr:colOff>
      <xdr:row>64</xdr:row>
      <xdr:rowOff>32657</xdr:rowOff>
    </xdr:to>
    <xdr:cxnSp macro="">
      <xdr:nvCxnSpPr>
        <xdr:cNvPr id="532" name="直線コネクタ 531">
          <a:extLst>
            <a:ext uri="{FF2B5EF4-FFF2-40B4-BE49-F238E27FC236}">
              <a16:creationId xmlns:a16="http://schemas.microsoft.com/office/drawing/2014/main" id="{90A31929-1C96-4C9A-8E7D-05A960BD2763}"/>
            </a:ext>
          </a:extLst>
        </xdr:cNvPr>
        <xdr:cNvCxnSpPr/>
      </xdr:nvCxnSpPr>
      <xdr:spPr>
        <a:xfrm flipV="1">
          <a:off x="14375764" y="9257756"/>
          <a:ext cx="0" cy="1503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533" name="【学校施設】&#10;有形固定資産減価償却率最小値テキスト">
          <a:extLst>
            <a:ext uri="{FF2B5EF4-FFF2-40B4-BE49-F238E27FC236}">
              <a16:creationId xmlns:a16="http://schemas.microsoft.com/office/drawing/2014/main" id="{397CB3AE-C4B0-4566-A5E3-A17C85970786}"/>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534" name="直線コネクタ 533">
          <a:extLst>
            <a:ext uri="{FF2B5EF4-FFF2-40B4-BE49-F238E27FC236}">
              <a16:creationId xmlns:a16="http://schemas.microsoft.com/office/drawing/2014/main" id="{732E9A90-A0F2-4BF6-943B-4A2D880F017E}"/>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155683</xdr:rowOff>
    </xdr:from>
    <xdr:ext cx="405111" cy="259045"/>
    <xdr:sp macro="" textlink="">
      <xdr:nvSpPr>
        <xdr:cNvPr id="535" name="【学校施設】&#10;有形固定資産減価償却率最大値テキスト">
          <a:extLst>
            <a:ext uri="{FF2B5EF4-FFF2-40B4-BE49-F238E27FC236}">
              <a16:creationId xmlns:a16="http://schemas.microsoft.com/office/drawing/2014/main" id="{906BF723-1197-4081-96C0-5F2F5FA78261}"/>
            </a:ext>
          </a:extLst>
        </xdr:cNvPr>
        <xdr:cNvSpPr txBox="1"/>
      </xdr:nvSpPr>
      <xdr:spPr>
        <a:xfrm>
          <a:off x="14414500" y="90406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37556</xdr:rowOff>
    </xdr:from>
    <xdr:to>
      <xdr:col>86</xdr:col>
      <xdr:colOff>25400</xdr:colOff>
      <xdr:row>55</xdr:row>
      <xdr:rowOff>37556</xdr:rowOff>
    </xdr:to>
    <xdr:cxnSp macro="">
      <xdr:nvCxnSpPr>
        <xdr:cNvPr id="536" name="直線コネクタ 535">
          <a:extLst>
            <a:ext uri="{FF2B5EF4-FFF2-40B4-BE49-F238E27FC236}">
              <a16:creationId xmlns:a16="http://schemas.microsoft.com/office/drawing/2014/main" id="{D8558807-FE99-4137-9417-D13C31B0219F}"/>
            </a:ext>
          </a:extLst>
        </xdr:cNvPr>
        <xdr:cNvCxnSpPr/>
      </xdr:nvCxnSpPr>
      <xdr:spPr>
        <a:xfrm>
          <a:off x="14287500" y="92577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10903</xdr:rowOff>
    </xdr:from>
    <xdr:ext cx="405111" cy="259045"/>
    <xdr:sp macro="" textlink="">
      <xdr:nvSpPr>
        <xdr:cNvPr id="537" name="【学校施設】&#10;有形固定資産減価償却率平均値テキスト">
          <a:extLst>
            <a:ext uri="{FF2B5EF4-FFF2-40B4-BE49-F238E27FC236}">
              <a16:creationId xmlns:a16="http://schemas.microsoft.com/office/drawing/2014/main" id="{6D1EA418-0BB1-444F-8AB3-801760FAE759}"/>
            </a:ext>
          </a:extLst>
        </xdr:cNvPr>
        <xdr:cNvSpPr txBox="1"/>
      </xdr:nvSpPr>
      <xdr:spPr>
        <a:xfrm>
          <a:off x="14414500" y="990166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32476</xdr:rowOff>
    </xdr:from>
    <xdr:to>
      <xdr:col>85</xdr:col>
      <xdr:colOff>177800</xdr:colOff>
      <xdr:row>59</xdr:row>
      <xdr:rowOff>134076</xdr:rowOff>
    </xdr:to>
    <xdr:sp macro="" textlink="">
      <xdr:nvSpPr>
        <xdr:cNvPr id="538" name="フローチャート: 判断 537">
          <a:extLst>
            <a:ext uri="{FF2B5EF4-FFF2-40B4-BE49-F238E27FC236}">
              <a16:creationId xmlns:a16="http://schemas.microsoft.com/office/drawing/2014/main" id="{CDC0C5C7-532F-448A-8807-144636513989}"/>
            </a:ext>
          </a:extLst>
        </xdr:cNvPr>
        <xdr:cNvSpPr/>
      </xdr:nvSpPr>
      <xdr:spPr>
        <a:xfrm>
          <a:off x="14325600" y="992323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61867</xdr:rowOff>
    </xdr:from>
    <xdr:to>
      <xdr:col>81</xdr:col>
      <xdr:colOff>101600</xdr:colOff>
      <xdr:row>59</xdr:row>
      <xdr:rowOff>163467</xdr:rowOff>
    </xdr:to>
    <xdr:sp macro="" textlink="">
      <xdr:nvSpPr>
        <xdr:cNvPr id="539" name="フローチャート: 判断 538">
          <a:extLst>
            <a:ext uri="{FF2B5EF4-FFF2-40B4-BE49-F238E27FC236}">
              <a16:creationId xmlns:a16="http://schemas.microsoft.com/office/drawing/2014/main" id="{4E021781-81CC-46A3-BA8A-0D359C363909}"/>
            </a:ext>
          </a:extLst>
        </xdr:cNvPr>
        <xdr:cNvSpPr/>
      </xdr:nvSpPr>
      <xdr:spPr>
        <a:xfrm>
          <a:off x="13578840" y="99526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540" name="フローチャート: 判断 539">
          <a:extLst>
            <a:ext uri="{FF2B5EF4-FFF2-40B4-BE49-F238E27FC236}">
              <a16:creationId xmlns:a16="http://schemas.microsoft.com/office/drawing/2014/main" id="{97081881-E41F-42D7-B217-781CDB153D46}"/>
            </a:ext>
          </a:extLst>
        </xdr:cNvPr>
        <xdr:cNvSpPr/>
      </xdr:nvSpPr>
      <xdr:spPr>
        <a:xfrm>
          <a:off x="1280414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159838</xdr:rowOff>
    </xdr:from>
    <xdr:to>
      <xdr:col>72</xdr:col>
      <xdr:colOff>38100</xdr:colOff>
      <xdr:row>60</xdr:row>
      <xdr:rowOff>89988</xdr:rowOff>
    </xdr:to>
    <xdr:sp macro="" textlink="">
      <xdr:nvSpPr>
        <xdr:cNvPr id="541" name="フローチャート: 判断 540">
          <a:extLst>
            <a:ext uri="{FF2B5EF4-FFF2-40B4-BE49-F238E27FC236}">
              <a16:creationId xmlns:a16="http://schemas.microsoft.com/office/drawing/2014/main" id="{048003A9-C2E2-4D03-8938-EA54A7CC8F84}"/>
            </a:ext>
          </a:extLst>
        </xdr:cNvPr>
        <xdr:cNvSpPr/>
      </xdr:nvSpPr>
      <xdr:spPr>
        <a:xfrm>
          <a:off x="12029440" y="10050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4717</xdr:rowOff>
    </xdr:from>
    <xdr:to>
      <xdr:col>67</xdr:col>
      <xdr:colOff>101600</xdr:colOff>
      <xdr:row>60</xdr:row>
      <xdr:rowOff>106317</xdr:rowOff>
    </xdr:to>
    <xdr:sp macro="" textlink="">
      <xdr:nvSpPr>
        <xdr:cNvPr id="542" name="フローチャート: 判断 541">
          <a:extLst>
            <a:ext uri="{FF2B5EF4-FFF2-40B4-BE49-F238E27FC236}">
              <a16:creationId xmlns:a16="http://schemas.microsoft.com/office/drawing/2014/main" id="{14AC918B-966F-4869-AC15-4A47AC77193A}"/>
            </a:ext>
          </a:extLst>
        </xdr:cNvPr>
        <xdr:cNvSpPr/>
      </xdr:nvSpPr>
      <xdr:spPr>
        <a:xfrm>
          <a:off x="11231880" y="1006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2DB99D42-80B4-432D-B592-59BF5DE4935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1B621569-5B1B-48D1-A955-69E335F95243}"/>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D2426FB5-40DE-44D8-9986-50B79F4A190E}"/>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D9ECBC00-8BF8-43E0-9B42-A090275F0F99}"/>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188D6AAC-E5BB-4CB4-87E8-6B0B3D2C66D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148409</xdr:rowOff>
    </xdr:from>
    <xdr:to>
      <xdr:col>85</xdr:col>
      <xdr:colOff>177800</xdr:colOff>
      <xdr:row>59</xdr:row>
      <xdr:rowOff>78559</xdr:rowOff>
    </xdr:to>
    <xdr:sp macro="" textlink="">
      <xdr:nvSpPr>
        <xdr:cNvPr id="548" name="楕円 547">
          <a:extLst>
            <a:ext uri="{FF2B5EF4-FFF2-40B4-BE49-F238E27FC236}">
              <a16:creationId xmlns:a16="http://schemas.microsoft.com/office/drawing/2014/main" id="{A6789E96-86B8-403E-8CED-751AB700ED98}"/>
            </a:ext>
          </a:extLst>
        </xdr:cNvPr>
        <xdr:cNvSpPr/>
      </xdr:nvSpPr>
      <xdr:spPr>
        <a:xfrm>
          <a:off x="14325600" y="9871529"/>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57</xdr:row>
      <xdr:rowOff>171286</xdr:rowOff>
    </xdr:from>
    <xdr:ext cx="405111" cy="259045"/>
    <xdr:sp macro="" textlink="">
      <xdr:nvSpPr>
        <xdr:cNvPr id="549" name="【学校施設】&#10;有形固定資産減価償却率該当値テキスト">
          <a:extLst>
            <a:ext uri="{FF2B5EF4-FFF2-40B4-BE49-F238E27FC236}">
              <a16:creationId xmlns:a16="http://schemas.microsoft.com/office/drawing/2014/main" id="{A028B035-D82F-418F-9CB7-05A5DB988579}"/>
            </a:ext>
          </a:extLst>
        </xdr:cNvPr>
        <xdr:cNvSpPr txBox="1"/>
      </xdr:nvSpPr>
      <xdr:spPr>
        <a:xfrm>
          <a:off x="14414500" y="9726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25944</xdr:rowOff>
    </xdr:from>
    <xdr:to>
      <xdr:col>81</xdr:col>
      <xdr:colOff>101600</xdr:colOff>
      <xdr:row>59</xdr:row>
      <xdr:rowOff>127544</xdr:rowOff>
    </xdr:to>
    <xdr:sp macro="" textlink="">
      <xdr:nvSpPr>
        <xdr:cNvPr id="550" name="楕円 549">
          <a:extLst>
            <a:ext uri="{FF2B5EF4-FFF2-40B4-BE49-F238E27FC236}">
              <a16:creationId xmlns:a16="http://schemas.microsoft.com/office/drawing/2014/main" id="{095CF680-BA0E-4F88-A2C0-FC17D9195907}"/>
            </a:ext>
          </a:extLst>
        </xdr:cNvPr>
        <xdr:cNvSpPr/>
      </xdr:nvSpPr>
      <xdr:spPr>
        <a:xfrm>
          <a:off x="13578840" y="9916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27759</xdr:rowOff>
    </xdr:from>
    <xdr:to>
      <xdr:col>85</xdr:col>
      <xdr:colOff>127000</xdr:colOff>
      <xdr:row>59</xdr:row>
      <xdr:rowOff>76744</xdr:rowOff>
    </xdr:to>
    <xdr:cxnSp macro="">
      <xdr:nvCxnSpPr>
        <xdr:cNvPr id="551" name="直線コネクタ 550">
          <a:extLst>
            <a:ext uri="{FF2B5EF4-FFF2-40B4-BE49-F238E27FC236}">
              <a16:creationId xmlns:a16="http://schemas.microsoft.com/office/drawing/2014/main" id="{1B44AC58-BD34-4C75-9A2F-ED98BC0A5503}"/>
            </a:ext>
          </a:extLst>
        </xdr:cNvPr>
        <xdr:cNvCxnSpPr/>
      </xdr:nvCxnSpPr>
      <xdr:spPr>
        <a:xfrm flipV="1">
          <a:off x="13629640" y="9918519"/>
          <a:ext cx="74676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125549</xdr:rowOff>
    </xdr:from>
    <xdr:to>
      <xdr:col>76</xdr:col>
      <xdr:colOff>165100</xdr:colOff>
      <xdr:row>59</xdr:row>
      <xdr:rowOff>55699</xdr:rowOff>
    </xdr:to>
    <xdr:sp macro="" textlink="">
      <xdr:nvSpPr>
        <xdr:cNvPr id="552" name="楕円 551">
          <a:extLst>
            <a:ext uri="{FF2B5EF4-FFF2-40B4-BE49-F238E27FC236}">
              <a16:creationId xmlns:a16="http://schemas.microsoft.com/office/drawing/2014/main" id="{DD65D873-BC6B-4FC7-907F-75C509505A0B}"/>
            </a:ext>
          </a:extLst>
        </xdr:cNvPr>
        <xdr:cNvSpPr/>
      </xdr:nvSpPr>
      <xdr:spPr>
        <a:xfrm>
          <a:off x="12804140" y="98486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4899</xdr:rowOff>
    </xdr:from>
    <xdr:to>
      <xdr:col>81</xdr:col>
      <xdr:colOff>50800</xdr:colOff>
      <xdr:row>59</xdr:row>
      <xdr:rowOff>76744</xdr:rowOff>
    </xdr:to>
    <xdr:cxnSp macro="">
      <xdr:nvCxnSpPr>
        <xdr:cNvPr id="553" name="直線コネクタ 552">
          <a:extLst>
            <a:ext uri="{FF2B5EF4-FFF2-40B4-BE49-F238E27FC236}">
              <a16:creationId xmlns:a16="http://schemas.microsoft.com/office/drawing/2014/main" id="{EA68A489-584E-4136-81CA-FB96C8B54044}"/>
            </a:ext>
          </a:extLst>
        </xdr:cNvPr>
        <xdr:cNvCxnSpPr/>
      </xdr:nvCxnSpPr>
      <xdr:spPr>
        <a:xfrm>
          <a:off x="12854940" y="9895659"/>
          <a:ext cx="774700" cy="71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61867</xdr:rowOff>
    </xdr:from>
    <xdr:to>
      <xdr:col>72</xdr:col>
      <xdr:colOff>38100</xdr:colOff>
      <xdr:row>59</xdr:row>
      <xdr:rowOff>163467</xdr:rowOff>
    </xdr:to>
    <xdr:sp macro="" textlink="">
      <xdr:nvSpPr>
        <xdr:cNvPr id="554" name="楕円 553">
          <a:extLst>
            <a:ext uri="{FF2B5EF4-FFF2-40B4-BE49-F238E27FC236}">
              <a16:creationId xmlns:a16="http://schemas.microsoft.com/office/drawing/2014/main" id="{507CD05F-7399-4949-AE1C-432167D0D669}"/>
            </a:ext>
          </a:extLst>
        </xdr:cNvPr>
        <xdr:cNvSpPr/>
      </xdr:nvSpPr>
      <xdr:spPr>
        <a:xfrm>
          <a:off x="12029440" y="995262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4899</xdr:rowOff>
    </xdr:from>
    <xdr:to>
      <xdr:col>76</xdr:col>
      <xdr:colOff>114300</xdr:colOff>
      <xdr:row>59</xdr:row>
      <xdr:rowOff>112667</xdr:rowOff>
    </xdr:to>
    <xdr:cxnSp macro="">
      <xdr:nvCxnSpPr>
        <xdr:cNvPr id="555" name="直線コネクタ 554">
          <a:extLst>
            <a:ext uri="{FF2B5EF4-FFF2-40B4-BE49-F238E27FC236}">
              <a16:creationId xmlns:a16="http://schemas.microsoft.com/office/drawing/2014/main" id="{8584C943-AC00-46AC-9B34-FF8E942C7711}"/>
            </a:ext>
          </a:extLst>
        </xdr:cNvPr>
        <xdr:cNvCxnSpPr/>
      </xdr:nvCxnSpPr>
      <xdr:spPr>
        <a:xfrm flipV="1">
          <a:off x="12072620" y="9895659"/>
          <a:ext cx="782320" cy="107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164737</xdr:rowOff>
    </xdr:from>
    <xdr:to>
      <xdr:col>67</xdr:col>
      <xdr:colOff>101600</xdr:colOff>
      <xdr:row>59</xdr:row>
      <xdr:rowOff>94887</xdr:rowOff>
    </xdr:to>
    <xdr:sp macro="" textlink="">
      <xdr:nvSpPr>
        <xdr:cNvPr id="556" name="楕円 555">
          <a:extLst>
            <a:ext uri="{FF2B5EF4-FFF2-40B4-BE49-F238E27FC236}">
              <a16:creationId xmlns:a16="http://schemas.microsoft.com/office/drawing/2014/main" id="{384B3363-6373-4C28-95ED-5CCD8F23A79B}"/>
            </a:ext>
          </a:extLst>
        </xdr:cNvPr>
        <xdr:cNvSpPr/>
      </xdr:nvSpPr>
      <xdr:spPr>
        <a:xfrm>
          <a:off x="11231880" y="988785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44087</xdr:rowOff>
    </xdr:from>
    <xdr:to>
      <xdr:col>71</xdr:col>
      <xdr:colOff>177800</xdr:colOff>
      <xdr:row>59</xdr:row>
      <xdr:rowOff>112667</xdr:rowOff>
    </xdr:to>
    <xdr:cxnSp macro="">
      <xdr:nvCxnSpPr>
        <xdr:cNvPr id="557" name="直線コネクタ 556">
          <a:extLst>
            <a:ext uri="{FF2B5EF4-FFF2-40B4-BE49-F238E27FC236}">
              <a16:creationId xmlns:a16="http://schemas.microsoft.com/office/drawing/2014/main" id="{8D5B0CEB-6D4F-4B09-B3A2-E66E27C9C57E}"/>
            </a:ext>
          </a:extLst>
        </xdr:cNvPr>
        <xdr:cNvCxnSpPr/>
      </xdr:nvCxnSpPr>
      <xdr:spPr>
        <a:xfrm>
          <a:off x="11282680" y="9934847"/>
          <a:ext cx="78994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154594</xdr:rowOff>
    </xdr:from>
    <xdr:ext cx="405111" cy="259045"/>
    <xdr:sp macro="" textlink="">
      <xdr:nvSpPr>
        <xdr:cNvPr id="558" name="n_1aveValue【学校施設】&#10;有形固定資産減価償却率">
          <a:extLst>
            <a:ext uri="{FF2B5EF4-FFF2-40B4-BE49-F238E27FC236}">
              <a16:creationId xmlns:a16="http://schemas.microsoft.com/office/drawing/2014/main" id="{A3C6C243-F597-4019-ABD0-ADC9D99A1000}"/>
            </a:ext>
          </a:extLst>
        </xdr:cNvPr>
        <xdr:cNvSpPr txBox="1"/>
      </xdr:nvSpPr>
      <xdr:spPr>
        <a:xfrm>
          <a:off x="13437244" y="100453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559" name="n_2aveValue【学校施設】&#10;有形固定資産減価償却率">
          <a:extLst>
            <a:ext uri="{FF2B5EF4-FFF2-40B4-BE49-F238E27FC236}">
              <a16:creationId xmlns:a16="http://schemas.microsoft.com/office/drawing/2014/main" id="{7EFEA2CD-BC09-4F94-9188-E85C053512C4}"/>
            </a:ext>
          </a:extLst>
        </xdr:cNvPr>
        <xdr:cNvSpPr txBox="1"/>
      </xdr:nvSpPr>
      <xdr:spPr>
        <a:xfrm>
          <a:off x="1267524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81115</xdr:rowOff>
    </xdr:from>
    <xdr:ext cx="405111" cy="259045"/>
    <xdr:sp macro="" textlink="">
      <xdr:nvSpPr>
        <xdr:cNvPr id="560" name="n_3aveValue【学校施設】&#10;有形固定資産減価償却率">
          <a:extLst>
            <a:ext uri="{FF2B5EF4-FFF2-40B4-BE49-F238E27FC236}">
              <a16:creationId xmlns:a16="http://schemas.microsoft.com/office/drawing/2014/main" id="{DAAB7B18-DEF7-4A1A-ABD6-4FC3769DE59C}"/>
            </a:ext>
          </a:extLst>
        </xdr:cNvPr>
        <xdr:cNvSpPr txBox="1"/>
      </xdr:nvSpPr>
      <xdr:spPr>
        <a:xfrm>
          <a:off x="11900544" y="101395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97444</xdr:rowOff>
    </xdr:from>
    <xdr:ext cx="405111" cy="259045"/>
    <xdr:sp macro="" textlink="">
      <xdr:nvSpPr>
        <xdr:cNvPr id="561" name="n_4aveValue【学校施設】&#10;有形固定資産減価償却率">
          <a:extLst>
            <a:ext uri="{FF2B5EF4-FFF2-40B4-BE49-F238E27FC236}">
              <a16:creationId xmlns:a16="http://schemas.microsoft.com/office/drawing/2014/main" id="{24B56782-2ABD-4581-974D-6013AA19A7F0}"/>
            </a:ext>
          </a:extLst>
        </xdr:cNvPr>
        <xdr:cNvSpPr txBox="1"/>
      </xdr:nvSpPr>
      <xdr:spPr>
        <a:xfrm>
          <a:off x="11102984" y="101558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144071</xdr:rowOff>
    </xdr:from>
    <xdr:ext cx="405111" cy="259045"/>
    <xdr:sp macro="" textlink="">
      <xdr:nvSpPr>
        <xdr:cNvPr id="562" name="n_1mainValue【学校施設】&#10;有形固定資産減価償却率">
          <a:extLst>
            <a:ext uri="{FF2B5EF4-FFF2-40B4-BE49-F238E27FC236}">
              <a16:creationId xmlns:a16="http://schemas.microsoft.com/office/drawing/2014/main" id="{50DCD395-8942-4639-AD07-44E6FC319937}"/>
            </a:ext>
          </a:extLst>
        </xdr:cNvPr>
        <xdr:cNvSpPr txBox="1"/>
      </xdr:nvSpPr>
      <xdr:spPr>
        <a:xfrm>
          <a:off x="13437244" y="9699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72226</xdr:rowOff>
    </xdr:from>
    <xdr:ext cx="405111" cy="259045"/>
    <xdr:sp macro="" textlink="">
      <xdr:nvSpPr>
        <xdr:cNvPr id="563" name="n_2mainValue【学校施設】&#10;有形固定資産減価償却率">
          <a:extLst>
            <a:ext uri="{FF2B5EF4-FFF2-40B4-BE49-F238E27FC236}">
              <a16:creationId xmlns:a16="http://schemas.microsoft.com/office/drawing/2014/main" id="{51F8FE11-1B68-43C8-BC9D-132F163252AD}"/>
            </a:ext>
          </a:extLst>
        </xdr:cNvPr>
        <xdr:cNvSpPr txBox="1"/>
      </xdr:nvSpPr>
      <xdr:spPr>
        <a:xfrm>
          <a:off x="12675244" y="9627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8544</xdr:rowOff>
    </xdr:from>
    <xdr:ext cx="405111" cy="259045"/>
    <xdr:sp macro="" textlink="">
      <xdr:nvSpPr>
        <xdr:cNvPr id="564" name="n_3mainValue【学校施設】&#10;有形固定資産減価償却率">
          <a:extLst>
            <a:ext uri="{FF2B5EF4-FFF2-40B4-BE49-F238E27FC236}">
              <a16:creationId xmlns:a16="http://schemas.microsoft.com/office/drawing/2014/main" id="{922FBD8B-4E03-4F74-BA08-98041888EA85}"/>
            </a:ext>
          </a:extLst>
        </xdr:cNvPr>
        <xdr:cNvSpPr txBox="1"/>
      </xdr:nvSpPr>
      <xdr:spPr>
        <a:xfrm>
          <a:off x="11900544" y="9731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111414</xdr:rowOff>
    </xdr:from>
    <xdr:ext cx="405111" cy="259045"/>
    <xdr:sp macro="" textlink="">
      <xdr:nvSpPr>
        <xdr:cNvPr id="565" name="n_4mainValue【学校施設】&#10;有形固定資産減価償却率">
          <a:extLst>
            <a:ext uri="{FF2B5EF4-FFF2-40B4-BE49-F238E27FC236}">
              <a16:creationId xmlns:a16="http://schemas.microsoft.com/office/drawing/2014/main" id="{90C248BF-A248-4FC5-8346-48D0809436C1}"/>
            </a:ext>
          </a:extLst>
        </xdr:cNvPr>
        <xdr:cNvSpPr txBox="1"/>
      </xdr:nvSpPr>
      <xdr:spPr>
        <a:xfrm>
          <a:off x="11102984" y="9666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6" name="正方形/長方形 565">
          <a:extLst>
            <a:ext uri="{FF2B5EF4-FFF2-40B4-BE49-F238E27FC236}">
              <a16:creationId xmlns:a16="http://schemas.microsoft.com/office/drawing/2014/main" id="{26A6B74B-124F-4145-8D8E-EDF1219422D2}"/>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7" name="正方形/長方形 566">
          <a:extLst>
            <a:ext uri="{FF2B5EF4-FFF2-40B4-BE49-F238E27FC236}">
              <a16:creationId xmlns:a16="http://schemas.microsoft.com/office/drawing/2014/main" id="{DCF180DE-069D-42BF-A918-5220E65CF211}"/>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8" name="正方形/長方形 567">
          <a:extLst>
            <a:ext uri="{FF2B5EF4-FFF2-40B4-BE49-F238E27FC236}">
              <a16:creationId xmlns:a16="http://schemas.microsoft.com/office/drawing/2014/main" id="{E0B128C2-562F-4D44-AD29-2A6751EFE257}"/>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9" name="正方形/長方形 568">
          <a:extLst>
            <a:ext uri="{FF2B5EF4-FFF2-40B4-BE49-F238E27FC236}">
              <a16:creationId xmlns:a16="http://schemas.microsoft.com/office/drawing/2014/main" id="{B182BD8B-1065-4764-8501-AA04B134B1FF}"/>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0" name="正方形/長方形 569">
          <a:extLst>
            <a:ext uri="{FF2B5EF4-FFF2-40B4-BE49-F238E27FC236}">
              <a16:creationId xmlns:a16="http://schemas.microsoft.com/office/drawing/2014/main" id="{70F54DC9-AA31-4164-A8E5-0D9C5B04BD16}"/>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1" name="正方形/長方形 570">
          <a:extLst>
            <a:ext uri="{FF2B5EF4-FFF2-40B4-BE49-F238E27FC236}">
              <a16:creationId xmlns:a16="http://schemas.microsoft.com/office/drawing/2014/main" id="{5D0634BA-9C54-474C-BDAD-A325492FEFFE}"/>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2" name="正方形/長方形 571">
          <a:extLst>
            <a:ext uri="{FF2B5EF4-FFF2-40B4-BE49-F238E27FC236}">
              <a16:creationId xmlns:a16="http://schemas.microsoft.com/office/drawing/2014/main" id="{35EC1136-0AF8-4686-B2AB-0A07F3511E16}"/>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3" name="正方形/長方形 572">
          <a:extLst>
            <a:ext uri="{FF2B5EF4-FFF2-40B4-BE49-F238E27FC236}">
              <a16:creationId xmlns:a16="http://schemas.microsoft.com/office/drawing/2014/main" id="{D1DA0BE4-97E8-45D3-8F96-5D4CDF26DF47}"/>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4" name="テキスト ボックス 573">
          <a:extLst>
            <a:ext uri="{FF2B5EF4-FFF2-40B4-BE49-F238E27FC236}">
              <a16:creationId xmlns:a16="http://schemas.microsoft.com/office/drawing/2014/main" id="{18A4BC89-8A50-45CF-9D39-E53AE232EE7F}"/>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5" name="直線コネクタ 574">
          <a:extLst>
            <a:ext uri="{FF2B5EF4-FFF2-40B4-BE49-F238E27FC236}">
              <a16:creationId xmlns:a16="http://schemas.microsoft.com/office/drawing/2014/main" id="{B97EB266-DB9C-4B15-8C75-C4E2539432AC}"/>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6" name="テキスト ボックス 575">
          <a:extLst>
            <a:ext uri="{FF2B5EF4-FFF2-40B4-BE49-F238E27FC236}">
              <a16:creationId xmlns:a16="http://schemas.microsoft.com/office/drawing/2014/main" id="{1E1C0B4D-EE97-49D5-887F-03D00B5B6D6B}"/>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7" name="直線コネクタ 576">
          <a:extLst>
            <a:ext uri="{FF2B5EF4-FFF2-40B4-BE49-F238E27FC236}">
              <a16:creationId xmlns:a16="http://schemas.microsoft.com/office/drawing/2014/main" id="{1F154BA3-7202-4573-A476-62206778D72F}"/>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8" name="テキスト ボックス 577">
          <a:extLst>
            <a:ext uri="{FF2B5EF4-FFF2-40B4-BE49-F238E27FC236}">
              <a16:creationId xmlns:a16="http://schemas.microsoft.com/office/drawing/2014/main" id="{6CD660F0-92A7-4CAD-98BA-04DD1D5FD939}"/>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9" name="直線コネクタ 578">
          <a:extLst>
            <a:ext uri="{FF2B5EF4-FFF2-40B4-BE49-F238E27FC236}">
              <a16:creationId xmlns:a16="http://schemas.microsoft.com/office/drawing/2014/main" id="{7D446556-8AB8-4D23-8E67-778887CE4A9C}"/>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80" name="テキスト ボックス 579">
          <a:extLst>
            <a:ext uri="{FF2B5EF4-FFF2-40B4-BE49-F238E27FC236}">
              <a16:creationId xmlns:a16="http://schemas.microsoft.com/office/drawing/2014/main" id="{6B421F20-EF04-47E6-8782-FB00D510F691}"/>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81" name="直線コネクタ 580">
          <a:extLst>
            <a:ext uri="{FF2B5EF4-FFF2-40B4-BE49-F238E27FC236}">
              <a16:creationId xmlns:a16="http://schemas.microsoft.com/office/drawing/2014/main" id="{47D5FD3A-4B1F-450C-B91F-251771FEA36C}"/>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82" name="テキスト ボックス 581">
          <a:extLst>
            <a:ext uri="{FF2B5EF4-FFF2-40B4-BE49-F238E27FC236}">
              <a16:creationId xmlns:a16="http://schemas.microsoft.com/office/drawing/2014/main" id="{996B9CE0-F08A-49B9-A42A-D27E97B44044}"/>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83" name="直線コネクタ 582">
          <a:extLst>
            <a:ext uri="{FF2B5EF4-FFF2-40B4-BE49-F238E27FC236}">
              <a16:creationId xmlns:a16="http://schemas.microsoft.com/office/drawing/2014/main" id="{1ADAE1B0-3F03-4383-9C19-695D4FE5A53A}"/>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84" name="テキスト ボックス 583">
          <a:extLst>
            <a:ext uri="{FF2B5EF4-FFF2-40B4-BE49-F238E27FC236}">
              <a16:creationId xmlns:a16="http://schemas.microsoft.com/office/drawing/2014/main" id="{D6CC1FCA-2866-4A61-8952-E03E73933032}"/>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5" name="直線コネクタ 584">
          <a:extLst>
            <a:ext uri="{FF2B5EF4-FFF2-40B4-BE49-F238E27FC236}">
              <a16:creationId xmlns:a16="http://schemas.microsoft.com/office/drawing/2014/main" id="{9826DAF9-3D6B-426F-AC87-8E112ACF6F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6" name="テキスト ボックス 585">
          <a:extLst>
            <a:ext uri="{FF2B5EF4-FFF2-40B4-BE49-F238E27FC236}">
              <a16:creationId xmlns:a16="http://schemas.microsoft.com/office/drawing/2014/main" id="{99693F26-2B74-4C67-A4D0-ACAE9BA3EF7D}"/>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7" name="直線コネクタ 586">
          <a:extLst>
            <a:ext uri="{FF2B5EF4-FFF2-40B4-BE49-F238E27FC236}">
              <a16:creationId xmlns:a16="http://schemas.microsoft.com/office/drawing/2014/main" id="{B4524172-0170-4477-A1C2-FA8C5688E4A6}"/>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8" name="テキスト ボックス 587">
          <a:extLst>
            <a:ext uri="{FF2B5EF4-FFF2-40B4-BE49-F238E27FC236}">
              <a16:creationId xmlns:a16="http://schemas.microsoft.com/office/drawing/2014/main" id="{A3E38F50-A2E9-4305-A010-E491E85A4C8F}"/>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FA88F38B-37A1-4121-85AD-0720D52F8A3C}"/>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4FD0BFC6-DF9C-4957-80D3-7F520A6839C4}"/>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155DBA51-EE28-4F51-ABB7-BF7292D668F5}"/>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45720</xdr:rowOff>
    </xdr:from>
    <xdr:to>
      <xdr:col>116</xdr:col>
      <xdr:colOff>62864</xdr:colOff>
      <xdr:row>64</xdr:row>
      <xdr:rowOff>77288</xdr:rowOff>
    </xdr:to>
    <xdr:cxnSp macro="">
      <xdr:nvCxnSpPr>
        <xdr:cNvPr id="592" name="直線コネクタ 591">
          <a:extLst>
            <a:ext uri="{FF2B5EF4-FFF2-40B4-BE49-F238E27FC236}">
              <a16:creationId xmlns:a16="http://schemas.microsoft.com/office/drawing/2014/main" id="{1256FE8B-2E9E-4565-8ADE-7A552FA91819}"/>
            </a:ext>
          </a:extLst>
        </xdr:cNvPr>
        <xdr:cNvCxnSpPr/>
      </xdr:nvCxnSpPr>
      <xdr:spPr>
        <a:xfrm flipV="1">
          <a:off x="19509104" y="9433560"/>
          <a:ext cx="0" cy="137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81115</xdr:rowOff>
    </xdr:from>
    <xdr:ext cx="469744" cy="259045"/>
    <xdr:sp macro="" textlink="">
      <xdr:nvSpPr>
        <xdr:cNvPr id="593" name="【学校施設】&#10;一人当たり面積最小値テキスト">
          <a:extLst>
            <a:ext uri="{FF2B5EF4-FFF2-40B4-BE49-F238E27FC236}">
              <a16:creationId xmlns:a16="http://schemas.microsoft.com/office/drawing/2014/main" id="{54CED0EE-80ED-4489-8C0A-27F26A9E847D}"/>
            </a:ext>
          </a:extLst>
        </xdr:cNvPr>
        <xdr:cNvSpPr txBox="1"/>
      </xdr:nvSpPr>
      <xdr:spPr>
        <a:xfrm>
          <a:off x="19547840" y="108100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77288</xdr:rowOff>
    </xdr:from>
    <xdr:to>
      <xdr:col>116</xdr:col>
      <xdr:colOff>152400</xdr:colOff>
      <xdr:row>64</xdr:row>
      <xdr:rowOff>77288</xdr:rowOff>
    </xdr:to>
    <xdr:cxnSp macro="">
      <xdr:nvCxnSpPr>
        <xdr:cNvPr id="594" name="直線コネクタ 593">
          <a:extLst>
            <a:ext uri="{FF2B5EF4-FFF2-40B4-BE49-F238E27FC236}">
              <a16:creationId xmlns:a16="http://schemas.microsoft.com/office/drawing/2014/main" id="{B21B36B9-B0E4-4819-87EF-8795E8186979}"/>
            </a:ext>
          </a:extLst>
        </xdr:cNvPr>
        <xdr:cNvCxnSpPr/>
      </xdr:nvCxnSpPr>
      <xdr:spPr>
        <a:xfrm>
          <a:off x="19443700" y="10806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163847</xdr:rowOff>
    </xdr:from>
    <xdr:ext cx="469744" cy="259045"/>
    <xdr:sp macro="" textlink="">
      <xdr:nvSpPr>
        <xdr:cNvPr id="595" name="【学校施設】&#10;一人当たり面積最大値テキスト">
          <a:extLst>
            <a:ext uri="{FF2B5EF4-FFF2-40B4-BE49-F238E27FC236}">
              <a16:creationId xmlns:a16="http://schemas.microsoft.com/office/drawing/2014/main" id="{8F7A530E-E488-4523-8569-56EBC6C10031}"/>
            </a:ext>
          </a:extLst>
        </xdr:cNvPr>
        <xdr:cNvSpPr txBox="1"/>
      </xdr:nvSpPr>
      <xdr:spPr>
        <a:xfrm>
          <a:off x="19547840" y="9216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45720</xdr:rowOff>
    </xdr:from>
    <xdr:to>
      <xdr:col>116</xdr:col>
      <xdr:colOff>152400</xdr:colOff>
      <xdr:row>56</xdr:row>
      <xdr:rowOff>45720</xdr:rowOff>
    </xdr:to>
    <xdr:cxnSp macro="">
      <xdr:nvCxnSpPr>
        <xdr:cNvPr id="596" name="直線コネクタ 595">
          <a:extLst>
            <a:ext uri="{FF2B5EF4-FFF2-40B4-BE49-F238E27FC236}">
              <a16:creationId xmlns:a16="http://schemas.microsoft.com/office/drawing/2014/main" id="{B3C262D8-BF92-49F5-827B-916C6703C67B}"/>
            </a:ext>
          </a:extLst>
        </xdr:cNvPr>
        <xdr:cNvCxnSpPr/>
      </xdr:nvCxnSpPr>
      <xdr:spPr>
        <a:xfrm>
          <a:off x="19443700" y="94335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139717</xdr:rowOff>
    </xdr:from>
    <xdr:ext cx="469744" cy="259045"/>
    <xdr:sp macro="" textlink="">
      <xdr:nvSpPr>
        <xdr:cNvPr id="597" name="【学校施設】&#10;一人当たり面積平均値テキスト">
          <a:extLst>
            <a:ext uri="{FF2B5EF4-FFF2-40B4-BE49-F238E27FC236}">
              <a16:creationId xmlns:a16="http://schemas.microsoft.com/office/drawing/2014/main" id="{20771538-FA52-4109-852D-E60044D02FE2}"/>
            </a:ext>
          </a:extLst>
        </xdr:cNvPr>
        <xdr:cNvSpPr txBox="1"/>
      </xdr:nvSpPr>
      <xdr:spPr>
        <a:xfrm>
          <a:off x="19547840" y="103657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116840</xdr:rowOff>
    </xdr:from>
    <xdr:to>
      <xdr:col>116</xdr:col>
      <xdr:colOff>114300</xdr:colOff>
      <xdr:row>63</xdr:row>
      <xdr:rowOff>46990</xdr:rowOff>
    </xdr:to>
    <xdr:sp macro="" textlink="">
      <xdr:nvSpPr>
        <xdr:cNvPr id="598" name="フローチャート: 判断 597">
          <a:extLst>
            <a:ext uri="{FF2B5EF4-FFF2-40B4-BE49-F238E27FC236}">
              <a16:creationId xmlns:a16="http://schemas.microsoft.com/office/drawing/2014/main" id="{4B3384EB-0460-45A1-9E5E-BC8EB9AB7131}"/>
            </a:ext>
          </a:extLst>
        </xdr:cNvPr>
        <xdr:cNvSpPr/>
      </xdr:nvSpPr>
      <xdr:spPr>
        <a:xfrm>
          <a:off x="19458940" y="10510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116840</xdr:rowOff>
    </xdr:from>
    <xdr:to>
      <xdr:col>112</xdr:col>
      <xdr:colOff>38100</xdr:colOff>
      <xdr:row>63</xdr:row>
      <xdr:rowOff>46990</xdr:rowOff>
    </xdr:to>
    <xdr:sp macro="" textlink="">
      <xdr:nvSpPr>
        <xdr:cNvPr id="599" name="フローチャート: 判断 598">
          <a:extLst>
            <a:ext uri="{FF2B5EF4-FFF2-40B4-BE49-F238E27FC236}">
              <a16:creationId xmlns:a16="http://schemas.microsoft.com/office/drawing/2014/main" id="{3F61344A-145F-4C73-BF44-582BF62263EC}"/>
            </a:ext>
          </a:extLst>
        </xdr:cNvPr>
        <xdr:cNvSpPr/>
      </xdr:nvSpPr>
      <xdr:spPr>
        <a:xfrm>
          <a:off x="18735040" y="105105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128815</xdr:rowOff>
    </xdr:from>
    <xdr:to>
      <xdr:col>107</xdr:col>
      <xdr:colOff>101600</xdr:colOff>
      <xdr:row>63</xdr:row>
      <xdr:rowOff>58965</xdr:rowOff>
    </xdr:to>
    <xdr:sp macro="" textlink="">
      <xdr:nvSpPr>
        <xdr:cNvPr id="600" name="フローチャート: 判断 599">
          <a:extLst>
            <a:ext uri="{FF2B5EF4-FFF2-40B4-BE49-F238E27FC236}">
              <a16:creationId xmlns:a16="http://schemas.microsoft.com/office/drawing/2014/main" id="{985B153F-4606-4C28-91FC-0B0A64A90A45}"/>
            </a:ext>
          </a:extLst>
        </xdr:cNvPr>
        <xdr:cNvSpPr/>
      </xdr:nvSpPr>
      <xdr:spPr>
        <a:xfrm>
          <a:off x="17937480" y="105224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137523</xdr:rowOff>
    </xdr:from>
    <xdr:to>
      <xdr:col>102</xdr:col>
      <xdr:colOff>165100</xdr:colOff>
      <xdr:row>63</xdr:row>
      <xdr:rowOff>67673</xdr:rowOff>
    </xdr:to>
    <xdr:sp macro="" textlink="">
      <xdr:nvSpPr>
        <xdr:cNvPr id="601" name="フローチャート: 判断 600">
          <a:extLst>
            <a:ext uri="{FF2B5EF4-FFF2-40B4-BE49-F238E27FC236}">
              <a16:creationId xmlns:a16="http://schemas.microsoft.com/office/drawing/2014/main" id="{A606E26E-80C1-4C77-840E-A505C5C72C48}"/>
            </a:ext>
          </a:extLst>
        </xdr:cNvPr>
        <xdr:cNvSpPr/>
      </xdr:nvSpPr>
      <xdr:spPr>
        <a:xfrm>
          <a:off x="17162780" y="105312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120106</xdr:rowOff>
    </xdr:from>
    <xdr:to>
      <xdr:col>98</xdr:col>
      <xdr:colOff>38100</xdr:colOff>
      <xdr:row>63</xdr:row>
      <xdr:rowOff>50256</xdr:rowOff>
    </xdr:to>
    <xdr:sp macro="" textlink="">
      <xdr:nvSpPr>
        <xdr:cNvPr id="602" name="フローチャート: 判断 601">
          <a:extLst>
            <a:ext uri="{FF2B5EF4-FFF2-40B4-BE49-F238E27FC236}">
              <a16:creationId xmlns:a16="http://schemas.microsoft.com/office/drawing/2014/main" id="{5866F6DC-9534-4A8D-80FE-535048873508}"/>
            </a:ext>
          </a:extLst>
        </xdr:cNvPr>
        <xdr:cNvSpPr/>
      </xdr:nvSpPr>
      <xdr:spPr>
        <a:xfrm>
          <a:off x="16388080" y="1051378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F16D332D-088D-4234-9989-0BFB6D31AB2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D291C2DE-619F-4C03-A649-41A3C42DD92E}"/>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0485E42B-E8CF-4D57-9895-60DD1DC9A51F}"/>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42897DE1-D253-4061-9194-E4592038DDD7}"/>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A3FD923-22C4-408F-903D-4DE48F19FE0A}"/>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44450</xdr:rowOff>
    </xdr:from>
    <xdr:to>
      <xdr:col>116</xdr:col>
      <xdr:colOff>114300</xdr:colOff>
      <xdr:row>63</xdr:row>
      <xdr:rowOff>146050</xdr:rowOff>
    </xdr:to>
    <xdr:sp macro="" textlink="">
      <xdr:nvSpPr>
        <xdr:cNvPr id="608" name="楕円 607">
          <a:extLst>
            <a:ext uri="{FF2B5EF4-FFF2-40B4-BE49-F238E27FC236}">
              <a16:creationId xmlns:a16="http://schemas.microsoft.com/office/drawing/2014/main" id="{1D92FA44-68C2-4944-96A1-9090DF759D43}"/>
            </a:ext>
          </a:extLst>
        </xdr:cNvPr>
        <xdr:cNvSpPr/>
      </xdr:nvSpPr>
      <xdr:spPr>
        <a:xfrm>
          <a:off x="19458940" y="10605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22877</xdr:rowOff>
    </xdr:from>
    <xdr:ext cx="469744" cy="259045"/>
    <xdr:sp macro="" textlink="">
      <xdr:nvSpPr>
        <xdr:cNvPr id="609" name="【学校施設】&#10;一人当たり面積該当値テキスト">
          <a:extLst>
            <a:ext uri="{FF2B5EF4-FFF2-40B4-BE49-F238E27FC236}">
              <a16:creationId xmlns:a16="http://schemas.microsoft.com/office/drawing/2014/main" id="{9A10DCE6-64E1-4CEE-9B13-5B068D88D46C}"/>
            </a:ext>
          </a:extLst>
        </xdr:cNvPr>
        <xdr:cNvSpPr txBox="1"/>
      </xdr:nvSpPr>
      <xdr:spPr>
        <a:xfrm>
          <a:off x="19547840" y="10584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57513</xdr:rowOff>
    </xdr:from>
    <xdr:to>
      <xdr:col>112</xdr:col>
      <xdr:colOff>38100</xdr:colOff>
      <xdr:row>63</xdr:row>
      <xdr:rowOff>159113</xdr:rowOff>
    </xdr:to>
    <xdr:sp macro="" textlink="">
      <xdr:nvSpPr>
        <xdr:cNvPr id="610" name="楕円 609">
          <a:extLst>
            <a:ext uri="{FF2B5EF4-FFF2-40B4-BE49-F238E27FC236}">
              <a16:creationId xmlns:a16="http://schemas.microsoft.com/office/drawing/2014/main" id="{A93B9876-AABD-425F-8863-A77EE45F09E0}"/>
            </a:ext>
          </a:extLst>
        </xdr:cNvPr>
        <xdr:cNvSpPr/>
      </xdr:nvSpPr>
      <xdr:spPr>
        <a:xfrm>
          <a:off x="18735040" y="106188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95250</xdr:rowOff>
    </xdr:from>
    <xdr:to>
      <xdr:col>116</xdr:col>
      <xdr:colOff>63500</xdr:colOff>
      <xdr:row>63</xdr:row>
      <xdr:rowOff>108313</xdr:rowOff>
    </xdr:to>
    <xdr:cxnSp macro="">
      <xdr:nvCxnSpPr>
        <xdr:cNvPr id="611" name="直線コネクタ 610">
          <a:extLst>
            <a:ext uri="{FF2B5EF4-FFF2-40B4-BE49-F238E27FC236}">
              <a16:creationId xmlns:a16="http://schemas.microsoft.com/office/drawing/2014/main" id="{5679573E-2667-495F-9041-84F0CC51C6D6}"/>
            </a:ext>
          </a:extLst>
        </xdr:cNvPr>
        <xdr:cNvCxnSpPr/>
      </xdr:nvCxnSpPr>
      <xdr:spPr>
        <a:xfrm flipV="1">
          <a:off x="18778220" y="10656570"/>
          <a:ext cx="73152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42273</xdr:rowOff>
    </xdr:from>
    <xdr:to>
      <xdr:col>107</xdr:col>
      <xdr:colOff>101600</xdr:colOff>
      <xdr:row>63</xdr:row>
      <xdr:rowOff>143873</xdr:rowOff>
    </xdr:to>
    <xdr:sp macro="" textlink="">
      <xdr:nvSpPr>
        <xdr:cNvPr id="612" name="楕円 611">
          <a:extLst>
            <a:ext uri="{FF2B5EF4-FFF2-40B4-BE49-F238E27FC236}">
              <a16:creationId xmlns:a16="http://schemas.microsoft.com/office/drawing/2014/main" id="{95D3D0FA-65F3-451C-A612-1124EA07F696}"/>
            </a:ext>
          </a:extLst>
        </xdr:cNvPr>
        <xdr:cNvSpPr/>
      </xdr:nvSpPr>
      <xdr:spPr>
        <a:xfrm>
          <a:off x="17937480" y="106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93073</xdr:rowOff>
    </xdr:from>
    <xdr:to>
      <xdr:col>111</xdr:col>
      <xdr:colOff>177800</xdr:colOff>
      <xdr:row>63</xdr:row>
      <xdr:rowOff>108313</xdr:rowOff>
    </xdr:to>
    <xdr:cxnSp macro="">
      <xdr:nvCxnSpPr>
        <xdr:cNvPr id="613" name="直線コネクタ 612">
          <a:extLst>
            <a:ext uri="{FF2B5EF4-FFF2-40B4-BE49-F238E27FC236}">
              <a16:creationId xmlns:a16="http://schemas.microsoft.com/office/drawing/2014/main" id="{7DFFED78-2094-48E3-9A2D-71A3FBF2AC5A}"/>
            </a:ext>
          </a:extLst>
        </xdr:cNvPr>
        <xdr:cNvCxnSpPr/>
      </xdr:nvCxnSpPr>
      <xdr:spPr>
        <a:xfrm>
          <a:off x="17988280" y="10654393"/>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42273</xdr:rowOff>
    </xdr:from>
    <xdr:to>
      <xdr:col>102</xdr:col>
      <xdr:colOff>165100</xdr:colOff>
      <xdr:row>63</xdr:row>
      <xdr:rowOff>143873</xdr:rowOff>
    </xdr:to>
    <xdr:sp macro="" textlink="">
      <xdr:nvSpPr>
        <xdr:cNvPr id="614" name="楕円 613">
          <a:extLst>
            <a:ext uri="{FF2B5EF4-FFF2-40B4-BE49-F238E27FC236}">
              <a16:creationId xmlns:a16="http://schemas.microsoft.com/office/drawing/2014/main" id="{6E6C4041-3D1C-4484-8618-17229F973AD7}"/>
            </a:ext>
          </a:extLst>
        </xdr:cNvPr>
        <xdr:cNvSpPr/>
      </xdr:nvSpPr>
      <xdr:spPr>
        <a:xfrm>
          <a:off x="17162780" y="10603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93073</xdr:rowOff>
    </xdr:from>
    <xdr:to>
      <xdr:col>107</xdr:col>
      <xdr:colOff>50800</xdr:colOff>
      <xdr:row>63</xdr:row>
      <xdr:rowOff>93073</xdr:rowOff>
    </xdr:to>
    <xdr:cxnSp macro="">
      <xdr:nvCxnSpPr>
        <xdr:cNvPr id="615" name="直線コネクタ 614">
          <a:extLst>
            <a:ext uri="{FF2B5EF4-FFF2-40B4-BE49-F238E27FC236}">
              <a16:creationId xmlns:a16="http://schemas.microsoft.com/office/drawing/2014/main" id="{52552B7A-CA6B-4DE4-9C4E-414493E0B994}"/>
            </a:ext>
          </a:extLst>
        </xdr:cNvPr>
        <xdr:cNvCxnSpPr/>
      </xdr:nvCxnSpPr>
      <xdr:spPr>
        <a:xfrm>
          <a:off x="17213580" y="1065439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7438</xdr:rowOff>
    </xdr:from>
    <xdr:to>
      <xdr:col>98</xdr:col>
      <xdr:colOff>38100</xdr:colOff>
      <xdr:row>63</xdr:row>
      <xdr:rowOff>109038</xdr:rowOff>
    </xdr:to>
    <xdr:sp macro="" textlink="">
      <xdr:nvSpPr>
        <xdr:cNvPr id="616" name="楕円 615">
          <a:extLst>
            <a:ext uri="{FF2B5EF4-FFF2-40B4-BE49-F238E27FC236}">
              <a16:creationId xmlns:a16="http://schemas.microsoft.com/office/drawing/2014/main" id="{069E10B7-A7A1-48BB-8172-99A3930FCAA4}"/>
            </a:ext>
          </a:extLst>
        </xdr:cNvPr>
        <xdr:cNvSpPr/>
      </xdr:nvSpPr>
      <xdr:spPr>
        <a:xfrm>
          <a:off x="16388080" y="1056875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58238</xdr:rowOff>
    </xdr:from>
    <xdr:to>
      <xdr:col>102</xdr:col>
      <xdr:colOff>114300</xdr:colOff>
      <xdr:row>63</xdr:row>
      <xdr:rowOff>93073</xdr:rowOff>
    </xdr:to>
    <xdr:cxnSp macro="">
      <xdr:nvCxnSpPr>
        <xdr:cNvPr id="617" name="直線コネクタ 616">
          <a:extLst>
            <a:ext uri="{FF2B5EF4-FFF2-40B4-BE49-F238E27FC236}">
              <a16:creationId xmlns:a16="http://schemas.microsoft.com/office/drawing/2014/main" id="{305AFCF2-3F0D-4815-BF6B-71B3BAFDCD6E}"/>
            </a:ext>
          </a:extLst>
        </xdr:cNvPr>
        <xdr:cNvCxnSpPr/>
      </xdr:nvCxnSpPr>
      <xdr:spPr>
        <a:xfrm>
          <a:off x="16431260" y="10619558"/>
          <a:ext cx="782320" cy="34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63517</xdr:rowOff>
    </xdr:from>
    <xdr:ext cx="469744" cy="259045"/>
    <xdr:sp macro="" textlink="">
      <xdr:nvSpPr>
        <xdr:cNvPr id="618" name="n_1aveValue【学校施設】&#10;一人当たり面積">
          <a:extLst>
            <a:ext uri="{FF2B5EF4-FFF2-40B4-BE49-F238E27FC236}">
              <a16:creationId xmlns:a16="http://schemas.microsoft.com/office/drawing/2014/main" id="{5E5B845B-E1A9-4E03-BEBF-3E9EDE39195A}"/>
            </a:ext>
          </a:extLst>
        </xdr:cNvPr>
        <xdr:cNvSpPr txBox="1"/>
      </xdr:nvSpPr>
      <xdr:spPr>
        <a:xfrm>
          <a:off x="18561127" y="10289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75492</xdr:rowOff>
    </xdr:from>
    <xdr:ext cx="469744" cy="259045"/>
    <xdr:sp macro="" textlink="">
      <xdr:nvSpPr>
        <xdr:cNvPr id="619" name="n_2aveValue【学校施設】&#10;一人当たり面積">
          <a:extLst>
            <a:ext uri="{FF2B5EF4-FFF2-40B4-BE49-F238E27FC236}">
              <a16:creationId xmlns:a16="http://schemas.microsoft.com/office/drawing/2014/main" id="{3788AB96-072E-4C7A-A9CF-434C1DD4D620}"/>
            </a:ext>
          </a:extLst>
        </xdr:cNvPr>
        <xdr:cNvSpPr txBox="1"/>
      </xdr:nvSpPr>
      <xdr:spPr>
        <a:xfrm>
          <a:off x="17776267" y="10301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84200</xdr:rowOff>
    </xdr:from>
    <xdr:ext cx="469744" cy="259045"/>
    <xdr:sp macro="" textlink="">
      <xdr:nvSpPr>
        <xdr:cNvPr id="620" name="n_3aveValue【学校施設】&#10;一人当たり面積">
          <a:extLst>
            <a:ext uri="{FF2B5EF4-FFF2-40B4-BE49-F238E27FC236}">
              <a16:creationId xmlns:a16="http://schemas.microsoft.com/office/drawing/2014/main" id="{D63B4427-8D4B-4D76-AE18-D6158C108ABB}"/>
            </a:ext>
          </a:extLst>
        </xdr:cNvPr>
        <xdr:cNvSpPr txBox="1"/>
      </xdr:nvSpPr>
      <xdr:spPr>
        <a:xfrm>
          <a:off x="17001567" y="103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66783</xdr:rowOff>
    </xdr:from>
    <xdr:ext cx="469744" cy="259045"/>
    <xdr:sp macro="" textlink="">
      <xdr:nvSpPr>
        <xdr:cNvPr id="621" name="n_4aveValue【学校施設】&#10;一人当たり面積">
          <a:extLst>
            <a:ext uri="{FF2B5EF4-FFF2-40B4-BE49-F238E27FC236}">
              <a16:creationId xmlns:a16="http://schemas.microsoft.com/office/drawing/2014/main" id="{2F0C3993-7306-4345-BBF0-6320108099FF}"/>
            </a:ext>
          </a:extLst>
        </xdr:cNvPr>
        <xdr:cNvSpPr txBox="1"/>
      </xdr:nvSpPr>
      <xdr:spPr>
        <a:xfrm>
          <a:off x="16226867" y="10292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150240</xdr:rowOff>
    </xdr:from>
    <xdr:ext cx="469744" cy="259045"/>
    <xdr:sp macro="" textlink="">
      <xdr:nvSpPr>
        <xdr:cNvPr id="622" name="n_1mainValue【学校施設】&#10;一人当たり面積">
          <a:extLst>
            <a:ext uri="{FF2B5EF4-FFF2-40B4-BE49-F238E27FC236}">
              <a16:creationId xmlns:a16="http://schemas.microsoft.com/office/drawing/2014/main" id="{5E4E5162-AF11-4B81-BC5F-F04102746F8B}"/>
            </a:ext>
          </a:extLst>
        </xdr:cNvPr>
        <xdr:cNvSpPr txBox="1"/>
      </xdr:nvSpPr>
      <xdr:spPr>
        <a:xfrm>
          <a:off x="18561127" y="107115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135000</xdr:rowOff>
    </xdr:from>
    <xdr:ext cx="469744" cy="259045"/>
    <xdr:sp macro="" textlink="">
      <xdr:nvSpPr>
        <xdr:cNvPr id="623" name="n_2mainValue【学校施設】&#10;一人当たり面積">
          <a:extLst>
            <a:ext uri="{FF2B5EF4-FFF2-40B4-BE49-F238E27FC236}">
              <a16:creationId xmlns:a16="http://schemas.microsoft.com/office/drawing/2014/main" id="{52CCAE72-CDFF-436C-991D-140008A5A875}"/>
            </a:ext>
          </a:extLst>
        </xdr:cNvPr>
        <xdr:cNvSpPr txBox="1"/>
      </xdr:nvSpPr>
      <xdr:spPr>
        <a:xfrm>
          <a:off x="17776267" y="10696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135000</xdr:rowOff>
    </xdr:from>
    <xdr:ext cx="469744" cy="259045"/>
    <xdr:sp macro="" textlink="">
      <xdr:nvSpPr>
        <xdr:cNvPr id="624" name="n_3mainValue【学校施設】&#10;一人当たり面積">
          <a:extLst>
            <a:ext uri="{FF2B5EF4-FFF2-40B4-BE49-F238E27FC236}">
              <a16:creationId xmlns:a16="http://schemas.microsoft.com/office/drawing/2014/main" id="{05612CF0-118D-4FF5-8836-7620BC985E2F}"/>
            </a:ext>
          </a:extLst>
        </xdr:cNvPr>
        <xdr:cNvSpPr txBox="1"/>
      </xdr:nvSpPr>
      <xdr:spPr>
        <a:xfrm>
          <a:off x="17001567" y="106963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100165</xdr:rowOff>
    </xdr:from>
    <xdr:ext cx="469744" cy="259045"/>
    <xdr:sp macro="" textlink="">
      <xdr:nvSpPr>
        <xdr:cNvPr id="625" name="n_4mainValue【学校施設】&#10;一人当たり面積">
          <a:extLst>
            <a:ext uri="{FF2B5EF4-FFF2-40B4-BE49-F238E27FC236}">
              <a16:creationId xmlns:a16="http://schemas.microsoft.com/office/drawing/2014/main" id="{DC411D9B-4853-40FE-8CD3-A1E29E1E8D7F}"/>
            </a:ext>
          </a:extLst>
        </xdr:cNvPr>
        <xdr:cNvSpPr txBox="1"/>
      </xdr:nvSpPr>
      <xdr:spPr>
        <a:xfrm>
          <a:off x="16226867" y="10661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ACEC30A6-7CC3-4B2C-B48F-8E2AA3ED9791}"/>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93A6CF00-697C-4CC1-9B23-2A228643789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C924355E-D001-43B7-A2C9-6FC5916D8BE2}"/>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BFAE4C85-6AE0-4F5C-B146-355256701522}"/>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18C3F86C-963B-40F8-BCFE-48F9A0A4AD45}"/>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D33E64C9-1062-4B21-A9F6-92FF93B68776}"/>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4D1B7453-942E-495C-887C-E43E024B6461}"/>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CD3E522B-BC0E-4706-AC15-63269A765697}"/>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4" name="テキスト ボックス 633">
          <a:extLst>
            <a:ext uri="{FF2B5EF4-FFF2-40B4-BE49-F238E27FC236}">
              <a16:creationId xmlns:a16="http://schemas.microsoft.com/office/drawing/2014/main" id="{25A2C064-CE72-4FDD-955B-8B1E130476C9}"/>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5" name="直線コネクタ 634">
          <a:extLst>
            <a:ext uri="{FF2B5EF4-FFF2-40B4-BE49-F238E27FC236}">
              <a16:creationId xmlns:a16="http://schemas.microsoft.com/office/drawing/2014/main" id="{C99225CB-4945-4D6A-8D1C-776E92C8FB1C}"/>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6" name="テキスト ボックス 635">
          <a:extLst>
            <a:ext uri="{FF2B5EF4-FFF2-40B4-BE49-F238E27FC236}">
              <a16:creationId xmlns:a16="http://schemas.microsoft.com/office/drawing/2014/main" id="{9E76550E-4698-4E68-8C3A-638334CF7EA5}"/>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7" name="直線コネクタ 636">
          <a:extLst>
            <a:ext uri="{FF2B5EF4-FFF2-40B4-BE49-F238E27FC236}">
              <a16:creationId xmlns:a16="http://schemas.microsoft.com/office/drawing/2014/main" id="{FF270909-7691-4B81-9326-68E5FB3F86FD}"/>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8" name="テキスト ボックス 637">
          <a:extLst>
            <a:ext uri="{FF2B5EF4-FFF2-40B4-BE49-F238E27FC236}">
              <a16:creationId xmlns:a16="http://schemas.microsoft.com/office/drawing/2014/main" id="{A01EE7CE-4FC7-4621-84DC-25BE6010909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9" name="直線コネクタ 638">
          <a:extLst>
            <a:ext uri="{FF2B5EF4-FFF2-40B4-BE49-F238E27FC236}">
              <a16:creationId xmlns:a16="http://schemas.microsoft.com/office/drawing/2014/main" id="{F0F79716-CE88-4326-AD90-9BA80A614D4F}"/>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0" name="テキスト ボックス 639">
          <a:extLst>
            <a:ext uri="{FF2B5EF4-FFF2-40B4-BE49-F238E27FC236}">
              <a16:creationId xmlns:a16="http://schemas.microsoft.com/office/drawing/2014/main" id="{89880584-2BE5-4E5B-AC8D-D8F7815A1DDD}"/>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1" name="直線コネクタ 640">
          <a:extLst>
            <a:ext uri="{FF2B5EF4-FFF2-40B4-BE49-F238E27FC236}">
              <a16:creationId xmlns:a16="http://schemas.microsoft.com/office/drawing/2014/main" id="{E479BF73-A11E-448C-9212-45656DF856BC}"/>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2" name="テキスト ボックス 641">
          <a:extLst>
            <a:ext uri="{FF2B5EF4-FFF2-40B4-BE49-F238E27FC236}">
              <a16:creationId xmlns:a16="http://schemas.microsoft.com/office/drawing/2014/main" id="{929996D4-1650-48BF-8D19-CCD325064CA5}"/>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3" name="直線コネクタ 642">
          <a:extLst>
            <a:ext uri="{FF2B5EF4-FFF2-40B4-BE49-F238E27FC236}">
              <a16:creationId xmlns:a16="http://schemas.microsoft.com/office/drawing/2014/main" id="{08C03FB6-80DE-4CD8-BD97-37D960B92D6C}"/>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4" name="テキスト ボックス 643">
          <a:extLst>
            <a:ext uri="{FF2B5EF4-FFF2-40B4-BE49-F238E27FC236}">
              <a16:creationId xmlns:a16="http://schemas.microsoft.com/office/drawing/2014/main" id="{E13B8D85-AAD7-48D7-B114-4520BFBBDAA2}"/>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5" name="直線コネクタ 644">
          <a:extLst>
            <a:ext uri="{FF2B5EF4-FFF2-40B4-BE49-F238E27FC236}">
              <a16:creationId xmlns:a16="http://schemas.microsoft.com/office/drawing/2014/main" id="{ED1C86AA-966B-4F33-8C36-EDDD56B26549}"/>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6" name="テキスト ボックス 645">
          <a:extLst>
            <a:ext uri="{FF2B5EF4-FFF2-40B4-BE49-F238E27FC236}">
              <a16:creationId xmlns:a16="http://schemas.microsoft.com/office/drawing/2014/main" id="{75EA917C-8217-42E1-9320-33E6FAED3432}"/>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7" name="直線コネクタ 646">
          <a:extLst>
            <a:ext uri="{FF2B5EF4-FFF2-40B4-BE49-F238E27FC236}">
              <a16:creationId xmlns:a16="http://schemas.microsoft.com/office/drawing/2014/main" id="{C2B00B0E-7869-43E7-B77B-EA152C20697A}"/>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8" name="テキスト ボックス 647">
          <a:extLst>
            <a:ext uri="{FF2B5EF4-FFF2-40B4-BE49-F238E27FC236}">
              <a16:creationId xmlns:a16="http://schemas.microsoft.com/office/drawing/2014/main" id="{07D3DEE1-42CA-45C1-BC84-3557303FEE57}"/>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9" name="【児童館】&#10;有形固定資産減価償却率グラフ枠">
          <a:extLst>
            <a:ext uri="{FF2B5EF4-FFF2-40B4-BE49-F238E27FC236}">
              <a16:creationId xmlns:a16="http://schemas.microsoft.com/office/drawing/2014/main" id="{0D5A151A-7685-4ED6-8250-745CD6B72202}"/>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127636</xdr:rowOff>
    </xdr:from>
    <xdr:to>
      <xdr:col>85</xdr:col>
      <xdr:colOff>126364</xdr:colOff>
      <xdr:row>85</xdr:row>
      <xdr:rowOff>165736</xdr:rowOff>
    </xdr:to>
    <xdr:cxnSp macro="">
      <xdr:nvCxnSpPr>
        <xdr:cNvPr id="650" name="直線コネクタ 649">
          <a:extLst>
            <a:ext uri="{FF2B5EF4-FFF2-40B4-BE49-F238E27FC236}">
              <a16:creationId xmlns:a16="http://schemas.microsoft.com/office/drawing/2014/main" id="{3DF05713-9E03-4622-9480-110EBDB8378A}"/>
            </a:ext>
          </a:extLst>
        </xdr:cNvPr>
        <xdr:cNvCxnSpPr/>
      </xdr:nvCxnSpPr>
      <xdr:spPr>
        <a:xfrm flipV="1">
          <a:off x="14375764" y="13035916"/>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169563</xdr:rowOff>
    </xdr:from>
    <xdr:ext cx="405111" cy="259045"/>
    <xdr:sp macro="" textlink="">
      <xdr:nvSpPr>
        <xdr:cNvPr id="651" name="【児童館】&#10;有形固定資産減価償却率最小値テキスト">
          <a:extLst>
            <a:ext uri="{FF2B5EF4-FFF2-40B4-BE49-F238E27FC236}">
              <a16:creationId xmlns:a16="http://schemas.microsoft.com/office/drawing/2014/main" id="{44A53B98-723E-4D38-B1E0-CD88A321734B}"/>
            </a:ext>
          </a:extLst>
        </xdr:cNvPr>
        <xdr:cNvSpPr txBox="1"/>
      </xdr:nvSpPr>
      <xdr:spPr>
        <a:xfrm>
          <a:off x="14414500" y="14418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165736</xdr:rowOff>
    </xdr:from>
    <xdr:to>
      <xdr:col>86</xdr:col>
      <xdr:colOff>25400</xdr:colOff>
      <xdr:row>85</xdr:row>
      <xdr:rowOff>165736</xdr:rowOff>
    </xdr:to>
    <xdr:cxnSp macro="">
      <xdr:nvCxnSpPr>
        <xdr:cNvPr id="652" name="直線コネクタ 651">
          <a:extLst>
            <a:ext uri="{FF2B5EF4-FFF2-40B4-BE49-F238E27FC236}">
              <a16:creationId xmlns:a16="http://schemas.microsoft.com/office/drawing/2014/main" id="{D5D53830-404B-4AC7-814C-E025A95C78DD}"/>
            </a:ext>
          </a:extLst>
        </xdr:cNvPr>
        <xdr:cNvCxnSpPr/>
      </xdr:nvCxnSpPr>
      <xdr:spPr>
        <a:xfrm>
          <a:off x="14287500" y="144151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74313</xdr:rowOff>
    </xdr:from>
    <xdr:ext cx="405111" cy="259045"/>
    <xdr:sp macro="" textlink="">
      <xdr:nvSpPr>
        <xdr:cNvPr id="653" name="【児童館】&#10;有形固定資産減価償却率最大値テキスト">
          <a:extLst>
            <a:ext uri="{FF2B5EF4-FFF2-40B4-BE49-F238E27FC236}">
              <a16:creationId xmlns:a16="http://schemas.microsoft.com/office/drawing/2014/main" id="{7138488A-C17B-415D-A326-BCCB23FC9AB3}"/>
            </a:ext>
          </a:extLst>
        </xdr:cNvPr>
        <xdr:cNvSpPr txBox="1"/>
      </xdr:nvSpPr>
      <xdr:spPr>
        <a:xfrm>
          <a:off x="14414500" y="128149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127636</xdr:rowOff>
    </xdr:from>
    <xdr:to>
      <xdr:col>86</xdr:col>
      <xdr:colOff>25400</xdr:colOff>
      <xdr:row>77</xdr:row>
      <xdr:rowOff>127636</xdr:rowOff>
    </xdr:to>
    <xdr:cxnSp macro="">
      <xdr:nvCxnSpPr>
        <xdr:cNvPr id="654" name="直線コネクタ 653">
          <a:extLst>
            <a:ext uri="{FF2B5EF4-FFF2-40B4-BE49-F238E27FC236}">
              <a16:creationId xmlns:a16="http://schemas.microsoft.com/office/drawing/2014/main" id="{4AC90740-0FC2-4D90-A883-5BB7A01DFEE8}"/>
            </a:ext>
          </a:extLst>
        </xdr:cNvPr>
        <xdr:cNvCxnSpPr/>
      </xdr:nvCxnSpPr>
      <xdr:spPr>
        <a:xfrm>
          <a:off x="14287500" y="1303591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147338</xdr:rowOff>
    </xdr:from>
    <xdr:ext cx="405111" cy="259045"/>
    <xdr:sp macro="" textlink="">
      <xdr:nvSpPr>
        <xdr:cNvPr id="655" name="【児童館】&#10;有形固定資産減価償却率平均値テキスト">
          <a:extLst>
            <a:ext uri="{FF2B5EF4-FFF2-40B4-BE49-F238E27FC236}">
              <a16:creationId xmlns:a16="http://schemas.microsoft.com/office/drawing/2014/main" id="{636D7D50-8F30-475B-92A6-DE434BBADB4E}"/>
            </a:ext>
          </a:extLst>
        </xdr:cNvPr>
        <xdr:cNvSpPr txBox="1"/>
      </xdr:nvSpPr>
      <xdr:spPr>
        <a:xfrm>
          <a:off x="14414500" y="135585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124461</xdr:rowOff>
    </xdr:from>
    <xdr:to>
      <xdr:col>85</xdr:col>
      <xdr:colOff>177800</xdr:colOff>
      <xdr:row>82</xdr:row>
      <xdr:rowOff>54611</xdr:rowOff>
    </xdr:to>
    <xdr:sp macro="" textlink="">
      <xdr:nvSpPr>
        <xdr:cNvPr id="656" name="フローチャート: 判断 655">
          <a:extLst>
            <a:ext uri="{FF2B5EF4-FFF2-40B4-BE49-F238E27FC236}">
              <a16:creationId xmlns:a16="http://schemas.microsoft.com/office/drawing/2014/main" id="{38B6571C-2850-4F8B-8027-DB82B843F019}"/>
            </a:ext>
          </a:extLst>
        </xdr:cNvPr>
        <xdr:cNvSpPr/>
      </xdr:nvSpPr>
      <xdr:spPr>
        <a:xfrm>
          <a:off x="14325600" y="13703301"/>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124461</xdr:rowOff>
    </xdr:from>
    <xdr:to>
      <xdr:col>81</xdr:col>
      <xdr:colOff>101600</xdr:colOff>
      <xdr:row>82</xdr:row>
      <xdr:rowOff>54611</xdr:rowOff>
    </xdr:to>
    <xdr:sp macro="" textlink="">
      <xdr:nvSpPr>
        <xdr:cNvPr id="657" name="フローチャート: 判断 656">
          <a:extLst>
            <a:ext uri="{FF2B5EF4-FFF2-40B4-BE49-F238E27FC236}">
              <a16:creationId xmlns:a16="http://schemas.microsoft.com/office/drawing/2014/main" id="{5160B9A2-0C5C-4DA5-8DE2-A80B243B14E8}"/>
            </a:ext>
          </a:extLst>
        </xdr:cNvPr>
        <xdr:cNvSpPr/>
      </xdr:nvSpPr>
      <xdr:spPr>
        <a:xfrm>
          <a:off x="13578840" y="137033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58" name="フローチャート: 判断 657">
          <a:extLst>
            <a:ext uri="{FF2B5EF4-FFF2-40B4-BE49-F238E27FC236}">
              <a16:creationId xmlns:a16="http://schemas.microsoft.com/office/drawing/2014/main" id="{0A2B3688-FA5E-4E1E-B04C-6F5BFE290419}"/>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113030</xdr:rowOff>
    </xdr:from>
    <xdr:to>
      <xdr:col>72</xdr:col>
      <xdr:colOff>38100</xdr:colOff>
      <xdr:row>82</xdr:row>
      <xdr:rowOff>43180</xdr:rowOff>
    </xdr:to>
    <xdr:sp macro="" textlink="">
      <xdr:nvSpPr>
        <xdr:cNvPr id="659" name="フローチャート: 判断 658">
          <a:extLst>
            <a:ext uri="{FF2B5EF4-FFF2-40B4-BE49-F238E27FC236}">
              <a16:creationId xmlns:a16="http://schemas.microsoft.com/office/drawing/2014/main" id="{DA28572A-437F-448C-88EE-51658122FDF0}"/>
            </a:ext>
          </a:extLst>
        </xdr:cNvPr>
        <xdr:cNvSpPr/>
      </xdr:nvSpPr>
      <xdr:spPr>
        <a:xfrm>
          <a:off x="1202944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97789</xdr:rowOff>
    </xdr:from>
    <xdr:to>
      <xdr:col>67</xdr:col>
      <xdr:colOff>101600</xdr:colOff>
      <xdr:row>82</xdr:row>
      <xdr:rowOff>27939</xdr:rowOff>
    </xdr:to>
    <xdr:sp macro="" textlink="">
      <xdr:nvSpPr>
        <xdr:cNvPr id="660" name="フローチャート: 判断 659">
          <a:extLst>
            <a:ext uri="{FF2B5EF4-FFF2-40B4-BE49-F238E27FC236}">
              <a16:creationId xmlns:a16="http://schemas.microsoft.com/office/drawing/2014/main" id="{1C575599-B550-4467-A5D3-09ED237F394A}"/>
            </a:ext>
          </a:extLst>
        </xdr:cNvPr>
        <xdr:cNvSpPr/>
      </xdr:nvSpPr>
      <xdr:spPr>
        <a:xfrm>
          <a:off x="11231880" y="1367662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1" name="テキスト ボックス 660">
          <a:extLst>
            <a:ext uri="{FF2B5EF4-FFF2-40B4-BE49-F238E27FC236}">
              <a16:creationId xmlns:a16="http://schemas.microsoft.com/office/drawing/2014/main" id="{D0285BFE-A33E-4F78-ADD1-5F35E02B3112}"/>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2" name="テキスト ボックス 661">
          <a:extLst>
            <a:ext uri="{FF2B5EF4-FFF2-40B4-BE49-F238E27FC236}">
              <a16:creationId xmlns:a16="http://schemas.microsoft.com/office/drawing/2014/main" id="{9A48F264-473E-4098-8E57-ED1AD240767F}"/>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3" name="テキスト ボックス 662">
          <a:extLst>
            <a:ext uri="{FF2B5EF4-FFF2-40B4-BE49-F238E27FC236}">
              <a16:creationId xmlns:a16="http://schemas.microsoft.com/office/drawing/2014/main" id="{0CFDCC21-8C22-40E4-92AB-B1152DAE658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4" name="テキスト ボックス 663">
          <a:extLst>
            <a:ext uri="{FF2B5EF4-FFF2-40B4-BE49-F238E27FC236}">
              <a16:creationId xmlns:a16="http://schemas.microsoft.com/office/drawing/2014/main" id="{A431ABD5-0D88-4900-B800-84515BCAD623}"/>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5" name="テキスト ボックス 664">
          <a:extLst>
            <a:ext uri="{FF2B5EF4-FFF2-40B4-BE49-F238E27FC236}">
              <a16:creationId xmlns:a16="http://schemas.microsoft.com/office/drawing/2014/main" id="{44EAE6E3-AE7B-4091-9DA6-3D07578110B9}"/>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52070</xdr:rowOff>
    </xdr:from>
    <xdr:to>
      <xdr:col>85</xdr:col>
      <xdr:colOff>177800</xdr:colOff>
      <xdr:row>82</xdr:row>
      <xdr:rowOff>153670</xdr:rowOff>
    </xdr:to>
    <xdr:sp macro="" textlink="">
      <xdr:nvSpPr>
        <xdr:cNvPr id="666" name="楕円 665">
          <a:extLst>
            <a:ext uri="{FF2B5EF4-FFF2-40B4-BE49-F238E27FC236}">
              <a16:creationId xmlns:a16="http://schemas.microsoft.com/office/drawing/2014/main" id="{2E30842D-689F-4516-8982-179BE2DA2DDF}"/>
            </a:ext>
          </a:extLst>
        </xdr:cNvPr>
        <xdr:cNvSpPr/>
      </xdr:nvSpPr>
      <xdr:spPr>
        <a:xfrm>
          <a:off x="14325600" y="137985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30497</xdr:rowOff>
    </xdr:from>
    <xdr:ext cx="405111" cy="259045"/>
    <xdr:sp macro="" textlink="">
      <xdr:nvSpPr>
        <xdr:cNvPr id="667" name="【児童館】&#10;有形固定資産減価償却率該当値テキスト">
          <a:extLst>
            <a:ext uri="{FF2B5EF4-FFF2-40B4-BE49-F238E27FC236}">
              <a16:creationId xmlns:a16="http://schemas.microsoft.com/office/drawing/2014/main" id="{3C5C710C-C9DC-4E8D-8B05-245D89468495}"/>
            </a:ext>
          </a:extLst>
        </xdr:cNvPr>
        <xdr:cNvSpPr txBox="1"/>
      </xdr:nvSpPr>
      <xdr:spPr>
        <a:xfrm>
          <a:off x="14414500" y="13776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13970</xdr:rowOff>
    </xdr:from>
    <xdr:to>
      <xdr:col>81</xdr:col>
      <xdr:colOff>101600</xdr:colOff>
      <xdr:row>82</xdr:row>
      <xdr:rowOff>115570</xdr:rowOff>
    </xdr:to>
    <xdr:sp macro="" textlink="">
      <xdr:nvSpPr>
        <xdr:cNvPr id="668" name="楕円 667">
          <a:extLst>
            <a:ext uri="{FF2B5EF4-FFF2-40B4-BE49-F238E27FC236}">
              <a16:creationId xmlns:a16="http://schemas.microsoft.com/office/drawing/2014/main" id="{B2D75222-A0E6-4ED8-92F0-BE00CF7A9CC0}"/>
            </a:ext>
          </a:extLst>
        </xdr:cNvPr>
        <xdr:cNvSpPr/>
      </xdr:nvSpPr>
      <xdr:spPr>
        <a:xfrm>
          <a:off x="13578840" y="1376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64770</xdr:rowOff>
    </xdr:from>
    <xdr:to>
      <xdr:col>85</xdr:col>
      <xdr:colOff>127000</xdr:colOff>
      <xdr:row>82</xdr:row>
      <xdr:rowOff>102870</xdr:rowOff>
    </xdr:to>
    <xdr:cxnSp macro="">
      <xdr:nvCxnSpPr>
        <xdr:cNvPr id="669" name="直線コネクタ 668">
          <a:extLst>
            <a:ext uri="{FF2B5EF4-FFF2-40B4-BE49-F238E27FC236}">
              <a16:creationId xmlns:a16="http://schemas.microsoft.com/office/drawing/2014/main" id="{8032DFAF-34E3-4A6D-8E70-B8DA1F8EA6D1}"/>
            </a:ext>
          </a:extLst>
        </xdr:cNvPr>
        <xdr:cNvCxnSpPr/>
      </xdr:nvCxnSpPr>
      <xdr:spPr>
        <a:xfrm>
          <a:off x="13629640" y="13811250"/>
          <a:ext cx="74676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133986</xdr:rowOff>
    </xdr:from>
    <xdr:to>
      <xdr:col>76</xdr:col>
      <xdr:colOff>165100</xdr:colOff>
      <xdr:row>82</xdr:row>
      <xdr:rowOff>64136</xdr:rowOff>
    </xdr:to>
    <xdr:sp macro="" textlink="">
      <xdr:nvSpPr>
        <xdr:cNvPr id="670" name="楕円 669">
          <a:extLst>
            <a:ext uri="{FF2B5EF4-FFF2-40B4-BE49-F238E27FC236}">
              <a16:creationId xmlns:a16="http://schemas.microsoft.com/office/drawing/2014/main" id="{FC22F490-9782-478F-924C-98CF941963C6}"/>
            </a:ext>
          </a:extLst>
        </xdr:cNvPr>
        <xdr:cNvSpPr/>
      </xdr:nvSpPr>
      <xdr:spPr>
        <a:xfrm>
          <a:off x="12804140" y="137128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13336</xdr:rowOff>
    </xdr:from>
    <xdr:to>
      <xdr:col>81</xdr:col>
      <xdr:colOff>50800</xdr:colOff>
      <xdr:row>82</xdr:row>
      <xdr:rowOff>64770</xdr:rowOff>
    </xdr:to>
    <xdr:cxnSp macro="">
      <xdr:nvCxnSpPr>
        <xdr:cNvPr id="671" name="直線コネクタ 670">
          <a:extLst>
            <a:ext uri="{FF2B5EF4-FFF2-40B4-BE49-F238E27FC236}">
              <a16:creationId xmlns:a16="http://schemas.microsoft.com/office/drawing/2014/main" id="{D4787DAC-B2AE-4EBB-9496-BB2C52866FEA}"/>
            </a:ext>
          </a:extLst>
        </xdr:cNvPr>
        <xdr:cNvCxnSpPr/>
      </xdr:nvCxnSpPr>
      <xdr:spPr>
        <a:xfrm>
          <a:off x="12854940" y="13759816"/>
          <a:ext cx="7747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82550</xdr:rowOff>
    </xdr:from>
    <xdr:to>
      <xdr:col>72</xdr:col>
      <xdr:colOff>38100</xdr:colOff>
      <xdr:row>82</xdr:row>
      <xdr:rowOff>12700</xdr:rowOff>
    </xdr:to>
    <xdr:sp macro="" textlink="">
      <xdr:nvSpPr>
        <xdr:cNvPr id="672" name="楕円 671">
          <a:extLst>
            <a:ext uri="{FF2B5EF4-FFF2-40B4-BE49-F238E27FC236}">
              <a16:creationId xmlns:a16="http://schemas.microsoft.com/office/drawing/2014/main" id="{86BC8E25-484E-4521-B3E2-594E473D48C1}"/>
            </a:ext>
          </a:extLst>
        </xdr:cNvPr>
        <xdr:cNvSpPr/>
      </xdr:nvSpPr>
      <xdr:spPr>
        <a:xfrm>
          <a:off x="12029440" y="136613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133350</xdr:rowOff>
    </xdr:from>
    <xdr:to>
      <xdr:col>76</xdr:col>
      <xdr:colOff>114300</xdr:colOff>
      <xdr:row>82</xdr:row>
      <xdr:rowOff>13336</xdr:rowOff>
    </xdr:to>
    <xdr:cxnSp macro="">
      <xdr:nvCxnSpPr>
        <xdr:cNvPr id="673" name="直線コネクタ 672">
          <a:extLst>
            <a:ext uri="{FF2B5EF4-FFF2-40B4-BE49-F238E27FC236}">
              <a16:creationId xmlns:a16="http://schemas.microsoft.com/office/drawing/2014/main" id="{5F5B6E44-0C3F-4371-A522-F3692749AAC2}"/>
            </a:ext>
          </a:extLst>
        </xdr:cNvPr>
        <xdr:cNvCxnSpPr/>
      </xdr:nvCxnSpPr>
      <xdr:spPr>
        <a:xfrm>
          <a:off x="12072620" y="13712190"/>
          <a:ext cx="782320" cy="47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33020</xdr:rowOff>
    </xdr:from>
    <xdr:to>
      <xdr:col>67</xdr:col>
      <xdr:colOff>101600</xdr:colOff>
      <xdr:row>81</xdr:row>
      <xdr:rowOff>134620</xdr:rowOff>
    </xdr:to>
    <xdr:sp macro="" textlink="">
      <xdr:nvSpPr>
        <xdr:cNvPr id="674" name="楕円 673">
          <a:extLst>
            <a:ext uri="{FF2B5EF4-FFF2-40B4-BE49-F238E27FC236}">
              <a16:creationId xmlns:a16="http://schemas.microsoft.com/office/drawing/2014/main" id="{4F0D36E4-31A9-4B86-8355-E732B541AA24}"/>
            </a:ext>
          </a:extLst>
        </xdr:cNvPr>
        <xdr:cNvSpPr/>
      </xdr:nvSpPr>
      <xdr:spPr>
        <a:xfrm>
          <a:off x="11231880" y="13611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83820</xdr:rowOff>
    </xdr:from>
    <xdr:to>
      <xdr:col>71</xdr:col>
      <xdr:colOff>177800</xdr:colOff>
      <xdr:row>81</xdr:row>
      <xdr:rowOff>133350</xdr:rowOff>
    </xdr:to>
    <xdr:cxnSp macro="">
      <xdr:nvCxnSpPr>
        <xdr:cNvPr id="675" name="直線コネクタ 674">
          <a:extLst>
            <a:ext uri="{FF2B5EF4-FFF2-40B4-BE49-F238E27FC236}">
              <a16:creationId xmlns:a16="http://schemas.microsoft.com/office/drawing/2014/main" id="{16891868-9129-4D39-B760-9D9141346AAB}"/>
            </a:ext>
          </a:extLst>
        </xdr:cNvPr>
        <xdr:cNvCxnSpPr/>
      </xdr:nvCxnSpPr>
      <xdr:spPr>
        <a:xfrm>
          <a:off x="11282680" y="13662660"/>
          <a:ext cx="78994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71138</xdr:rowOff>
    </xdr:from>
    <xdr:ext cx="405111" cy="259045"/>
    <xdr:sp macro="" textlink="">
      <xdr:nvSpPr>
        <xdr:cNvPr id="676" name="n_1aveValue【児童館】&#10;有形固定資産減価償却率">
          <a:extLst>
            <a:ext uri="{FF2B5EF4-FFF2-40B4-BE49-F238E27FC236}">
              <a16:creationId xmlns:a16="http://schemas.microsoft.com/office/drawing/2014/main" id="{E652AE71-7CB1-4851-83D2-CDF6D403DE18}"/>
            </a:ext>
          </a:extLst>
        </xdr:cNvPr>
        <xdr:cNvSpPr txBox="1"/>
      </xdr:nvSpPr>
      <xdr:spPr>
        <a:xfrm>
          <a:off x="13437244" y="13482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77" name="n_2aveValue【児童館】&#10;有形固定資産減価償却率">
          <a:extLst>
            <a:ext uri="{FF2B5EF4-FFF2-40B4-BE49-F238E27FC236}">
              <a16:creationId xmlns:a16="http://schemas.microsoft.com/office/drawing/2014/main" id="{5A1FCB90-01DB-4622-811F-ED66BB531B04}"/>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34307</xdr:rowOff>
    </xdr:from>
    <xdr:ext cx="405111" cy="259045"/>
    <xdr:sp macro="" textlink="">
      <xdr:nvSpPr>
        <xdr:cNvPr id="678" name="n_3aveValue【児童館】&#10;有形固定資産減価償却率">
          <a:extLst>
            <a:ext uri="{FF2B5EF4-FFF2-40B4-BE49-F238E27FC236}">
              <a16:creationId xmlns:a16="http://schemas.microsoft.com/office/drawing/2014/main" id="{C23A2BE2-F119-41A4-BF51-B617789949C7}"/>
            </a:ext>
          </a:extLst>
        </xdr:cNvPr>
        <xdr:cNvSpPr txBox="1"/>
      </xdr:nvSpPr>
      <xdr:spPr>
        <a:xfrm>
          <a:off x="11900544" y="1378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19066</xdr:rowOff>
    </xdr:from>
    <xdr:ext cx="405111" cy="259045"/>
    <xdr:sp macro="" textlink="">
      <xdr:nvSpPr>
        <xdr:cNvPr id="679" name="n_4aveValue【児童館】&#10;有形固定資産減価償却率">
          <a:extLst>
            <a:ext uri="{FF2B5EF4-FFF2-40B4-BE49-F238E27FC236}">
              <a16:creationId xmlns:a16="http://schemas.microsoft.com/office/drawing/2014/main" id="{DAAB1676-8BD0-4F9B-87D2-1892CAB1D8D6}"/>
            </a:ext>
          </a:extLst>
        </xdr:cNvPr>
        <xdr:cNvSpPr txBox="1"/>
      </xdr:nvSpPr>
      <xdr:spPr>
        <a:xfrm>
          <a:off x="11102984" y="137655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106697</xdr:rowOff>
    </xdr:from>
    <xdr:ext cx="405111" cy="259045"/>
    <xdr:sp macro="" textlink="">
      <xdr:nvSpPr>
        <xdr:cNvPr id="680" name="n_1mainValue【児童館】&#10;有形固定資産減価償却率">
          <a:extLst>
            <a:ext uri="{FF2B5EF4-FFF2-40B4-BE49-F238E27FC236}">
              <a16:creationId xmlns:a16="http://schemas.microsoft.com/office/drawing/2014/main" id="{47EEBD82-122E-4892-91E2-991CBA302223}"/>
            </a:ext>
          </a:extLst>
        </xdr:cNvPr>
        <xdr:cNvSpPr txBox="1"/>
      </xdr:nvSpPr>
      <xdr:spPr>
        <a:xfrm>
          <a:off x="13437244" y="13853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55263</xdr:rowOff>
    </xdr:from>
    <xdr:ext cx="405111" cy="259045"/>
    <xdr:sp macro="" textlink="">
      <xdr:nvSpPr>
        <xdr:cNvPr id="681" name="n_2mainValue【児童館】&#10;有形固定資産減価償却率">
          <a:extLst>
            <a:ext uri="{FF2B5EF4-FFF2-40B4-BE49-F238E27FC236}">
              <a16:creationId xmlns:a16="http://schemas.microsoft.com/office/drawing/2014/main" id="{689F1CAC-8716-427D-AE21-D843399D2BF3}"/>
            </a:ext>
          </a:extLst>
        </xdr:cNvPr>
        <xdr:cNvSpPr txBox="1"/>
      </xdr:nvSpPr>
      <xdr:spPr>
        <a:xfrm>
          <a:off x="12675244" y="138017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29227</xdr:rowOff>
    </xdr:from>
    <xdr:ext cx="405111" cy="259045"/>
    <xdr:sp macro="" textlink="">
      <xdr:nvSpPr>
        <xdr:cNvPr id="682" name="n_3mainValue【児童館】&#10;有形固定資産減価償却率">
          <a:extLst>
            <a:ext uri="{FF2B5EF4-FFF2-40B4-BE49-F238E27FC236}">
              <a16:creationId xmlns:a16="http://schemas.microsoft.com/office/drawing/2014/main" id="{02374DE6-BE7C-4C84-B0B0-F16D0D5807F2}"/>
            </a:ext>
          </a:extLst>
        </xdr:cNvPr>
        <xdr:cNvSpPr txBox="1"/>
      </xdr:nvSpPr>
      <xdr:spPr>
        <a:xfrm>
          <a:off x="11900544" y="13440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151147</xdr:rowOff>
    </xdr:from>
    <xdr:ext cx="405111" cy="259045"/>
    <xdr:sp macro="" textlink="">
      <xdr:nvSpPr>
        <xdr:cNvPr id="683" name="n_4mainValue【児童館】&#10;有形固定資産減価償却率">
          <a:extLst>
            <a:ext uri="{FF2B5EF4-FFF2-40B4-BE49-F238E27FC236}">
              <a16:creationId xmlns:a16="http://schemas.microsoft.com/office/drawing/2014/main" id="{FC4141C0-B3D9-4BCF-BA2B-C61A9FDE4848}"/>
            </a:ext>
          </a:extLst>
        </xdr:cNvPr>
        <xdr:cNvSpPr txBox="1"/>
      </xdr:nvSpPr>
      <xdr:spPr>
        <a:xfrm>
          <a:off x="11102984" y="13394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4" name="正方形/長方形 683">
          <a:extLst>
            <a:ext uri="{FF2B5EF4-FFF2-40B4-BE49-F238E27FC236}">
              <a16:creationId xmlns:a16="http://schemas.microsoft.com/office/drawing/2014/main" id="{D9EDEDAF-B41D-4BE7-A847-5A57B74C6E45}"/>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5" name="正方形/長方形 684">
          <a:extLst>
            <a:ext uri="{FF2B5EF4-FFF2-40B4-BE49-F238E27FC236}">
              <a16:creationId xmlns:a16="http://schemas.microsoft.com/office/drawing/2014/main" id="{FF54337F-EDF8-482C-9311-E6A1152938B3}"/>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6" name="正方形/長方形 685">
          <a:extLst>
            <a:ext uri="{FF2B5EF4-FFF2-40B4-BE49-F238E27FC236}">
              <a16:creationId xmlns:a16="http://schemas.microsoft.com/office/drawing/2014/main" id="{8DB69AE0-9835-4D80-BD73-D8394EACA435}"/>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7" name="正方形/長方形 686">
          <a:extLst>
            <a:ext uri="{FF2B5EF4-FFF2-40B4-BE49-F238E27FC236}">
              <a16:creationId xmlns:a16="http://schemas.microsoft.com/office/drawing/2014/main" id="{41DB915E-F243-4002-8A1E-0D8BF0598F99}"/>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8" name="正方形/長方形 687">
          <a:extLst>
            <a:ext uri="{FF2B5EF4-FFF2-40B4-BE49-F238E27FC236}">
              <a16:creationId xmlns:a16="http://schemas.microsoft.com/office/drawing/2014/main" id="{545D4D44-C466-4D8F-9FF5-BE78957063A8}"/>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9" name="正方形/長方形 688">
          <a:extLst>
            <a:ext uri="{FF2B5EF4-FFF2-40B4-BE49-F238E27FC236}">
              <a16:creationId xmlns:a16="http://schemas.microsoft.com/office/drawing/2014/main" id="{40E0A0FB-D1BE-43E4-84B3-3BD48377518C}"/>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0" name="正方形/長方形 689">
          <a:extLst>
            <a:ext uri="{FF2B5EF4-FFF2-40B4-BE49-F238E27FC236}">
              <a16:creationId xmlns:a16="http://schemas.microsoft.com/office/drawing/2014/main" id="{2F6DC8D7-CADA-4950-8359-9776E402B6D1}"/>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1" name="正方形/長方形 690">
          <a:extLst>
            <a:ext uri="{FF2B5EF4-FFF2-40B4-BE49-F238E27FC236}">
              <a16:creationId xmlns:a16="http://schemas.microsoft.com/office/drawing/2014/main" id="{0AA55FE2-CA6B-4129-9AEE-A1AD60B3EACC}"/>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2" name="テキスト ボックス 691">
          <a:extLst>
            <a:ext uri="{FF2B5EF4-FFF2-40B4-BE49-F238E27FC236}">
              <a16:creationId xmlns:a16="http://schemas.microsoft.com/office/drawing/2014/main" id="{A2A4BE3F-5209-40A8-8928-DC38F93911CB}"/>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3" name="直線コネクタ 692">
          <a:extLst>
            <a:ext uri="{FF2B5EF4-FFF2-40B4-BE49-F238E27FC236}">
              <a16:creationId xmlns:a16="http://schemas.microsoft.com/office/drawing/2014/main" id="{81B40FFB-3759-46B7-843C-37C6EB7D501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94" name="直線コネクタ 693">
          <a:extLst>
            <a:ext uri="{FF2B5EF4-FFF2-40B4-BE49-F238E27FC236}">
              <a16:creationId xmlns:a16="http://schemas.microsoft.com/office/drawing/2014/main" id="{6EB963B1-1327-4A85-948F-3F0B53354B32}"/>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5" name="テキスト ボックス 694">
          <a:extLst>
            <a:ext uri="{FF2B5EF4-FFF2-40B4-BE49-F238E27FC236}">
              <a16:creationId xmlns:a16="http://schemas.microsoft.com/office/drawing/2014/main" id="{B8C9141D-5765-4C45-B519-A7BA17C3F6EA}"/>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6" name="直線コネクタ 695">
          <a:extLst>
            <a:ext uri="{FF2B5EF4-FFF2-40B4-BE49-F238E27FC236}">
              <a16:creationId xmlns:a16="http://schemas.microsoft.com/office/drawing/2014/main" id="{E87D4933-CF17-448C-B393-C2B6917F4B9A}"/>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7" name="テキスト ボックス 696">
          <a:extLst>
            <a:ext uri="{FF2B5EF4-FFF2-40B4-BE49-F238E27FC236}">
              <a16:creationId xmlns:a16="http://schemas.microsoft.com/office/drawing/2014/main" id="{73329936-133A-42CB-8155-867DBD3E086F}"/>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8" name="直線コネクタ 697">
          <a:extLst>
            <a:ext uri="{FF2B5EF4-FFF2-40B4-BE49-F238E27FC236}">
              <a16:creationId xmlns:a16="http://schemas.microsoft.com/office/drawing/2014/main" id="{5A1D9D42-9271-459F-92ED-6A5CD2B685C2}"/>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9" name="テキスト ボックス 698">
          <a:extLst>
            <a:ext uri="{FF2B5EF4-FFF2-40B4-BE49-F238E27FC236}">
              <a16:creationId xmlns:a16="http://schemas.microsoft.com/office/drawing/2014/main" id="{57BC8081-D24D-4E2F-B4F9-8BA6596BFC45}"/>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700" name="直線コネクタ 699">
          <a:extLst>
            <a:ext uri="{FF2B5EF4-FFF2-40B4-BE49-F238E27FC236}">
              <a16:creationId xmlns:a16="http://schemas.microsoft.com/office/drawing/2014/main" id="{D030231B-BB2A-48C5-817C-8E15AF2C28B8}"/>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701" name="テキスト ボックス 700">
          <a:extLst>
            <a:ext uri="{FF2B5EF4-FFF2-40B4-BE49-F238E27FC236}">
              <a16:creationId xmlns:a16="http://schemas.microsoft.com/office/drawing/2014/main" id="{2F365C55-B959-4F88-A03F-064702315652}"/>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702" name="直線コネクタ 701">
          <a:extLst>
            <a:ext uri="{FF2B5EF4-FFF2-40B4-BE49-F238E27FC236}">
              <a16:creationId xmlns:a16="http://schemas.microsoft.com/office/drawing/2014/main" id="{6E253126-E37C-4F34-9826-7FAF77469C1A}"/>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703" name="テキスト ボックス 702">
          <a:extLst>
            <a:ext uri="{FF2B5EF4-FFF2-40B4-BE49-F238E27FC236}">
              <a16:creationId xmlns:a16="http://schemas.microsoft.com/office/drawing/2014/main" id="{631DD62D-0C3F-405C-BC23-05EEF3DB2C7A}"/>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a:extLst>
            <a:ext uri="{FF2B5EF4-FFF2-40B4-BE49-F238E27FC236}">
              <a16:creationId xmlns:a16="http://schemas.microsoft.com/office/drawing/2014/main" id="{22E9C7E4-02E0-4D6B-9DEE-F07F5DD973DD}"/>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a:extLst>
            <a:ext uri="{FF2B5EF4-FFF2-40B4-BE49-F238E27FC236}">
              <a16:creationId xmlns:a16="http://schemas.microsoft.com/office/drawing/2014/main" id="{D2FBECF2-443A-4F1D-911A-76F4497EDCFD}"/>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a:extLst>
            <a:ext uri="{FF2B5EF4-FFF2-40B4-BE49-F238E27FC236}">
              <a16:creationId xmlns:a16="http://schemas.microsoft.com/office/drawing/2014/main" id="{F11C8FFE-7260-4E01-8C60-1E50EF28ACA8}"/>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38100</xdr:rowOff>
    </xdr:to>
    <xdr:cxnSp macro="">
      <xdr:nvCxnSpPr>
        <xdr:cNvPr id="707" name="直線コネクタ 706">
          <a:extLst>
            <a:ext uri="{FF2B5EF4-FFF2-40B4-BE49-F238E27FC236}">
              <a16:creationId xmlns:a16="http://schemas.microsoft.com/office/drawing/2014/main" id="{DE09A1B4-7A03-444D-AC9A-BECD9F0339A3}"/>
            </a:ext>
          </a:extLst>
        </xdr:cNvPr>
        <xdr:cNvCxnSpPr/>
      </xdr:nvCxnSpPr>
      <xdr:spPr>
        <a:xfrm flipV="1">
          <a:off x="19509104" y="12965430"/>
          <a:ext cx="0" cy="1489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41927</xdr:rowOff>
    </xdr:from>
    <xdr:ext cx="469744" cy="259045"/>
    <xdr:sp macro="" textlink="">
      <xdr:nvSpPr>
        <xdr:cNvPr id="708" name="【児童館】&#10;一人当たり面積最小値テキスト">
          <a:extLst>
            <a:ext uri="{FF2B5EF4-FFF2-40B4-BE49-F238E27FC236}">
              <a16:creationId xmlns:a16="http://schemas.microsoft.com/office/drawing/2014/main" id="{4204304D-CB96-4F21-88BA-014DB5B6C635}"/>
            </a:ext>
          </a:extLst>
        </xdr:cNvPr>
        <xdr:cNvSpPr txBox="1"/>
      </xdr:nvSpPr>
      <xdr:spPr>
        <a:xfrm>
          <a:off x="1954784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38100</xdr:rowOff>
    </xdr:from>
    <xdr:to>
      <xdr:col>116</xdr:col>
      <xdr:colOff>152400</xdr:colOff>
      <xdr:row>86</xdr:row>
      <xdr:rowOff>38100</xdr:rowOff>
    </xdr:to>
    <xdr:cxnSp macro="">
      <xdr:nvCxnSpPr>
        <xdr:cNvPr id="709" name="直線コネクタ 708">
          <a:extLst>
            <a:ext uri="{FF2B5EF4-FFF2-40B4-BE49-F238E27FC236}">
              <a16:creationId xmlns:a16="http://schemas.microsoft.com/office/drawing/2014/main" id="{BC2DBC2E-1594-4AEB-8140-505B8231D79A}"/>
            </a:ext>
          </a:extLst>
        </xdr:cNvPr>
        <xdr:cNvCxnSpPr/>
      </xdr:nvCxnSpPr>
      <xdr:spPr>
        <a:xfrm>
          <a:off x="1944370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10" name="【児童館】&#10;一人当たり面積最大値テキスト">
          <a:extLst>
            <a:ext uri="{FF2B5EF4-FFF2-40B4-BE49-F238E27FC236}">
              <a16:creationId xmlns:a16="http://schemas.microsoft.com/office/drawing/2014/main" id="{0C9EB71F-39C9-4C9D-B89E-35510205CB06}"/>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11" name="直線コネクタ 710">
          <a:extLst>
            <a:ext uri="{FF2B5EF4-FFF2-40B4-BE49-F238E27FC236}">
              <a16:creationId xmlns:a16="http://schemas.microsoft.com/office/drawing/2014/main" id="{C3C39588-C185-4FA1-BF14-D3187C4F99EA}"/>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67327</xdr:rowOff>
    </xdr:from>
    <xdr:ext cx="469744" cy="259045"/>
    <xdr:sp macro="" textlink="">
      <xdr:nvSpPr>
        <xdr:cNvPr id="712" name="【児童館】&#10;一人当たり面積平均値テキスト">
          <a:extLst>
            <a:ext uri="{FF2B5EF4-FFF2-40B4-BE49-F238E27FC236}">
              <a16:creationId xmlns:a16="http://schemas.microsoft.com/office/drawing/2014/main" id="{FF9D8B78-5183-42E3-B5B5-BE404923FDCF}"/>
            </a:ext>
          </a:extLst>
        </xdr:cNvPr>
        <xdr:cNvSpPr txBox="1"/>
      </xdr:nvSpPr>
      <xdr:spPr>
        <a:xfrm>
          <a:off x="19547840" y="138138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3" name="フローチャート: 判断 712">
          <a:extLst>
            <a:ext uri="{FF2B5EF4-FFF2-40B4-BE49-F238E27FC236}">
              <a16:creationId xmlns:a16="http://schemas.microsoft.com/office/drawing/2014/main" id="{0142302C-1ECC-49F5-A14C-93F1537737B9}"/>
            </a:ext>
          </a:extLst>
        </xdr:cNvPr>
        <xdr:cNvSpPr/>
      </xdr:nvSpPr>
      <xdr:spPr>
        <a:xfrm>
          <a:off x="1945894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44450</xdr:rowOff>
    </xdr:from>
    <xdr:to>
      <xdr:col>112</xdr:col>
      <xdr:colOff>38100</xdr:colOff>
      <xdr:row>83</xdr:row>
      <xdr:rowOff>146050</xdr:rowOff>
    </xdr:to>
    <xdr:sp macro="" textlink="">
      <xdr:nvSpPr>
        <xdr:cNvPr id="714" name="フローチャート: 判断 713">
          <a:extLst>
            <a:ext uri="{FF2B5EF4-FFF2-40B4-BE49-F238E27FC236}">
              <a16:creationId xmlns:a16="http://schemas.microsoft.com/office/drawing/2014/main" id="{2F9FD61A-38E6-4CB2-AA17-60FE1259FB0B}"/>
            </a:ext>
          </a:extLst>
        </xdr:cNvPr>
        <xdr:cNvSpPr/>
      </xdr:nvSpPr>
      <xdr:spPr>
        <a:xfrm>
          <a:off x="18735040" y="139585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63500</xdr:rowOff>
    </xdr:from>
    <xdr:to>
      <xdr:col>107</xdr:col>
      <xdr:colOff>101600</xdr:colOff>
      <xdr:row>83</xdr:row>
      <xdr:rowOff>165100</xdr:rowOff>
    </xdr:to>
    <xdr:sp macro="" textlink="">
      <xdr:nvSpPr>
        <xdr:cNvPr id="715" name="フローチャート: 判断 714">
          <a:extLst>
            <a:ext uri="{FF2B5EF4-FFF2-40B4-BE49-F238E27FC236}">
              <a16:creationId xmlns:a16="http://schemas.microsoft.com/office/drawing/2014/main" id="{FECF0F51-8A34-465F-BB90-78EF16E4D1AE}"/>
            </a:ext>
          </a:extLst>
        </xdr:cNvPr>
        <xdr:cNvSpPr/>
      </xdr:nvSpPr>
      <xdr:spPr>
        <a:xfrm>
          <a:off x="1793748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16" name="フローチャート: 判断 715">
          <a:extLst>
            <a:ext uri="{FF2B5EF4-FFF2-40B4-BE49-F238E27FC236}">
              <a16:creationId xmlns:a16="http://schemas.microsoft.com/office/drawing/2014/main" id="{E1CCBEC0-A740-465A-82F1-EB812ED57856}"/>
            </a:ext>
          </a:extLst>
        </xdr:cNvPr>
        <xdr:cNvSpPr/>
      </xdr:nvSpPr>
      <xdr:spPr>
        <a:xfrm>
          <a:off x="17162780" y="1395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6350</xdr:rowOff>
    </xdr:from>
    <xdr:to>
      <xdr:col>98</xdr:col>
      <xdr:colOff>38100</xdr:colOff>
      <xdr:row>83</xdr:row>
      <xdr:rowOff>107950</xdr:rowOff>
    </xdr:to>
    <xdr:sp macro="" textlink="">
      <xdr:nvSpPr>
        <xdr:cNvPr id="717" name="フローチャート: 判断 716">
          <a:extLst>
            <a:ext uri="{FF2B5EF4-FFF2-40B4-BE49-F238E27FC236}">
              <a16:creationId xmlns:a16="http://schemas.microsoft.com/office/drawing/2014/main" id="{6E519B7F-70FA-4A63-BAA2-51E832989965}"/>
            </a:ext>
          </a:extLst>
        </xdr:cNvPr>
        <xdr:cNvSpPr/>
      </xdr:nvSpPr>
      <xdr:spPr>
        <a:xfrm>
          <a:off x="16388080" y="139204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a:extLst>
            <a:ext uri="{FF2B5EF4-FFF2-40B4-BE49-F238E27FC236}">
              <a16:creationId xmlns:a16="http://schemas.microsoft.com/office/drawing/2014/main" id="{457440D3-8C1E-420F-85CB-F48C6059A55D}"/>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a:extLst>
            <a:ext uri="{FF2B5EF4-FFF2-40B4-BE49-F238E27FC236}">
              <a16:creationId xmlns:a16="http://schemas.microsoft.com/office/drawing/2014/main" id="{C6B2DCCB-2FC2-4643-B5FE-9E9C7551F8F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a:extLst>
            <a:ext uri="{FF2B5EF4-FFF2-40B4-BE49-F238E27FC236}">
              <a16:creationId xmlns:a16="http://schemas.microsoft.com/office/drawing/2014/main" id="{B980FC7F-0719-4108-91B9-4E717EC70B03}"/>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a:extLst>
            <a:ext uri="{FF2B5EF4-FFF2-40B4-BE49-F238E27FC236}">
              <a16:creationId xmlns:a16="http://schemas.microsoft.com/office/drawing/2014/main" id="{15E41E92-1892-482B-B1CB-E15718555FA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a:extLst>
            <a:ext uri="{FF2B5EF4-FFF2-40B4-BE49-F238E27FC236}">
              <a16:creationId xmlns:a16="http://schemas.microsoft.com/office/drawing/2014/main" id="{ACDD22CC-D8F9-4AA2-8606-3B416142E749}"/>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120650</xdr:rowOff>
    </xdr:from>
    <xdr:to>
      <xdr:col>116</xdr:col>
      <xdr:colOff>114300</xdr:colOff>
      <xdr:row>85</xdr:row>
      <xdr:rowOff>50800</xdr:rowOff>
    </xdr:to>
    <xdr:sp macro="" textlink="">
      <xdr:nvSpPr>
        <xdr:cNvPr id="723" name="楕円 722">
          <a:extLst>
            <a:ext uri="{FF2B5EF4-FFF2-40B4-BE49-F238E27FC236}">
              <a16:creationId xmlns:a16="http://schemas.microsoft.com/office/drawing/2014/main" id="{D1CC6917-E58E-4816-A0C2-ED75932F9D70}"/>
            </a:ext>
          </a:extLst>
        </xdr:cNvPr>
        <xdr:cNvSpPr/>
      </xdr:nvSpPr>
      <xdr:spPr>
        <a:xfrm>
          <a:off x="19458940" y="142024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99077</xdr:rowOff>
    </xdr:from>
    <xdr:ext cx="469744" cy="259045"/>
    <xdr:sp macro="" textlink="">
      <xdr:nvSpPr>
        <xdr:cNvPr id="724" name="【児童館】&#10;一人当たり面積該当値テキスト">
          <a:extLst>
            <a:ext uri="{FF2B5EF4-FFF2-40B4-BE49-F238E27FC236}">
              <a16:creationId xmlns:a16="http://schemas.microsoft.com/office/drawing/2014/main" id="{1F8C7A0B-D55A-4F5D-8CE6-68B46F57FF19}"/>
            </a:ext>
          </a:extLst>
        </xdr:cNvPr>
        <xdr:cNvSpPr txBox="1"/>
      </xdr:nvSpPr>
      <xdr:spPr>
        <a:xfrm>
          <a:off x="19547840" y="14180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101600</xdr:rowOff>
    </xdr:from>
    <xdr:to>
      <xdr:col>112</xdr:col>
      <xdr:colOff>38100</xdr:colOff>
      <xdr:row>85</xdr:row>
      <xdr:rowOff>31750</xdr:rowOff>
    </xdr:to>
    <xdr:sp macro="" textlink="">
      <xdr:nvSpPr>
        <xdr:cNvPr id="725" name="楕円 724">
          <a:extLst>
            <a:ext uri="{FF2B5EF4-FFF2-40B4-BE49-F238E27FC236}">
              <a16:creationId xmlns:a16="http://schemas.microsoft.com/office/drawing/2014/main" id="{0CAE221B-59E3-401A-B239-6C0FF57F3DC2}"/>
            </a:ext>
          </a:extLst>
        </xdr:cNvPr>
        <xdr:cNvSpPr/>
      </xdr:nvSpPr>
      <xdr:spPr>
        <a:xfrm>
          <a:off x="18735040" y="14183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152400</xdr:rowOff>
    </xdr:from>
    <xdr:to>
      <xdr:col>116</xdr:col>
      <xdr:colOff>63500</xdr:colOff>
      <xdr:row>85</xdr:row>
      <xdr:rowOff>0</xdr:rowOff>
    </xdr:to>
    <xdr:cxnSp macro="">
      <xdr:nvCxnSpPr>
        <xdr:cNvPr id="726" name="直線コネクタ 725">
          <a:extLst>
            <a:ext uri="{FF2B5EF4-FFF2-40B4-BE49-F238E27FC236}">
              <a16:creationId xmlns:a16="http://schemas.microsoft.com/office/drawing/2014/main" id="{E2D6FC4E-B298-4158-8BC2-5B006ED401D8}"/>
            </a:ext>
          </a:extLst>
        </xdr:cNvPr>
        <xdr:cNvCxnSpPr/>
      </xdr:nvCxnSpPr>
      <xdr:spPr>
        <a:xfrm>
          <a:off x="18778220" y="14234160"/>
          <a:ext cx="7315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101600</xdr:rowOff>
    </xdr:from>
    <xdr:to>
      <xdr:col>107</xdr:col>
      <xdr:colOff>101600</xdr:colOff>
      <xdr:row>85</xdr:row>
      <xdr:rowOff>31750</xdr:rowOff>
    </xdr:to>
    <xdr:sp macro="" textlink="">
      <xdr:nvSpPr>
        <xdr:cNvPr id="727" name="楕円 726">
          <a:extLst>
            <a:ext uri="{FF2B5EF4-FFF2-40B4-BE49-F238E27FC236}">
              <a16:creationId xmlns:a16="http://schemas.microsoft.com/office/drawing/2014/main" id="{45FCF4A9-8DC3-41FC-90DD-3D5A899D5D84}"/>
            </a:ext>
          </a:extLst>
        </xdr:cNvPr>
        <xdr:cNvSpPr/>
      </xdr:nvSpPr>
      <xdr:spPr>
        <a:xfrm>
          <a:off x="17937480" y="14183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152400</xdr:rowOff>
    </xdr:from>
    <xdr:to>
      <xdr:col>111</xdr:col>
      <xdr:colOff>177800</xdr:colOff>
      <xdr:row>84</xdr:row>
      <xdr:rowOff>152400</xdr:rowOff>
    </xdr:to>
    <xdr:cxnSp macro="">
      <xdr:nvCxnSpPr>
        <xdr:cNvPr id="728" name="直線コネクタ 727">
          <a:extLst>
            <a:ext uri="{FF2B5EF4-FFF2-40B4-BE49-F238E27FC236}">
              <a16:creationId xmlns:a16="http://schemas.microsoft.com/office/drawing/2014/main" id="{FF9218E4-359F-42EA-BCDB-88CDA23D9A14}"/>
            </a:ext>
          </a:extLst>
        </xdr:cNvPr>
        <xdr:cNvCxnSpPr/>
      </xdr:nvCxnSpPr>
      <xdr:spPr>
        <a:xfrm>
          <a:off x="17988280" y="142341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101600</xdr:rowOff>
    </xdr:from>
    <xdr:to>
      <xdr:col>102</xdr:col>
      <xdr:colOff>165100</xdr:colOff>
      <xdr:row>85</xdr:row>
      <xdr:rowOff>31750</xdr:rowOff>
    </xdr:to>
    <xdr:sp macro="" textlink="">
      <xdr:nvSpPr>
        <xdr:cNvPr id="729" name="楕円 728">
          <a:extLst>
            <a:ext uri="{FF2B5EF4-FFF2-40B4-BE49-F238E27FC236}">
              <a16:creationId xmlns:a16="http://schemas.microsoft.com/office/drawing/2014/main" id="{7A583D2B-FD6E-4CC2-8FD8-D57692E91FA3}"/>
            </a:ext>
          </a:extLst>
        </xdr:cNvPr>
        <xdr:cNvSpPr/>
      </xdr:nvSpPr>
      <xdr:spPr>
        <a:xfrm>
          <a:off x="17162780" y="141833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152400</xdr:rowOff>
    </xdr:from>
    <xdr:to>
      <xdr:col>107</xdr:col>
      <xdr:colOff>50800</xdr:colOff>
      <xdr:row>84</xdr:row>
      <xdr:rowOff>152400</xdr:rowOff>
    </xdr:to>
    <xdr:cxnSp macro="">
      <xdr:nvCxnSpPr>
        <xdr:cNvPr id="730" name="直線コネクタ 729">
          <a:extLst>
            <a:ext uri="{FF2B5EF4-FFF2-40B4-BE49-F238E27FC236}">
              <a16:creationId xmlns:a16="http://schemas.microsoft.com/office/drawing/2014/main" id="{F37A1EAF-FC60-4B27-8970-01427FD1F805}"/>
            </a:ext>
          </a:extLst>
        </xdr:cNvPr>
        <xdr:cNvCxnSpPr/>
      </xdr:nvCxnSpPr>
      <xdr:spPr>
        <a:xfrm>
          <a:off x="17213580" y="142341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101600</xdr:rowOff>
    </xdr:from>
    <xdr:to>
      <xdr:col>98</xdr:col>
      <xdr:colOff>38100</xdr:colOff>
      <xdr:row>85</xdr:row>
      <xdr:rowOff>31750</xdr:rowOff>
    </xdr:to>
    <xdr:sp macro="" textlink="">
      <xdr:nvSpPr>
        <xdr:cNvPr id="731" name="楕円 730">
          <a:extLst>
            <a:ext uri="{FF2B5EF4-FFF2-40B4-BE49-F238E27FC236}">
              <a16:creationId xmlns:a16="http://schemas.microsoft.com/office/drawing/2014/main" id="{C250FADA-21AB-437A-9D68-1B53D1B6FEE2}"/>
            </a:ext>
          </a:extLst>
        </xdr:cNvPr>
        <xdr:cNvSpPr/>
      </xdr:nvSpPr>
      <xdr:spPr>
        <a:xfrm>
          <a:off x="16388080" y="141833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152400</xdr:rowOff>
    </xdr:from>
    <xdr:to>
      <xdr:col>102</xdr:col>
      <xdr:colOff>114300</xdr:colOff>
      <xdr:row>84</xdr:row>
      <xdr:rowOff>152400</xdr:rowOff>
    </xdr:to>
    <xdr:cxnSp macro="">
      <xdr:nvCxnSpPr>
        <xdr:cNvPr id="732" name="直線コネクタ 731">
          <a:extLst>
            <a:ext uri="{FF2B5EF4-FFF2-40B4-BE49-F238E27FC236}">
              <a16:creationId xmlns:a16="http://schemas.microsoft.com/office/drawing/2014/main" id="{B79BB2B0-9B42-4A52-A272-1A57716AF4CA}"/>
            </a:ext>
          </a:extLst>
        </xdr:cNvPr>
        <xdr:cNvCxnSpPr/>
      </xdr:nvCxnSpPr>
      <xdr:spPr>
        <a:xfrm>
          <a:off x="16431260" y="142341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162577</xdr:rowOff>
    </xdr:from>
    <xdr:ext cx="469744" cy="259045"/>
    <xdr:sp macro="" textlink="">
      <xdr:nvSpPr>
        <xdr:cNvPr id="733" name="n_1aveValue【児童館】&#10;一人当たり面積">
          <a:extLst>
            <a:ext uri="{FF2B5EF4-FFF2-40B4-BE49-F238E27FC236}">
              <a16:creationId xmlns:a16="http://schemas.microsoft.com/office/drawing/2014/main" id="{DB3A9316-F1A4-44EE-96E9-58C88F911476}"/>
            </a:ext>
          </a:extLst>
        </xdr:cNvPr>
        <xdr:cNvSpPr txBox="1"/>
      </xdr:nvSpPr>
      <xdr:spPr>
        <a:xfrm>
          <a:off x="1856112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10177</xdr:rowOff>
    </xdr:from>
    <xdr:ext cx="469744" cy="259045"/>
    <xdr:sp macro="" textlink="">
      <xdr:nvSpPr>
        <xdr:cNvPr id="734" name="n_2aveValue【児童館】&#10;一人当たり面積">
          <a:extLst>
            <a:ext uri="{FF2B5EF4-FFF2-40B4-BE49-F238E27FC236}">
              <a16:creationId xmlns:a16="http://schemas.microsoft.com/office/drawing/2014/main" id="{634B642C-A901-40D9-ACEA-F8BF6E8C39A6}"/>
            </a:ext>
          </a:extLst>
        </xdr:cNvPr>
        <xdr:cNvSpPr txBox="1"/>
      </xdr:nvSpPr>
      <xdr:spPr>
        <a:xfrm>
          <a:off x="17776267" y="1375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5" name="n_3aveValue【児童館】&#10;一人当たり面積">
          <a:extLst>
            <a:ext uri="{FF2B5EF4-FFF2-40B4-BE49-F238E27FC236}">
              <a16:creationId xmlns:a16="http://schemas.microsoft.com/office/drawing/2014/main" id="{74640303-9C1B-4C65-BC06-B09B3353A9F3}"/>
            </a:ext>
          </a:extLst>
        </xdr:cNvPr>
        <xdr:cNvSpPr txBox="1"/>
      </xdr:nvSpPr>
      <xdr:spPr>
        <a:xfrm>
          <a:off x="17001567" y="1374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124477</xdr:rowOff>
    </xdr:from>
    <xdr:ext cx="469744" cy="259045"/>
    <xdr:sp macro="" textlink="">
      <xdr:nvSpPr>
        <xdr:cNvPr id="736" name="n_4aveValue【児童館】&#10;一人当たり面積">
          <a:extLst>
            <a:ext uri="{FF2B5EF4-FFF2-40B4-BE49-F238E27FC236}">
              <a16:creationId xmlns:a16="http://schemas.microsoft.com/office/drawing/2014/main" id="{BCF86EBB-1915-4A96-963F-5F0D80E05E13}"/>
            </a:ext>
          </a:extLst>
        </xdr:cNvPr>
        <xdr:cNvSpPr txBox="1"/>
      </xdr:nvSpPr>
      <xdr:spPr>
        <a:xfrm>
          <a:off x="16226867" y="13703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22877</xdr:rowOff>
    </xdr:from>
    <xdr:ext cx="469744" cy="259045"/>
    <xdr:sp macro="" textlink="">
      <xdr:nvSpPr>
        <xdr:cNvPr id="737" name="n_1mainValue【児童館】&#10;一人当たり面積">
          <a:extLst>
            <a:ext uri="{FF2B5EF4-FFF2-40B4-BE49-F238E27FC236}">
              <a16:creationId xmlns:a16="http://schemas.microsoft.com/office/drawing/2014/main" id="{3110D416-7696-4051-A031-6D352B65E082}"/>
            </a:ext>
          </a:extLst>
        </xdr:cNvPr>
        <xdr:cNvSpPr txBox="1"/>
      </xdr:nvSpPr>
      <xdr:spPr>
        <a:xfrm>
          <a:off x="1856112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22877</xdr:rowOff>
    </xdr:from>
    <xdr:ext cx="469744" cy="259045"/>
    <xdr:sp macro="" textlink="">
      <xdr:nvSpPr>
        <xdr:cNvPr id="738" name="n_2mainValue【児童館】&#10;一人当たり面積">
          <a:extLst>
            <a:ext uri="{FF2B5EF4-FFF2-40B4-BE49-F238E27FC236}">
              <a16:creationId xmlns:a16="http://schemas.microsoft.com/office/drawing/2014/main" id="{EBBAE1E0-386D-465B-B082-6B5B6FCCB99D}"/>
            </a:ext>
          </a:extLst>
        </xdr:cNvPr>
        <xdr:cNvSpPr txBox="1"/>
      </xdr:nvSpPr>
      <xdr:spPr>
        <a:xfrm>
          <a:off x="177762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22877</xdr:rowOff>
    </xdr:from>
    <xdr:ext cx="469744" cy="259045"/>
    <xdr:sp macro="" textlink="">
      <xdr:nvSpPr>
        <xdr:cNvPr id="739" name="n_3mainValue【児童館】&#10;一人当たり面積">
          <a:extLst>
            <a:ext uri="{FF2B5EF4-FFF2-40B4-BE49-F238E27FC236}">
              <a16:creationId xmlns:a16="http://schemas.microsoft.com/office/drawing/2014/main" id="{C3B357B1-1145-4E52-8C4B-FDF0C354FFBD}"/>
            </a:ext>
          </a:extLst>
        </xdr:cNvPr>
        <xdr:cNvSpPr txBox="1"/>
      </xdr:nvSpPr>
      <xdr:spPr>
        <a:xfrm>
          <a:off x="170015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22877</xdr:rowOff>
    </xdr:from>
    <xdr:ext cx="469744" cy="259045"/>
    <xdr:sp macro="" textlink="">
      <xdr:nvSpPr>
        <xdr:cNvPr id="740" name="n_4mainValue【児童館】&#10;一人当たり面積">
          <a:extLst>
            <a:ext uri="{FF2B5EF4-FFF2-40B4-BE49-F238E27FC236}">
              <a16:creationId xmlns:a16="http://schemas.microsoft.com/office/drawing/2014/main" id="{2B36CC3D-0546-438D-ADBF-3792F7952D1E}"/>
            </a:ext>
          </a:extLst>
        </xdr:cNvPr>
        <xdr:cNvSpPr txBox="1"/>
      </xdr:nvSpPr>
      <xdr:spPr>
        <a:xfrm>
          <a:off x="16226867" y="14272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a:extLst>
            <a:ext uri="{FF2B5EF4-FFF2-40B4-BE49-F238E27FC236}">
              <a16:creationId xmlns:a16="http://schemas.microsoft.com/office/drawing/2014/main" id="{1F72DE31-60FD-4CAF-A6FA-96CCC0B8CB14}"/>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94</xdr:row>
      <xdr:rowOff>165100</xdr:rowOff>
    </xdr:from>
    <xdr:to>
      <xdr:col>73</xdr:col>
      <xdr:colOff>63500</xdr:colOff>
      <xdr:row>96</xdr:row>
      <xdr:rowOff>76200</xdr:rowOff>
    </xdr:to>
    <xdr:sp macro="" textlink="">
      <xdr:nvSpPr>
        <xdr:cNvPr id="742" name="正方形/長方形 741">
          <a:extLst>
            <a:ext uri="{FF2B5EF4-FFF2-40B4-BE49-F238E27FC236}">
              <a16:creationId xmlns:a16="http://schemas.microsoft.com/office/drawing/2014/main" id="{E2E8C8AD-DB49-4B65-B99E-1E955D20D5B5}"/>
            </a:ext>
          </a:extLst>
        </xdr:cNvPr>
        <xdr:cNvSpPr/>
      </xdr:nvSpPr>
      <xdr:spPr>
        <a:xfrm>
          <a:off x="109601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96</xdr:row>
      <xdr:rowOff>25400</xdr:rowOff>
    </xdr:from>
    <xdr:to>
      <xdr:col>73</xdr:col>
      <xdr:colOff>63500</xdr:colOff>
      <xdr:row>97</xdr:row>
      <xdr:rowOff>107950</xdr:rowOff>
    </xdr:to>
    <xdr:sp macro="" textlink="">
      <xdr:nvSpPr>
        <xdr:cNvPr id="743" name="正方形/長方形 742">
          <a:extLst>
            <a:ext uri="{FF2B5EF4-FFF2-40B4-BE49-F238E27FC236}">
              <a16:creationId xmlns:a16="http://schemas.microsoft.com/office/drawing/2014/main" id="{82B6D07C-D3E1-41DE-93B5-C2B5C3A5C26D}"/>
            </a:ext>
          </a:extLst>
        </xdr:cNvPr>
        <xdr:cNvSpPr/>
      </xdr:nvSpPr>
      <xdr:spPr>
        <a:xfrm>
          <a:off x="109601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94</xdr:row>
      <xdr:rowOff>165100</xdr:rowOff>
    </xdr:from>
    <xdr:to>
      <xdr:col>80</xdr:col>
      <xdr:colOff>0</xdr:colOff>
      <xdr:row>96</xdr:row>
      <xdr:rowOff>76200</xdr:rowOff>
    </xdr:to>
    <xdr:sp macro="" textlink="">
      <xdr:nvSpPr>
        <xdr:cNvPr id="744" name="正方形/長方形 743">
          <a:extLst>
            <a:ext uri="{FF2B5EF4-FFF2-40B4-BE49-F238E27FC236}">
              <a16:creationId xmlns:a16="http://schemas.microsoft.com/office/drawing/2014/main" id="{8273CAAA-0986-47F4-AD42-9D63369F250C}"/>
            </a:ext>
          </a:extLst>
        </xdr:cNvPr>
        <xdr:cNvSpPr/>
      </xdr:nvSpPr>
      <xdr:spPr>
        <a:xfrm>
          <a:off x="120700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96</xdr:row>
      <xdr:rowOff>25400</xdr:rowOff>
    </xdr:from>
    <xdr:to>
      <xdr:col>80</xdr:col>
      <xdr:colOff>0</xdr:colOff>
      <xdr:row>97</xdr:row>
      <xdr:rowOff>107950</xdr:rowOff>
    </xdr:to>
    <xdr:sp macro="" textlink="">
      <xdr:nvSpPr>
        <xdr:cNvPr id="745" name="正方形/長方形 744">
          <a:extLst>
            <a:ext uri="{FF2B5EF4-FFF2-40B4-BE49-F238E27FC236}">
              <a16:creationId xmlns:a16="http://schemas.microsoft.com/office/drawing/2014/main" id="{BF672D26-FB82-49DE-B485-97D768FDD371}"/>
            </a:ext>
          </a:extLst>
        </xdr:cNvPr>
        <xdr:cNvSpPr/>
      </xdr:nvSpPr>
      <xdr:spPr>
        <a:xfrm>
          <a:off x="120700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6" name="正方形/長方形 745">
          <a:extLst>
            <a:ext uri="{FF2B5EF4-FFF2-40B4-BE49-F238E27FC236}">
              <a16:creationId xmlns:a16="http://schemas.microsoft.com/office/drawing/2014/main" id="{C349C33C-A81E-4F28-860B-8E46B14DF6A1}"/>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7" name="正方形/長方形 746">
          <a:extLst>
            <a:ext uri="{FF2B5EF4-FFF2-40B4-BE49-F238E27FC236}">
              <a16:creationId xmlns:a16="http://schemas.microsoft.com/office/drawing/2014/main" id="{1170CC18-7B6F-4616-AE1F-FA93CD6D4113}"/>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94</xdr:row>
      <xdr:rowOff>165100</xdr:rowOff>
    </xdr:from>
    <xdr:to>
      <xdr:col>104</xdr:col>
      <xdr:colOff>0</xdr:colOff>
      <xdr:row>96</xdr:row>
      <xdr:rowOff>76200</xdr:rowOff>
    </xdr:to>
    <xdr:sp macro="" textlink="">
      <xdr:nvSpPr>
        <xdr:cNvPr id="748" name="正方形/長方形 747">
          <a:extLst>
            <a:ext uri="{FF2B5EF4-FFF2-40B4-BE49-F238E27FC236}">
              <a16:creationId xmlns:a16="http://schemas.microsoft.com/office/drawing/2014/main" id="{5F422DBD-A2AB-4765-819D-E83B3D5BCFC2}"/>
            </a:ext>
          </a:extLst>
        </xdr:cNvPr>
        <xdr:cNvSpPr/>
      </xdr:nvSpPr>
      <xdr:spPr>
        <a:xfrm>
          <a:off x="16093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96</xdr:row>
      <xdr:rowOff>25400</xdr:rowOff>
    </xdr:from>
    <xdr:to>
      <xdr:col>104</xdr:col>
      <xdr:colOff>0</xdr:colOff>
      <xdr:row>97</xdr:row>
      <xdr:rowOff>107950</xdr:rowOff>
    </xdr:to>
    <xdr:sp macro="" textlink="">
      <xdr:nvSpPr>
        <xdr:cNvPr id="749" name="正方形/長方形 748">
          <a:extLst>
            <a:ext uri="{FF2B5EF4-FFF2-40B4-BE49-F238E27FC236}">
              <a16:creationId xmlns:a16="http://schemas.microsoft.com/office/drawing/2014/main" id="{9D83DC33-E7DF-408B-8A42-15DC049DA943}"/>
            </a:ext>
          </a:extLst>
        </xdr:cNvPr>
        <xdr:cNvSpPr/>
      </xdr:nvSpPr>
      <xdr:spPr>
        <a:xfrm>
          <a:off x="16093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94</xdr:row>
      <xdr:rowOff>165100</xdr:rowOff>
    </xdr:from>
    <xdr:to>
      <xdr:col>110</xdr:col>
      <xdr:colOff>127000</xdr:colOff>
      <xdr:row>96</xdr:row>
      <xdr:rowOff>76200</xdr:rowOff>
    </xdr:to>
    <xdr:sp macro="" textlink="">
      <xdr:nvSpPr>
        <xdr:cNvPr id="750" name="正方形/長方形 749">
          <a:extLst>
            <a:ext uri="{FF2B5EF4-FFF2-40B4-BE49-F238E27FC236}">
              <a16:creationId xmlns:a16="http://schemas.microsoft.com/office/drawing/2014/main" id="{808EC3A7-13F0-4D63-ACD1-525645884102}"/>
            </a:ext>
          </a:extLst>
        </xdr:cNvPr>
        <xdr:cNvSpPr/>
      </xdr:nvSpPr>
      <xdr:spPr>
        <a:xfrm>
          <a:off x="17226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96</xdr:row>
      <xdr:rowOff>25400</xdr:rowOff>
    </xdr:from>
    <xdr:to>
      <xdr:col>110</xdr:col>
      <xdr:colOff>127000</xdr:colOff>
      <xdr:row>97</xdr:row>
      <xdr:rowOff>107950</xdr:rowOff>
    </xdr:to>
    <xdr:sp macro="" textlink="">
      <xdr:nvSpPr>
        <xdr:cNvPr id="751" name="正方形/長方形 750">
          <a:extLst>
            <a:ext uri="{FF2B5EF4-FFF2-40B4-BE49-F238E27FC236}">
              <a16:creationId xmlns:a16="http://schemas.microsoft.com/office/drawing/2014/main" id="{9E856842-FAA7-4A19-B997-3EA296FEFFAD}"/>
            </a:ext>
          </a:extLst>
        </xdr:cNvPr>
        <xdr:cNvSpPr/>
      </xdr:nvSpPr>
      <xdr:spPr>
        <a:xfrm>
          <a:off x="17226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2" name="正方形/長方形 751">
          <a:extLst>
            <a:ext uri="{FF2B5EF4-FFF2-40B4-BE49-F238E27FC236}">
              <a16:creationId xmlns:a16="http://schemas.microsoft.com/office/drawing/2014/main" id="{5BB4C7B1-B20E-4C2F-AC45-D1D189357098}"/>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3" name="正方形/長方形 752">
          <a:extLst>
            <a:ext uri="{FF2B5EF4-FFF2-40B4-BE49-F238E27FC236}">
              <a16:creationId xmlns:a16="http://schemas.microsoft.com/office/drawing/2014/main" id="{669944DA-117D-421D-8755-5D3BFE746E64}"/>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4" name="正方形/長方形 753">
          <a:extLst>
            <a:ext uri="{FF2B5EF4-FFF2-40B4-BE49-F238E27FC236}">
              <a16:creationId xmlns:a16="http://schemas.microsoft.com/office/drawing/2014/main" id="{97AB86BA-A691-4C0F-92CF-BF77EFCCBB9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5" name="テキスト ボックス 754">
          <a:extLst>
            <a:ext uri="{FF2B5EF4-FFF2-40B4-BE49-F238E27FC236}">
              <a16:creationId xmlns:a16="http://schemas.microsoft.com/office/drawing/2014/main" id="{58AF985D-6430-406A-A004-D17E3A1AF5A6}"/>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営住宅以外の５分類施設は、有形固定資産減価償却率が５割を超えている。一人当たり面積では、認定こども園・幼稚園・保育所は類似団体内平均値よりやや高い水準であるが、他５分類施設は低い傾向となってい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CC3A577-B140-4A1C-AE2E-2A7058C5ACF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C21F1943-006F-4689-95DF-FFA5FEB6DB41}"/>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FB7015F3-75DB-4901-8A97-1BD37B3ECF4B}"/>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A7AAE0C3-2091-4A3D-B19B-5DF29A0E75C6}"/>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98EC320-6B97-49D5-9A2E-6AE4897602B2}"/>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ED9ED5B-78FB-4510-931F-394F34093B09}"/>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BE30AF2A-9876-4D0A-921A-844C75BFABE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6F17698D-79AC-43C5-9377-690A83B322F8}"/>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EC28829-AD29-4738-9AAD-ECA4CE038C5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D44F1D71-FF15-42E6-BE69-B8A0C14A78F7}"/>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212,388
193,903
10.11
123,378,380
115,422,271
7,303,403
62,279,624
11,283,522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DAD06B6E-9D37-42D6-9B3E-9C54A83BBFE3}"/>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CDE1F64A-F44B-4D89-AFD2-71CF11CBC5DA}"/>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F771AB6-B36A-4023-A209-E32F47A12F28}"/>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9A58CF6-972E-4B57-A057-45148EA62F65}"/>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35F21DC3-9B30-4E86-954D-89AC3D8602BF}"/>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110C733-36B6-4C15-A4E2-DCF8CC801B9C}"/>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3332D14-1DAF-425C-BA32-28388B807712}"/>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5B1D26B9-C591-4407-8F80-D32F7E7AC3C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FF384B5B-5516-406A-B3EC-8536E82F156C}"/>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D23911E-D44B-4C0B-99C4-7C6830723CEA}"/>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8FA2B865-6911-4110-874D-FDFF3B8F06DF}"/>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C483A98-9D48-41C9-9332-2686D0A0BDEB}"/>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7BCE883-9DE5-4844-BE76-D753AEE5FE0C}"/>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ED28FF1F-C061-43D8-8C12-35CB956F1024}"/>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50ABBF6-07EE-497A-B9C1-A655A5841236}"/>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9D3D484-5EB0-4C98-A387-36153E27B7C3}"/>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BF65E32C-1264-41FE-A8D5-F195372BAF2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A26967DC-4C9B-4EF0-BCC9-D29748DA7214}"/>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144ACF81-1AF2-4490-93F5-35FECD701923}"/>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17748AB-0980-42DB-B50E-F705636AD1B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CEBBBE7-959F-49E8-99AD-36E095843F1F}"/>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671F9E41-583F-4BA4-8AA7-8F70D85095D6}"/>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1B5C7A4-96B4-43F5-9566-36EAFCDDCC5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4C8B884-FB0E-498A-BA91-474C58582C1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C9CFCD5-3564-4AAF-BE81-745B433235FF}"/>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AE10404-ED70-4EAE-A56C-3BD517D7EED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918B294B-5D17-4C98-98E0-FFE1A78EB137}"/>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1CD7B9EB-4DE8-43FC-84E9-4EBB7010E3A4}"/>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686A2B9-C269-4152-8A81-2ABA96FB992B}"/>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27E013A6-F7DB-48DA-8FAF-FA01CC990939}"/>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BDBA07E6-F2CC-43E0-AF24-FC610CF3F95D}"/>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540EEE1-B9E0-4878-868D-6001E8738F75}"/>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E34C6A90-5D52-42D5-B648-8E70A41C7C9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1920793E-1413-4925-AD3B-5045BE2C75C4}"/>
            </a:ext>
          </a:extLst>
        </xdr:cNvPr>
        <xdr:cNvSpPr txBox="1"/>
      </xdr:nvSpPr>
      <xdr:spPr>
        <a:xfrm>
          <a:off x="336081" y="69405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26CBF4D-9E27-4517-AF40-03DE632FE997}"/>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AEB2917E-EA85-46C7-842C-02BDECAF4792}"/>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C7E61124-DB13-4FC0-BA7C-24802847E55B}"/>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28B5063-13D2-43C6-A4EA-AA44D5DFD5E7}"/>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ED35939F-9872-4B2E-AC73-9B98DF21C939}"/>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91243AF3-0354-4F49-907B-0F0EED84D092}"/>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E4332F7F-2C79-47E4-9C81-183B49703B6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86377</xdr:rowOff>
    </xdr:from>
    <xdr:ext cx="338939" cy="259045"/>
    <xdr:sp macro="" textlink="">
      <xdr:nvSpPr>
        <xdr:cNvPr id="53" name="テキスト ボックス 52">
          <a:extLst>
            <a:ext uri="{FF2B5EF4-FFF2-40B4-BE49-F238E27FC236}">
              <a16:creationId xmlns:a16="http://schemas.microsoft.com/office/drawing/2014/main" id="{4EB0FA66-E8FB-4A5A-B6D0-9663CC6E19C6}"/>
            </a:ext>
          </a:extLst>
        </xdr:cNvPr>
        <xdr:cNvSpPr txBox="1"/>
      </xdr:nvSpPr>
      <xdr:spPr>
        <a:xfrm>
          <a:off x="377341" y="54508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BADBB7F4-095C-45C8-8053-35DF9E976A0B}"/>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5" name="【図書館】&#10;有形固定資産減価償却率グラフ枠">
          <a:extLst>
            <a:ext uri="{FF2B5EF4-FFF2-40B4-BE49-F238E27FC236}">
              <a16:creationId xmlns:a16="http://schemas.microsoft.com/office/drawing/2014/main" id="{92239475-1EAA-4624-B43F-FD8155E53E41}"/>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146685</xdr:rowOff>
    </xdr:from>
    <xdr:to>
      <xdr:col>24</xdr:col>
      <xdr:colOff>62865</xdr:colOff>
      <xdr:row>41</xdr:row>
      <xdr:rowOff>161925</xdr:rowOff>
    </xdr:to>
    <xdr:cxnSp macro="">
      <xdr:nvCxnSpPr>
        <xdr:cNvPr id="56" name="直線コネクタ 55">
          <a:extLst>
            <a:ext uri="{FF2B5EF4-FFF2-40B4-BE49-F238E27FC236}">
              <a16:creationId xmlns:a16="http://schemas.microsoft.com/office/drawing/2014/main" id="{A184E7F3-451C-4649-9456-A3DF4BC62013}"/>
            </a:ext>
          </a:extLst>
        </xdr:cNvPr>
        <xdr:cNvCxnSpPr/>
      </xdr:nvCxnSpPr>
      <xdr:spPr>
        <a:xfrm flipV="1">
          <a:off x="4086225" y="584644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165752</xdr:rowOff>
    </xdr:from>
    <xdr:ext cx="405111" cy="259045"/>
    <xdr:sp macro="" textlink="">
      <xdr:nvSpPr>
        <xdr:cNvPr id="57" name="【図書館】&#10;有形固定資産減価償却率最小値テキスト">
          <a:extLst>
            <a:ext uri="{FF2B5EF4-FFF2-40B4-BE49-F238E27FC236}">
              <a16:creationId xmlns:a16="http://schemas.microsoft.com/office/drawing/2014/main" id="{FC9F408A-B0FC-47D8-85E6-27D6EAF5DF18}"/>
            </a:ext>
          </a:extLst>
        </xdr:cNvPr>
        <xdr:cNvSpPr txBox="1"/>
      </xdr:nvSpPr>
      <xdr:spPr>
        <a:xfrm>
          <a:off x="4124960" y="703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161925</xdr:rowOff>
    </xdr:from>
    <xdr:to>
      <xdr:col>24</xdr:col>
      <xdr:colOff>152400</xdr:colOff>
      <xdr:row>41</xdr:row>
      <xdr:rowOff>161925</xdr:rowOff>
    </xdr:to>
    <xdr:cxnSp macro="">
      <xdr:nvCxnSpPr>
        <xdr:cNvPr id="58" name="直線コネクタ 57">
          <a:extLst>
            <a:ext uri="{FF2B5EF4-FFF2-40B4-BE49-F238E27FC236}">
              <a16:creationId xmlns:a16="http://schemas.microsoft.com/office/drawing/2014/main" id="{248BEF94-2CBF-4DB4-85CA-4FDC2D058F99}"/>
            </a:ext>
          </a:extLst>
        </xdr:cNvPr>
        <xdr:cNvCxnSpPr/>
      </xdr:nvCxnSpPr>
      <xdr:spPr>
        <a:xfrm>
          <a:off x="4020820" y="70351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93362</xdr:rowOff>
    </xdr:from>
    <xdr:ext cx="405111" cy="259045"/>
    <xdr:sp macro="" textlink="">
      <xdr:nvSpPr>
        <xdr:cNvPr id="59" name="【図書館】&#10;有形固定資産減価償却率最大値テキスト">
          <a:extLst>
            <a:ext uri="{FF2B5EF4-FFF2-40B4-BE49-F238E27FC236}">
              <a16:creationId xmlns:a16="http://schemas.microsoft.com/office/drawing/2014/main" id="{D23A17AC-616D-4554-815D-9FC02A9CCF41}"/>
            </a:ext>
          </a:extLst>
        </xdr:cNvPr>
        <xdr:cNvSpPr txBox="1"/>
      </xdr:nvSpPr>
      <xdr:spPr>
        <a:xfrm>
          <a:off x="4124960" y="5625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146685</xdr:rowOff>
    </xdr:from>
    <xdr:to>
      <xdr:col>24</xdr:col>
      <xdr:colOff>152400</xdr:colOff>
      <xdr:row>34</xdr:row>
      <xdr:rowOff>146685</xdr:rowOff>
    </xdr:to>
    <xdr:cxnSp macro="">
      <xdr:nvCxnSpPr>
        <xdr:cNvPr id="60" name="直線コネクタ 59">
          <a:extLst>
            <a:ext uri="{FF2B5EF4-FFF2-40B4-BE49-F238E27FC236}">
              <a16:creationId xmlns:a16="http://schemas.microsoft.com/office/drawing/2014/main" id="{00BDF0A2-791D-48D4-92B9-E292147A036F}"/>
            </a:ext>
          </a:extLst>
        </xdr:cNvPr>
        <xdr:cNvCxnSpPr/>
      </xdr:nvCxnSpPr>
      <xdr:spPr>
        <a:xfrm>
          <a:off x="4020820" y="58464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52087</xdr:rowOff>
    </xdr:from>
    <xdr:ext cx="405111" cy="259045"/>
    <xdr:sp macro="" textlink="">
      <xdr:nvSpPr>
        <xdr:cNvPr id="61" name="【図書館】&#10;有形固定資産減価償却率平均値テキスト">
          <a:extLst>
            <a:ext uri="{FF2B5EF4-FFF2-40B4-BE49-F238E27FC236}">
              <a16:creationId xmlns:a16="http://schemas.microsoft.com/office/drawing/2014/main" id="{A3DC7A6E-EDED-4887-8AA4-513CA3CD2B2C}"/>
            </a:ext>
          </a:extLst>
        </xdr:cNvPr>
        <xdr:cNvSpPr txBox="1"/>
      </xdr:nvSpPr>
      <xdr:spPr>
        <a:xfrm>
          <a:off x="4124960" y="62547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29210</xdr:rowOff>
    </xdr:from>
    <xdr:to>
      <xdr:col>24</xdr:col>
      <xdr:colOff>114300</xdr:colOff>
      <xdr:row>38</xdr:row>
      <xdr:rowOff>130810</xdr:rowOff>
    </xdr:to>
    <xdr:sp macro="" textlink="">
      <xdr:nvSpPr>
        <xdr:cNvPr id="62" name="フローチャート: 判断 61">
          <a:extLst>
            <a:ext uri="{FF2B5EF4-FFF2-40B4-BE49-F238E27FC236}">
              <a16:creationId xmlns:a16="http://schemas.microsoft.com/office/drawing/2014/main" id="{FE123E1D-8E81-462D-85C6-3A3A34440E02}"/>
            </a:ext>
          </a:extLst>
        </xdr:cNvPr>
        <xdr:cNvSpPr/>
      </xdr:nvSpPr>
      <xdr:spPr>
        <a:xfrm>
          <a:off x="4036060" y="6399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12065</xdr:rowOff>
    </xdr:from>
    <xdr:to>
      <xdr:col>20</xdr:col>
      <xdr:colOff>38100</xdr:colOff>
      <xdr:row>38</xdr:row>
      <xdr:rowOff>113665</xdr:rowOff>
    </xdr:to>
    <xdr:sp macro="" textlink="">
      <xdr:nvSpPr>
        <xdr:cNvPr id="63" name="フローチャート: 判断 62">
          <a:extLst>
            <a:ext uri="{FF2B5EF4-FFF2-40B4-BE49-F238E27FC236}">
              <a16:creationId xmlns:a16="http://schemas.microsoft.com/office/drawing/2014/main" id="{DD4D359A-5AA4-4CA9-8E48-486DE88B633F}"/>
            </a:ext>
          </a:extLst>
        </xdr:cNvPr>
        <xdr:cNvSpPr/>
      </xdr:nvSpPr>
      <xdr:spPr>
        <a:xfrm>
          <a:off x="3312160" y="638238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57785</xdr:rowOff>
    </xdr:from>
    <xdr:to>
      <xdr:col>15</xdr:col>
      <xdr:colOff>101600</xdr:colOff>
      <xdr:row>38</xdr:row>
      <xdr:rowOff>159385</xdr:rowOff>
    </xdr:to>
    <xdr:sp macro="" textlink="">
      <xdr:nvSpPr>
        <xdr:cNvPr id="64" name="フローチャート: 判断 63">
          <a:extLst>
            <a:ext uri="{FF2B5EF4-FFF2-40B4-BE49-F238E27FC236}">
              <a16:creationId xmlns:a16="http://schemas.microsoft.com/office/drawing/2014/main" id="{4E2D6323-691F-4EA7-9C9C-16ABA6DF86B3}"/>
            </a:ext>
          </a:extLst>
        </xdr:cNvPr>
        <xdr:cNvSpPr/>
      </xdr:nvSpPr>
      <xdr:spPr>
        <a:xfrm>
          <a:off x="2514600" y="642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53975</xdr:rowOff>
    </xdr:from>
    <xdr:to>
      <xdr:col>10</xdr:col>
      <xdr:colOff>165100</xdr:colOff>
      <xdr:row>38</xdr:row>
      <xdr:rowOff>155575</xdr:rowOff>
    </xdr:to>
    <xdr:sp macro="" textlink="">
      <xdr:nvSpPr>
        <xdr:cNvPr id="65" name="フローチャート: 判断 64">
          <a:extLst>
            <a:ext uri="{FF2B5EF4-FFF2-40B4-BE49-F238E27FC236}">
              <a16:creationId xmlns:a16="http://schemas.microsoft.com/office/drawing/2014/main" id="{BE9B8C06-26FF-4220-9105-28B7737851EF}"/>
            </a:ext>
          </a:extLst>
        </xdr:cNvPr>
        <xdr:cNvSpPr/>
      </xdr:nvSpPr>
      <xdr:spPr>
        <a:xfrm>
          <a:off x="1739900" y="6424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59690</xdr:rowOff>
    </xdr:from>
    <xdr:to>
      <xdr:col>6</xdr:col>
      <xdr:colOff>38100</xdr:colOff>
      <xdr:row>38</xdr:row>
      <xdr:rowOff>161290</xdr:rowOff>
    </xdr:to>
    <xdr:sp macro="" textlink="">
      <xdr:nvSpPr>
        <xdr:cNvPr id="66" name="フローチャート: 判断 65">
          <a:extLst>
            <a:ext uri="{FF2B5EF4-FFF2-40B4-BE49-F238E27FC236}">
              <a16:creationId xmlns:a16="http://schemas.microsoft.com/office/drawing/2014/main" id="{B5031688-BED6-4A16-8C61-DAC357C860EE}"/>
            </a:ext>
          </a:extLst>
        </xdr:cNvPr>
        <xdr:cNvSpPr/>
      </xdr:nvSpPr>
      <xdr:spPr>
        <a:xfrm>
          <a:off x="965200" y="64300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EBEA80B-C8D3-482F-97DF-3E4F1D920EE2}"/>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E93273D6-C9A3-4F76-A5F1-7899DB29DB2B}"/>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386BF1B-E7F8-476B-A6AE-B452CB0E80E9}"/>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D230BF3C-D3FF-4C68-A6AF-060AB06E46F5}"/>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12F84084-CFFD-4866-9510-AE094D7013F8}"/>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6350</xdr:rowOff>
    </xdr:from>
    <xdr:to>
      <xdr:col>24</xdr:col>
      <xdr:colOff>114300</xdr:colOff>
      <xdr:row>39</xdr:row>
      <xdr:rowOff>107950</xdr:rowOff>
    </xdr:to>
    <xdr:sp macro="" textlink="">
      <xdr:nvSpPr>
        <xdr:cNvPr id="72" name="楕円 71">
          <a:extLst>
            <a:ext uri="{FF2B5EF4-FFF2-40B4-BE49-F238E27FC236}">
              <a16:creationId xmlns:a16="http://schemas.microsoft.com/office/drawing/2014/main" id="{8C2C3398-5B21-4299-9C49-4B5C38897412}"/>
            </a:ext>
          </a:extLst>
        </xdr:cNvPr>
        <xdr:cNvSpPr/>
      </xdr:nvSpPr>
      <xdr:spPr>
        <a:xfrm>
          <a:off x="4036060" y="6544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156227</xdr:rowOff>
    </xdr:from>
    <xdr:ext cx="405111" cy="259045"/>
    <xdr:sp macro="" textlink="">
      <xdr:nvSpPr>
        <xdr:cNvPr id="73" name="【図書館】&#10;有形固定資産減価償却率該当値テキスト">
          <a:extLst>
            <a:ext uri="{FF2B5EF4-FFF2-40B4-BE49-F238E27FC236}">
              <a16:creationId xmlns:a16="http://schemas.microsoft.com/office/drawing/2014/main" id="{898C177D-1AC7-4810-A398-FCAD0C0A0BF1}"/>
            </a:ext>
          </a:extLst>
        </xdr:cNvPr>
        <xdr:cNvSpPr txBox="1"/>
      </xdr:nvSpPr>
      <xdr:spPr>
        <a:xfrm>
          <a:off x="4124960" y="6526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135890</xdr:rowOff>
    </xdr:from>
    <xdr:to>
      <xdr:col>20</xdr:col>
      <xdr:colOff>38100</xdr:colOff>
      <xdr:row>39</xdr:row>
      <xdr:rowOff>66040</xdr:rowOff>
    </xdr:to>
    <xdr:sp macro="" textlink="">
      <xdr:nvSpPr>
        <xdr:cNvPr id="74" name="楕円 73">
          <a:extLst>
            <a:ext uri="{FF2B5EF4-FFF2-40B4-BE49-F238E27FC236}">
              <a16:creationId xmlns:a16="http://schemas.microsoft.com/office/drawing/2014/main" id="{8078E0E6-BDCA-4FA0-86A1-B6562B2E64DB}"/>
            </a:ext>
          </a:extLst>
        </xdr:cNvPr>
        <xdr:cNvSpPr/>
      </xdr:nvSpPr>
      <xdr:spPr>
        <a:xfrm>
          <a:off x="3312160" y="65062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15240</xdr:rowOff>
    </xdr:from>
    <xdr:to>
      <xdr:col>24</xdr:col>
      <xdr:colOff>63500</xdr:colOff>
      <xdr:row>39</xdr:row>
      <xdr:rowOff>57150</xdr:rowOff>
    </xdr:to>
    <xdr:cxnSp macro="">
      <xdr:nvCxnSpPr>
        <xdr:cNvPr id="75" name="直線コネクタ 74">
          <a:extLst>
            <a:ext uri="{FF2B5EF4-FFF2-40B4-BE49-F238E27FC236}">
              <a16:creationId xmlns:a16="http://schemas.microsoft.com/office/drawing/2014/main" id="{8475A6DB-4C46-4827-8278-09E12CE4B633}"/>
            </a:ext>
          </a:extLst>
        </xdr:cNvPr>
        <xdr:cNvCxnSpPr/>
      </xdr:nvCxnSpPr>
      <xdr:spPr>
        <a:xfrm>
          <a:off x="3355340" y="6553200"/>
          <a:ext cx="73152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93980</xdr:rowOff>
    </xdr:from>
    <xdr:to>
      <xdr:col>15</xdr:col>
      <xdr:colOff>101600</xdr:colOff>
      <xdr:row>39</xdr:row>
      <xdr:rowOff>24130</xdr:rowOff>
    </xdr:to>
    <xdr:sp macro="" textlink="">
      <xdr:nvSpPr>
        <xdr:cNvPr id="76" name="楕円 75">
          <a:extLst>
            <a:ext uri="{FF2B5EF4-FFF2-40B4-BE49-F238E27FC236}">
              <a16:creationId xmlns:a16="http://schemas.microsoft.com/office/drawing/2014/main" id="{48FFC442-DE31-414D-BECE-A531108542B6}"/>
            </a:ext>
          </a:extLst>
        </xdr:cNvPr>
        <xdr:cNvSpPr/>
      </xdr:nvSpPr>
      <xdr:spPr>
        <a:xfrm>
          <a:off x="2514600" y="64643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144780</xdr:rowOff>
    </xdr:from>
    <xdr:to>
      <xdr:col>19</xdr:col>
      <xdr:colOff>177800</xdr:colOff>
      <xdr:row>39</xdr:row>
      <xdr:rowOff>15240</xdr:rowOff>
    </xdr:to>
    <xdr:cxnSp macro="">
      <xdr:nvCxnSpPr>
        <xdr:cNvPr id="77" name="直線コネクタ 76">
          <a:extLst>
            <a:ext uri="{FF2B5EF4-FFF2-40B4-BE49-F238E27FC236}">
              <a16:creationId xmlns:a16="http://schemas.microsoft.com/office/drawing/2014/main" id="{0EA334C7-2109-47FD-868A-6398B0E1CC92}"/>
            </a:ext>
          </a:extLst>
        </xdr:cNvPr>
        <xdr:cNvCxnSpPr/>
      </xdr:nvCxnSpPr>
      <xdr:spPr>
        <a:xfrm>
          <a:off x="2565400" y="651510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50165</xdr:rowOff>
    </xdr:from>
    <xdr:to>
      <xdr:col>10</xdr:col>
      <xdr:colOff>165100</xdr:colOff>
      <xdr:row>38</xdr:row>
      <xdr:rowOff>151765</xdr:rowOff>
    </xdr:to>
    <xdr:sp macro="" textlink="">
      <xdr:nvSpPr>
        <xdr:cNvPr id="78" name="楕円 77">
          <a:extLst>
            <a:ext uri="{FF2B5EF4-FFF2-40B4-BE49-F238E27FC236}">
              <a16:creationId xmlns:a16="http://schemas.microsoft.com/office/drawing/2014/main" id="{C9406C51-21D1-4457-A249-E26378AEBF30}"/>
            </a:ext>
          </a:extLst>
        </xdr:cNvPr>
        <xdr:cNvSpPr/>
      </xdr:nvSpPr>
      <xdr:spPr>
        <a:xfrm>
          <a:off x="1739900" y="6420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100965</xdr:rowOff>
    </xdr:from>
    <xdr:to>
      <xdr:col>15</xdr:col>
      <xdr:colOff>50800</xdr:colOff>
      <xdr:row>38</xdr:row>
      <xdr:rowOff>144780</xdr:rowOff>
    </xdr:to>
    <xdr:cxnSp macro="">
      <xdr:nvCxnSpPr>
        <xdr:cNvPr id="79" name="直線コネクタ 78">
          <a:extLst>
            <a:ext uri="{FF2B5EF4-FFF2-40B4-BE49-F238E27FC236}">
              <a16:creationId xmlns:a16="http://schemas.microsoft.com/office/drawing/2014/main" id="{D60886B7-2B3F-4EF1-97D6-CECA892D3D21}"/>
            </a:ext>
          </a:extLst>
        </xdr:cNvPr>
        <xdr:cNvCxnSpPr/>
      </xdr:nvCxnSpPr>
      <xdr:spPr>
        <a:xfrm>
          <a:off x="1790700" y="6471285"/>
          <a:ext cx="7747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31115</xdr:rowOff>
    </xdr:from>
    <xdr:to>
      <xdr:col>6</xdr:col>
      <xdr:colOff>38100</xdr:colOff>
      <xdr:row>38</xdr:row>
      <xdr:rowOff>132715</xdr:rowOff>
    </xdr:to>
    <xdr:sp macro="" textlink="">
      <xdr:nvSpPr>
        <xdr:cNvPr id="80" name="楕円 79">
          <a:extLst>
            <a:ext uri="{FF2B5EF4-FFF2-40B4-BE49-F238E27FC236}">
              <a16:creationId xmlns:a16="http://schemas.microsoft.com/office/drawing/2014/main" id="{031891CE-D6C7-4D39-B6A6-5AAA914B0B0E}"/>
            </a:ext>
          </a:extLst>
        </xdr:cNvPr>
        <xdr:cNvSpPr/>
      </xdr:nvSpPr>
      <xdr:spPr>
        <a:xfrm>
          <a:off x="965200" y="640143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81915</xdr:rowOff>
    </xdr:from>
    <xdr:to>
      <xdr:col>10</xdr:col>
      <xdr:colOff>114300</xdr:colOff>
      <xdr:row>38</xdr:row>
      <xdr:rowOff>100965</xdr:rowOff>
    </xdr:to>
    <xdr:cxnSp macro="">
      <xdr:nvCxnSpPr>
        <xdr:cNvPr id="81" name="直線コネクタ 80">
          <a:extLst>
            <a:ext uri="{FF2B5EF4-FFF2-40B4-BE49-F238E27FC236}">
              <a16:creationId xmlns:a16="http://schemas.microsoft.com/office/drawing/2014/main" id="{50E011E3-32BE-49DC-8C1A-D348DF89B94C}"/>
            </a:ext>
          </a:extLst>
        </xdr:cNvPr>
        <xdr:cNvCxnSpPr/>
      </xdr:nvCxnSpPr>
      <xdr:spPr>
        <a:xfrm>
          <a:off x="1008380" y="6452235"/>
          <a:ext cx="7823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130192</xdr:rowOff>
    </xdr:from>
    <xdr:ext cx="405111" cy="259045"/>
    <xdr:sp macro="" textlink="">
      <xdr:nvSpPr>
        <xdr:cNvPr id="82" name="n_1aveValue【図書館】&#10;有形固定資産減価償却率">
          <a:extLst>
            <a:ext uri="{FF2B5EF4-FFF2-40B4-BE49-F238E27FC236}">
              <a16:creationId xmlns:a16="http://schemas.microsoft.com/office/drawing/2014/main" id="{642D2C7D-D9D1-4579-B015-25B43EFD75E8}"/>
            </a:ext>
          </a:extLst>
        </xdr:cNvPr>
        <xdr:cNvSpPr txBox="1"/>
      </xdr:nvSpPr>
      <xdr:spPr>
        <a:xfrm>
          <a:off x="3170564" y="6165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4462</xdr:rowOff>
    </xdr:from>
    <xdr:ext cx="405111" cy="259045"/>
    <xdr:sp macro="" textlink="">
      <xdr:nvSpPr>
        <xdr:cNvPr id="83" name="n_2aveValue【図書館】&#10;有形固定資産減価償却率">
          <a:extLst>
            <a:ext uri="{FF2B5EF4-FFF2-40B4-BE49-F238E27FC236}">
              <a16:creationId xmlns:a16="http://schemas.microsoft.com/office/drawing/2014/main" id="{F2257DD7-1615-46A9-AA17-A0A35DFE8EC7}"/>
            </a:ext>
          </a:extLst>
        </xdr:cNvPr>
        <xdr:cNvSpPr txBox="1"/>
      </xdr:nvSpPr>
      <xdr:spPr>
        <a:xfrm>
          <a:off x="238570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146702</xdr:rowOff>
    </xdr:from>
    <xdr:ext cx="405111" cy="259045"/>
    <xdr:sp macro="" textlink="">
      <xdr:nvSpPr>
        <xdr:cNvPr id="84" name="n_3aveValue【図書館】&#10;有形固定資産減価償却率">
          <a:extLst>
            <a:ext uri="{FF2B5EF4-FFF2-40B4-BE49-F238E27FC236}">
              <a16:creationId xmlns:a16="http://schemas.microsoft.com/office/drawing/2014/main" id="{74F45F1A-FE5D-4EED-BB82-F358EB576208}"/>
            </a:ext>
          </a:extLst>
        </xdr:cNvPr>
        <xdr:cNvSpPr txBox="1"/>
      </xdr:nvSpPr>
      <xdr:spPr>
        <a:xfrm>
          <a:off x="1611004" y="65170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152417</xdr:rowOff>
    </xdr:from>
    <xdr:ext cx="405111" cy="259045"/>
    <xdr:sp macro="" textlink="">
      <xdr:nvSpPr>
        <xdr:cNvPr id="85" name="n_4aveValue【図書館】&#10;有形固定資産減価償却率">
          <a:extLst>
            <a:ext uri="{FF2B5EF4-FFF2-40B4-BE49-F238E27FC236}">
              <a16:creationId xmlns:a16="http://schemas.microsoft.com/office/drawing/2014/main" id="{9BE8D279-7C34-4245-9BCD-396D8C359CF8}"/>
            </a:ext>
          </a:extLst>
        </xdr:cNvPr>
        <xdr:cNvSpPr txBox="1"/>
      </xdr:nvSpPr>
      <xdr:spPr>
        <a:xfrm>
          <a:off x="83630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57167</xdr:rowOff>
    </xdr:from>
    <xdr:ext cx="405111" cy="259045"/>
    <xdr:sp macro="" textlink="">
      <xdr:nvSpPr>
        <xdr:cNvPr id="86" name="n_1mainValue【図書館】&#10;有形固定資産減価償却率">
          <a:extLst>
            <a:ext uri="{FF2B5EF4-FFF2-40B4-BE49-F238E27FC236}">
              <a16:creationId xmlns:a16="http://schemas.microsoft.com/office/drawing/2014/main" id="{6EBCA734-27C6-4078-8B3C-94020B0EFA27}"/>
            </a:ext>
          </a:extLst>
        </xdr:cNvPr>
        <xdr:cNvSpPr txBox="1"/>
      </xdr:nvSpPr>
      <xdr:spPr>
        <a:xfrm>
          <a:off x="3170564" y="659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15257</xdr:rowOff>
    </xdr:from>
    <xdr:ext cx="405111" cy="259045"/>
    <xdr:sp macro="" textlink="">
      <xdr:nvSpPr>
        <xdr:cNvPr id="87" name="n_2mainValue【図書館】&#10;有形固定資産減価償却率">
          <a:extLst>
            <a:ext uri="{FF2B5EF4-FFF2-40B4-BE49-F238E27FC236}">
              <a16:creationId xmlns:a16="http://schemas.microsoft.com/office/drawing/2014/main" id="{2AE42D66-84FA-4330-B826-C975F49F75CF}"/>
            </a:ext>
          </a:extLst>
        </xdr:cNvPr>
        <xdr:cNvSpPr txBox="1"/>
      </xdr:nvSpPr>
      <xdr:spPr>
        <a:xfrm>
          <a:off x="2385704" y="655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168292</xdr:rowOff>
    </xdr:from>
    <xdr:ext cx="405111" cy="259045"/>
    <xdr:sp macro="" textlink="">
      <xdr:nvSpPr>
        <xdr:cNvPr id="88" name="n_3mainValue【図書館】&#10;有形固定資産減価償却率">
          <a:extLst>
            <a:ext uri="{FF2B5EF4-FFF2-40B4-BE49-F238E27FC236}">
              <a16:creationId xmlns:a16="http://schemas.microsoft.com/office/drawing/2014/main" id="{7248746B-A873-43C6-BBD5-0433781F1636}"/>
            </a:ext>
          </a:extLst>
        </xdr:cNvPr>
        <xdr:cNvSpPr txBox="1"/>
      </xdr:nvSpPr>
      <xdr:spPr>
        <a:xfrm>
          <a:off x="1611004" y="6203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149242</xdr:rowOff>
    </xdr:from>
    <xdr:ext cx="405111" cy="259045"/>
    <xdr:sp macro="" textlink="">
      <xdr:nvSpPr>
        <xdr:cNvPr id="89" name="n_4mainValue【図書館】&#10;有形固定資産減価償却率">
          <a:extLst>
            <a:ext uri="{FF2B5EF4-FFF2-40B4-BE49-F238E27FC236}">
              <a16:creationId xmlns:a16="http://schemas.microsoft.com/office/drawing/2014/main" id="{339C8D11-8CA0-49EA-ACE5-B5B5B9F51BDF}"/>
            </a:ext>
          </a:extLst>
        </xdr:cNvPr>
        <xdr:cNvSpPr txBox="1"/>
      </xdr:nvSpPr>
      <xdr:spPr>
        <a:xfrm>
          <a:off x="836304" y="61842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0" name="正方形/長方形 89">
          <a:extLst>
            <a:ext uri="{FF2B5EF4-FFF2-40B4-BE49-F238E27FC236}">
              <a16:creationId xmlns:a16="http://schemas.microsoft.com/office/drawing/2014/main" id="{4D7F6F3A-62BD-42C7-9346-0E7EDA4EBC38}"/>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1" name="正方形/長方形 90">
          <a:extLst>
            <a:ext uri="{FF2B5EF4-FFF2-40B4-BE49-F238E27FC236}">
              <a16:creationId xmlns:a16="http://schemas.microsoft.com/office/drawing/2014/main" id="{F65D3439-2D6C-49DA-9D08-C115A57122E9}"/>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2" name="正方形/長方形 91">
          <a:extLst>
            <a:ext uri="{FF2B5EF4-FFF2-40B4-BE49-F238E27FC236}">
              <a16:creationId xmlns:a16="http://schemas.microsoft.com/office/drawing/2014/main" id="{5D8376CF-92A5-4C7E-98CF-13A643FEECDD}"/>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3" name="正方形/長方形 92">
          <a:extLst>
            <a:ext uri="{FF2B5EF4-FFF2-40B4-BE49-F238E27FC236}">
              <a16:creationId xmlns:a16="http://schemas.microsoft.com/office/drawing/2014/main" id="{F40AC6DF-92C8-4E93-A23B-1DB2E4F77BD6}"/>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4" name="正方形/長方形 93">
          <a:extLst>
            <a:ext uri="{FF2B5EF4-FFF2-40B4-BE49-F238E27FC236}">
              <a16:creationId xmlns:a16="http://schemas.microsoft.com/office/drawing/2014/main" id="{F570DD4E-214A-4DEA-BBFC-0F6D06D8EDA4}"/>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5" name="正方形/長方形 94">
          <a:extLst>
            <a:ext uri="{FF2B5EF4-FFF2-40B4-BE49-F238E27FC236}">
              <a16:creationId xmlns:a16="http://schemas.microsoft.com/office/drawing/2014/main" id="{5174A24C-DD71-4209-AC34-4A0859B7894A}"/>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6" name="正方形/長方形 95">
          <a:extLst>
            <a:ext uri="{FF2B5EF4-FFF2-40B4-BE49-F238E27FC236}">
              <a16:creationId xmlns:a16="http://schemas.microsoft.com/office/drawing/2014/main" id="{D3F3DA75-07E6-4EB4-BFB2-0E50118E9D38}"/>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7" name="正方形/長方形 96">
          <a:extLst>
            <a:ext uri="{FF2B5EF4-FFF2-40B4-BE49-F238E27FC236}">
              <a16:creationId xmlns:a16="http://schemas.microsoft.com/office/drawing/2014/main" id="{860471F5-91F1-4027-BFD0-5E836587BF2B}"/>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8" name="テキスト ボックス 97">
          <a:extLst>
            <a:ext uri="{FF2B5EF4-FFF2-40B4-BE49-F238E27FC236}">
              <a16:creationId xmlns:a16="http://schemas.microsoft.com/office/drawing/2014/main" id="{3945768F-65C8-4CE3-B788-6BA0B3EA1FA7}"/>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9" name="直線コネクタ 98">
          <a:extLst>
            <a:ext uri="{FF2B5EF4-FFF2-40B4-BE49-F238E27FC236}">
              <a16:creationId xmlns:a16="http://schemas.microsoft.com/office/drawing/2014/main" id="{74AEC6B2-708E-4659-B8E8-571A935C627B}"/>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19050</xdr:rowOff>
    </xdr:from>
    <xdr:to>
      <xdr:col>59</xdr:col>
      <xdr:colOff>50800</xdr:colOff>
      <xdr:row>41</xdr:row>
      <xdr:rowOff>19050</xdr:rowOff>
    </xdr:to>
    <xdr:cxnSp macro="">
      <xdr:nvCxnSpPr>
        <xdr:cNvPr id="100" name="直線コネクタ 99">
          <a:extLst>
            <a:ext uri="{FF2B5EF4-FFF2-40B4-BE49-F238E27FC236}">
              <a16:creationId xmlns:a16="http://schemas.microsoft.com/office/drawing/2014/main" id="{7420C67C-8D57-43E7-A1FE-18370F5CF06A}"/>
            </a:ext>
          </a:extLst>
        </xdr:cNvPr>
        <xdr:cNvCxnSpPr/>
      </xdr:nvCxnSpPr>
      <xdr:spPr>
        <a:xfrm>
          <a:off x="5826760" y="68922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48277</xdr:rowOff>
    </xdr:from>
    <xdr:ext cx="467179" cy="259045"/>
    <xdr:sp macro="" textlink="">
      <xdr:nvSpPr>
        <xdr:cNvPr id="101" name="テキスト ボックス 100">
          <a:extLst>
            <a:ext uri="{FF2B5EF4-FFF2-40B4-BE49-F238E27FC236}">
              <a16:creationId xmlns:a16="http://schemas.microsoft.com/office/drawing/2014/main" id="{BE17E1E7-CBCC-4BF9-A917-AA12A2679974}"/>
            </a:ext>
          </a:extLst>
        </xdr:cNvPr>
        <xdr:cNvSpPr txBox="1"/>
      </xdr:nvSpPr>
      <xdr:spPr>
        <a:xfrm>
          <a:off x="5405301" y="67538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2" name="直線コネクタ 101">
          <a:extLst>
            <a:ext uri="{FF2B5EF4-FFF2-40B4-BE49-F238E27FC236}">
              <a16:creationId xmlns:a16="http://schemas.microsoft.com/office/drawing/2014/main" id="{28B7A9DC-C12A-4F2F-AA54-A499264C33F1}"/>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3" name="テキスト ボックス 102">
          <a:extLst>
            <a:ext uri="{FF2B5EF4-FFF2-40B4-BE49-F238E27FC236}">
              <a16:creationId xmlns:a16="http://schemas.microsoft.com/office/drawing/2014/main" id="{E09B959D-FAE4-48E5-A087-251F2137A3FA}"/>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76200</xdr:rowOff>
    </xdr:from>
    <xdr:to>
      <xdr:col>59</xdr:col>
      <xdr:colOff>50800</xdr:colOff>
      <xdr:row>34</xdr:row>
      <xdr:rowOff>76200</xdr:rowOff>
    </xdr:to>
    <xdr:cxnSp macro="">
      <xdr:nvCxnSpPr>
        <xdr:cNvPr id="104" name="直線コネクタ 103">
          <a:extLst>
            <a:ext uri="{FF2B5EF4-FFF2-40B4-BE49-F238E27FC236}">
              <a16:creationId xmlns:a16="http://schemas.microsoft.com/office/drawing/2014/main" id="{025916FB-1F95-475D-B42A-10FC10E78F98}"/>
            </a:ext>
          </a:extLst>
        </xdr:cNvPr>
        <xdr:cNvCxnSpPr/>
      </xdr:nvCxnSpPr>
      <xdr:spPr>
        <a:xfrm>
          <a:off x="5826760" y="57759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105427</xdr:rowOff>
    </xdr:from>
    <xdr:ext cx="467179" cy="259045"/>
    <xdr:sp macro="" textlink="">
      <xdr:nvSpPr>
        <xdr:cNvPr id="105" name="テキスト ボックス 104">
          <a:extLst>
            <a:ext uri="{FF2B5EF4-FFF2-40B4-BE49-F238E27FC236}">
              <a16:creationId xmlns:a16="http://schemas.microsoft.com/office/drawing/2014/main" id="{4ACDFB8C-963E-4B78-88FA-10F0486A2708}"/>
            </a:ext>
          </a:extLst>
        </xdr:cNvPr>
        <xdr:cNvSpPr txBox="1"/>
      </xdr:nvSpPr>
      <xdr:spPr>
        <a:xfrm>
          <a:off x="5405301" y="5637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6" name="直線コネクタ 105">
          <a:extLst>
            <a:ext uri="{FF2B5EF4-FFF2-40B4-BE49-F238E27FC236}">
              <a16:creationId xmlns:a16="http://schemas.microsoft.com/office/drawing/2014/main" id="{795FF308-76C1-4421-AE37-8044CC03F4D6}"/>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07" name="テキスト ボックス 106">
          <a:extLst>
            <a:ext uri="{FF2B5EF4-FFF2-40B4-BE49-F238E27FC236}">
              <a16:creationId xmlns:a16="http://schemas.microsoft.com/office/drawing/2014/main" id="{EF6ABD02-183E-49BF-8AE4-375135546B3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08" name="【図書館】&#10;一人当たり面積グラフ枠">
          <a:extLst>
            <a:ext uri="{FF2B5EF4-FFF2-40B4-BE49-F238E27FC236}">
              <a16:creationId xmlns:a16="http://schemas.microsoft.com/office/drawing/2014/main" id="{88E0CB82-30DC-4E90-AA1C-7E582A8DB11B}"/>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93345</xdr:rowOff>
    </xdr:from>
    <xdr:to>
      <xdr:col>54</xdr:col>
      <xdr:colOff>189865</xdr:colOff>
      <xdr:row>40</xdr:row>
      <xdr:rowOff>144780</xdr:rowOff>
    </xdr:to>
    <xdr:cxnSp macro="">
      <xdr:nvCxnSpPr>
        <xdr:cNvPr id="109" name="直線コネクタ 108">
          <a:extLst>
            <a:ext uri="{FF2B5EF4-FFF2-40B4-BE49-F238E27FC236}">
              <a16:creationId xmlns:a16="http://schemas.microsoft.com/office/drawing/2014/main" id="{E5DD451D-4E56-4D00-B882-4487E37DBAF9}"/>
            </a:ext>
          </a:extLst>
        </xdr:cNvPr>
        <xdr:cNvCxnSpPr/>
      </xdr:nvCxnSpPr>
      <xdr:spPr>
        <a:xfrm flipV="1">
          <a:off x="9219565" y="5625465"/>
          <a:ext cx="0" cy="12249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40</xdr:row>
      <xdr:rowOff>148607</xdr:rowOff>
    </xdr:from>
    <xdr:ext cx="469744" cy="259045"/>
    <xdr:sp macro="" textlink="">
      <xdr:nvSpPr>
        <xdr:cNvPr id="110" name="【図書館】&#10;一人当たり面積最小値テキスト">
          <a:extLst>
            <a:ext uri="{FF2B5EF4-FFF2-40B4-BE49-F238E27FC236}">
              <a16:creationId xmlns:a16="http://schemas.microsoft.com/office/drawing/2014/main" id="{14B6FEAE-6563-4349-9509-99FA375E8A52}"/>
            </a:ext>
          </a:extLst>
        </xdr:cNvPr>
        <xdr:cNvSpPr txBox="1"/>
      </xdr:nvSpPr>
      <xdr:spPr>
        <a:xfrm>
          <a:off x="9258300"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40</xdr:row>
      <xdr:rowOff>144780</xdr:rowOff>
    </xdr:from>
    <xdr:to>
      <xdr:col>55</xdr:col>
      <xdr:colOff>88900</xdr:colOff>
      <xdr:row>40</xdr:row>
      <xdr:rowOff>144780</xdr:rowOff>
    </xdr:to>
    <xdr:cxnSp macro="">
      <xdr:nvCxnSpPr>
        <xdr:cNvPr id="111" name="直線コネクタ 110">
          <a:extLst>
            <a:ext uri="{FF2B5EF4-FFF2-40B4-BE49-F238E27FC236}">
              <a16:creationId xmlns:a16="http://schemas.microsoft.com/office/drawing/2014/main" id="{DBBD1F64-480B-41C0-8FD8-CB21B5343EA0}"/>
            </a:ext>
          </a:extLst>
        </xdr:cNvPr>
        <xdr:cNvCxnSpPr/>
      </xdr:nvCxnSpPr>
      <xdr:spPr>
        <a:xfrm>
          <a:off x="9154160" y="6850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40022</xdr:rowOff>
    </xdr:from>
    <xdr:ext cx="469744" cy="259045"/>
    <xdr:sp macro="" textlink="">
      <xdr:nvSpPr>
        <xdr:cNvPr id="112" name="【図書館】&#10;一人当たり面積最大値テキスト">
          <a:extLst>
            <a:ext uri="{FF2B5EF4-FFF2-40B4-BE49-F238E27FC236}">
              <a16:creationId xmlns:a16="http://schemas.microsoft.com/office/drawing/2014/main" id="{13AF5936-0AA1-41D7-BDBB-8F4B14CAEBAE}"/>
            </a:ext>
          </a:extLst>
        </xdr:cNvPr>
        <xdr:cNvSpPr txBox="1"/>
      </xdr:nvSpPr>
      <xdr:spPr>
        <a:xfrm>
          <a:off x="9258300" y="540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93345</xdr:rowOff>
    </xdr:from>
    <xdr:to>
      <xdr:col>55</xdr:col>
      <xdr:colOff>88900</xdr:colOff>
      <xdr:row>33</xdr:row>
      <xdr:rowOff>93345</xdr:rowOff>
    </xdr:to>
    <xdr:cxnSp macro="">
      <xdr:nvCxnSpPr>
        <xdr:cNvPr id="113" name="直線コネクタ 112">
          <a:extLst>
            <a:ext uri="{FF2B5EF4-FFF2-40B4-BE49-F238E27FC236}">
              <a16:creationId xmlns:a16="http://schemas.microsoft.com/office/drawing/2014/main" id="{0C3C5B26-BE82-4544-BC95-C838413CAAA6}"/>
            </a:ext>
          </a:extLst>
        </xdr:cNvPr>
        <xdr:cNvCxnSpPr/>
      </xdr:nvCxnSpPr>
      <xdr:spPr>
        <a:xfrm>
          <a:off x="9154160" y="562546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122572</xdr:rowOff>
    </xdr:from>
    <xdr:ext cx="469744" cy="259045"/>
    <xdr:sp macro="" textlink="">
      <xdr:nvSpPr>
        <xdr:cNvPr id="114" name="【図書館】&#10;一人当たり面積平均値テキスト">
          <a:extLst>
            <a:ext uri="{FF2B5EF4-FFF2-40B4-BE49-F238E27FC236}">
              <a16:creationId xmlns:a16="http://schemas.microsoft.com/office/drawing/2014/main" id="{578180F8-79DC-4F49-AC40-37B711EEA013}"/>
            </a:ext>
          </a:extLst>
        </xdr:cNvPr>
        <xdr:cNvSpPr txBox="1"/>
      </xdr:nvSpPr>
      <xdr:spPr>
        <a:xfrm>
          <a:off x="9258300" y="6492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99695</xdr:rowOff>
    </xdr:from>
    <xdr:to>
      <xdr:col>55</xdr:col>
      <xdr:colOff>50800</xdr:colOff>
      <xdr:row>40</xdr:row>
      <xdr:rowOff>29845</xdr:rowOff>
    </xdr:to>
    <xdr:sp macro="" textlink="">
      <xdr:nvSpPr>
        <xdr:cNvPr id="115" name="フローチャート: 判断 114">
          <a:extLst>
            <a:ext uri="{FF2B5EF4-FFF2-40B4-BE49-F238E27FC236}">
              <a16:creationId xmlns:a16="http://schemas.microsoft.com/office/drawing/2014/main" id="{7A3C7277-90C6-4281-B067-D6A762B11130}"/>
            </a:ext>
          </a:extLst>
        </xdr:cNvPr>
        <xdr:cNvSpPr/>
      </xdr:nvSpPr>
      <xdr:spPr>
        <a:xfrm>
          <a:off x="9192260" y="663765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99695</xdr:rowOff>
    </xdr:from>
    <xdr:to>
      <xdr:col>50</xdr:col>
      <xdr:colOff>165100</xdr:colOff>
      <xdr:row>40</xdr:row>
      <xdr:rowOff>29845</xdr:rowOff>
    </xdr:to>
    <xdr:sp macro="" textlink="">
      <xdr:nvSpPr>
        <xdr:cNvPr id="116" name="フローチャート: 判断 115">
          <a:extLst>
            <a:ext uri="{FF2B5EF4-FFF2-40B4-BE49-F238E27FC236}">
              <a16:creationId xmlns:a16="http://schemas.microsoft.com/office/drawing/2014/main" id="{B49BFF44-8BC1-4E72-A6CF-881B369EDDDB}"/>
            </a:ext>
          </a:extLst>
        </xdr:cNvPr>
        <xdr:cNvSpPr/>
      </xdr:nvSpPr>
      <xdr:spPr>
        <a:xfrm>
          <a:off x="8445500" y="66376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111125</xdr:rowOff>
    </xdr:from>
    <xdr:to>
      <xdr:col>46</xdr:col>
      <xdr:colOff>38100</xdr:colOff>
      <xdr:row>40</xdr:row>
      <xdr:rowOff>41275</xdr:rowOff>
    </xdr:to>
    <xdr:sp macro="" textlink="">
      <xdr:nvSpPr>
        <xdr:cNvPr id="117" name="フローチャート: 判断 116">
          <a:extLst>
            <a:ext uri="{FF2B5EF4-FFF2-40B4-BE49-F238E27FC236}">
              <a16:creationId xmlns:a16="http://schemas.microsoft.com/office/drawing/2014/main" id="{8BD1DBD3-286F-44A9-AAAD-F4F0347FB37F}"/>
            </a:ext>
          </a:extLst>
        </xdr:cNvPr>
        <xdr:cNvSpPr/>
      </xdr:nvSpPr>
      <xdr:spPr>
        <a:xfrm>
          <a:off x="7670800" y="664908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111125</xdr:rowOff>
    </xdr:from>
    <xdr:to>
      <xdr:col>41</xdr:col>
      <xdr:colOff>101600</xdr:colOff>
      <xdr:row>40</xdr:row>
      <xdr:rowOff>41275</xdr:rowOff>
    </xdr:to>
    <xdr:sp macro="" textlink="">
      <xdr:nvSpPr>
        <xdr:cNvPr id="118" name="フローチャート: 判断 117">
          <a:extLst>
            <a:ext uri="{FF2B5EF4-FFF2-40B4-BE49-F238E27FC236}">
              <a16:creationId xmlns:a16="http://schemas.microsoft.com/office/drawing/2014/main" id="{76304990-A555-4424-A090-F741C96A0208}"/>
            </a:ext>
          </a:extLst>
        </xdr:cNvPr>
        <xdr:cNvSpPr/>
      </xdr:nvSpPr>
      <xdr:spPr>
        <a:xfrm>
          <a:off x="6873240" y="66490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105410</xdr:rowOff>
    </xdr:from>
    <xdr:to>
      <xdr:col>36</xdr:col>
      <xdr:colOff>165100</xdr:colOff>
      <xdr:row>40</xdr:row>
      <xdr:rowOff>35560</xdr:rowOff>
    </xdr:to>
    <xdr:sp macro="" textlink="">
      <xdr:nvSpPr>
        <xdr:cNvPr id="119" name="フローチャート: 判断 118">
          <a:extLst>
            <a:ext uri="{FF2B5EF4-FFF2-40B4-BE49-F238E27FC236}">
              <a16:creationId xmlns:a16="http://schemas.microsoft.com/office/drawing/2014/main" id="{0258AD0F-4604-425A-BC63-3F87A7A8353E}"/>
            </a:ext>
          </a:extLst>
        </xdr:cNvPr>
        <xdr:cNvSpPr/>
      </xdr:nvSpPr>
      <xdr:spPr>
        <a:xfrm>
          <a:off x="6098540" y="66433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0" name="テキスト ボックス 119">
          <a:extLst>
            <a:ext uri="{FF2B5EF4-FFF2-40B4-BE49-F238E27FC236}">
              <a16:creationId xmlns:a16="http://schemas.microsoft.com/office/drawing/2014/main" id="{90BB05D7-B072-40F8-9979-4EF370A437FF}"/>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1" name="テキスト ボックス 120">
          <a:extLst>
            <a:ext uri="{FF2B5EF4-FFF2-40B4-BE49-F238E27FC236}">
              <a16:creationId xmlns:a16="http://schemas.microsoft.com/office/drawing/2014/main" id="{3615D621-A3AE-420D-B48E-7BF3C384B235}"/>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2" name="テキスト ボックス 121">
          <a:extLst>
            <a:ext uri="{FF2B5EF4-FFF2-40B4-BE49-F238E27FC236}">
              <a16:creationId xmlns:a16="http://schemas.microsoft.com/office/drawing/2014/main" id="{E35EE5F5-3857-4AC0-9B24-7F0BEC6955FA}"/>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1D3457A6-8ED6-4281-A216-6A15F32B8CA9}"/>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9B428C8-09C7-4C8F-8621-803969011169}"/>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93980</xdr:rowOff>
    </xdr:from>
    <xdr:to>
      <xdr:col>55</xdr:col>
      <xdr:colOff>50800</xdr:colOff>
      <xdr:row>41</xdr:row>
      <xdr:rowOff>24130</xdr:rowOff>
    </xdr:to>
    <xdr:sp macro="" textlink="">
      <xdr:nvSpPr>
        <xdr:cNvPr id="125" name="楕円 124">
          <a:extLst>
            <a:ext uri="{FF2B5EF4-FFF2-40B4-BE49-F238E27FC236}">
              <a16:creationId xmlns:a16="http://schemas.microsoft.com/office/drawing/2014/main" id="{BA61F361-3F6A-4CDF-8D35-EE67AB210504}"/>
            </a:ext>
          </a:extLst>
        </xdr:cNvPr>
        <xdr:cNvSpPr/>
      </xdr:nvSpPr>
      <xdr:spPr>
        <a:xfrm>
          <a:off x="9192260" y="6799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8907</xdr:rowOff>
    </xdr:from>
    <xdr:ext cx="469744" cy="259045"/>
    <xdr:sp macro="" textlink="">
      <xdr:nvSpPr>
        <xdr:cNvPr id="126" name="【図書館】&#10;一人当たり面積該当値テキスト">
          <a:extLst>
            <a:ext uri="{FF2B5EF4-FFF2-40B4-BE49-F238E27FC236}">
              <a16:creationId xmlns:a16="http://schemas.microsoft.com/office/drawing/2014/main" id="{A7CD7E28-3DAB-4301-BC49-5984A98400CF}"/>
            </a:ext>
          </a:extLst>
        </xdr:cNvPr>
        <xdr:cNvSpPr txBox="1"/>
      </xdr:nvSpPr>
      <xdr:spPr>
        <a:xfrm>
          <a:off x="9258300" y="6714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93980</xdr:rowOff>
    </xdr:from>
    <xdr:to>
      <xdr:col>50</xdr:col>
      <xdr:colOff>165100</xdr:colOff>
      <xdr:row>41</xdr:row>
      <xdr:rowOff>24130</xdr:rowOff>
    </xdr:to>
    <xdr:sp macro="" textlink="">
      <xdr:nvSpPr>
        <xdr:cNvPr id="127" name="楕円 126">
          <a:extLst>
            <a:ext uri="{FF2B5EF4-FFF2-40B4-BE49-F238E27FC236}">
              <a16:creationId xmlns:a16="http://schemas.microsoft.com/office/drawing/2014/main" id="{D696D423-1538-445F-BA46-C17FB2F1C098}"/>
            </a:ext>
          </a:extLst>
        </xdr:cNvPr>
        <xdr:cNvSpPr/>
      </xdr:nvSpPr>
      <xdr:spPr>
        <a:xfrm>
          <a:off x="844550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144780</xdr:rowOff>
    </xdr:from>
    <xdr:to>
      <xdr:col>55</xdr:col>
      <xdr:colOff>0</xdr:colOff>
      <xdr:row>40</xdr:row>
      <xdr:rowOff>144780</xdr:rowOff>
    </xdr:to>
    <xdr:cxnSp macro="">
      <xdr:nvCxnSpPr>
        <xdr:cNvPr id="128" name="直線コネクタ 127">
          <a:extLst>
            <a:ext uri="{FF2B5EF4-FFF2-40B4-BE49-F238E27FC236}">
              <a16:creationId xmlns:a16="http://schemas.microsoft.com/office/drawing/2014/main" id="{52DDEF39-F19B-4FAE-ADF4-571E0530D5A2}"/>
            </a:ext>
          </a:extLst>
        </xdr:cNvPr>
        <xdr:cNvCxnSpPr/>
      </xdr:nvCxnSpPr>
      <xdr:spPr>
        <a:xfrm>
          <a:off x="8496300" y="685038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93980</xdr:rowOff>
    </xdr:from>
    <xdr:to>
      <xdr:col>46</xdr:col>
      <xdr:colOff>38100</xdr:colOff>
      <xdr:row>41</xdr:row>
      <xdr:rowOff>24130</xdr:rowOff>
    </xdr:to>
    <xdr:sp macro="" textlink="">
      <xdr:nvSpPr>
        <xdr:cNvPr id="129" name="楕円 128">
          <a:extLst>
            <a:ext uri="{FF2B5EF4-FFF2-40B4-BE49-F238E27FC236}">
              <a16:creationId xmlns:a16="http://schemas.microsoft.com/office/drawing/2014/main" id="{074DDBC2-2CB8-48B9-AE90-42F731946139}"/>
            </a:ext>
          </a:extLst>
        </xdr:cNvPr>
        <xdr:cNvSpPr/>
      </xdr:nvSpPr>
      <xdr:spPr>
        <a:xfrm>
          <a:off x="7670800" y="6799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144780</xdr:rowOff>
    </xdr:from>
    <xdr:to>
      <xdr:col>50</xdr:col>
      <xdr:colOff>114300</xdr:colOff>
      <xdr:row>40</xdr:row>
      <xdr:rowOff>144780</xdr:rowOff>
    </xdr:to>
    <xdr:cxnSp macro="">
      <xdr:nvCxnSpPr>
        <xdr:cNvPr id="130" name="直線コネクタ 129">
          <a:extLst>
            <a:ext uri="{FF2B5EF4-FFF2-40B4-BE49-F238E27FC236}">
              <a16:creationId xmlns:a16="http://schemas.microsoft.com/office/drawing/2014/main" id="{7C5CDDCF-98AC-4FD2-8DF1-085D14F400BE}"/>
            </a:ext>
          </a:extLst>
        </xdr:cNvPr>
        <xdr:cNvCxnSpPr/>
      </xdr:nvCxnSpPr>
      <xdr:spPr>
        <a:xfrm>
          <a:off x="7713980" y="685038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93980</xdr:rowOff>
    </xdr:from>
    <xdr:to>
      <xdr:col>41</xdr:col>
      <xdr:colOff>101600</xdr:colOff>
      <xdr:row>41</xdr:row>
      <xdr:rowOff>24130</xdr:rowOff>
    </xdr:to>
    <xdr:sp macro="" textlink="">
      <xdr:nvSpPr>
        <xdr:cNvPr id="131" name="楕円 130">
          <a:extLst>
            <a:ext uri="{FF2B5EF4-FFF2-40B4-BE49-F238E27FC236}">
              <a16:creationId xmlns:a16="http://schemas.microsoft.com/office/drawing/2014/main" id="{473D96F1-8EA2-4882-988E-BA343CB876B6}"/>
            </a:ext>
          </a:extLst>
        </xdr:cNvPr>
        <xdr:cNvSpPr/>
      </xdr:nvSpPr>
      <xdr:spPr>
        <a:xfrm>
          <a:off x="687324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144780</xdr:rowOff>
    </xdr:from>
    <xdr:to>
      <xdr:col>45</xdr:col>
      <xdr:colOff>177800</xdr:colOff>
      <xdr:row>40</xdr:row>
      <xdr:rowOff>144780</xdr:rowOff>
    </xdr:to>
    <xdr:cxnSp macro="">
      <xdr:nvCxnSpPr>
        <xdr:cNvPr id="132" name="直線コネクタ 131">
          <a:extLst>
            <a:ext uri="{FF2B5EF4-FFF2-40B4-BE49-F238E27FC236}">
              <a16:creationId xmlns:a16="http://schemas.microsoft.com/office/drawing/2014/main" id="{8156646A-3CB0-4E21-A048-18D717857AF5}"/>
            </a:ext>
          </a:extLst>
        </xdr:cNvPr>
        <xdr:cNvCxnSpPr/>
      </xdr:nvCxnSpPr>
      <xdr:spPr>
        <a:xfrm>
          <a:off x="6924040" y="685038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93980</xdr:rowOff>
    </xdr:from>
    <xdr:to>
      <xdr:col>36</xdr:col>
      <xdr:colOff>165100</xdr:colOff>
      <xdr:row>41</xdr:row>
      <xdr:rowOff>24130</xdr:rowOff>
    </xdr:to>
    <xdr:sp macro="" textlink="">
      <xdr:nvSpPr>
        <xdr:cNvPr id="133" name="楕円 132">
          <a:extLst>
            <a:ext uri="{FF2B5EF4-FFF2-40B4-BE49-F238E27FC236}">
              <a16:creationId xmlns:a16="http://schemas.microsoft.com/office/drawing/2014/main" id="{8001AE83-132F-48A8-B3D0-D43439641E96}"/>
            </a:ext>
          </a:extLst>
        </xdr:cNvPr>
        <xdr:cNvSpPr/>
      </xdr:nvSpPr>
      <xdr:spPr>
        <a:xfrm>
          <a:off x="6098540" y="67995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144780</xdr:rowOff>
    </xdr:from>
    <xdr:to>
      <xdr:col>41</xdr:col>
      <xdr:colOff>50800</xdr:colOff>
      <xdr:row>40</xdr:row>
      <xdr:rowOff>144780</xdr:rowOff>
    </xdr:to>
    <xdr:cxnSp macro="">
      <xdr:nvCxnSpPr>
        <xdr:cNvPr id="134" name="直線コネクタ 133">
          <a:extLst>
            <a:ext uri="{FF2B5EF4-FFF2-40B4-BE49-F238E27FC236}">
              <a16:creationId xmlns:a16="http://schemas.microsoft.com/office/drawing/2014/main" id="{C31C2AB1-0E9B-4E35-AD22-C686E91E6B3E}"/>
            </a:ext>
          </a:extLst>
        </xdr:cNvPr>
        <xdr:cNvCxnSpPr/>
      </xdr:nvCxnSpPr>
      <xdr:spPr>
        <a:xfrm>
          <a:off x="6149340" y="685038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46372</xdr:rowOff>
    </xdr:from>
    <xdr:ext cx="469744" cy="259045"/>
    <xdr:sp macro="" textlink="">
      <xdr:nvSpPr>
        <xdr:cNvPr id="135" name="n_1aveValue【図書館】&#10;一人当たり面積">
          <a:extLst>
            <a:ext uri="{FF2B5EF4-FFF2-40B4-BE49-F238E27FC236}">
              <a16:creationId xmlns:a16="http://schemas.microsoft.com/office/drawing/2014/main" id="{9AE0F273-B7B8-4E56-B883-754C80C0BF86}"/>
            </a:ext>
          </a:extLst>
        </xdr:cNvPr>
        <xdr:cNvSpPr txBox="1"/>
      </xdr:nvSpPr>
      <xdr:spPr>
        <a:xfrm>
          <a:off x="8271587" y="641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57802</xdr:rowOff>
    </xdr:from>
    <xdr:ext cx="469744" cy="259045"/>
    <xdr:sp macro="" textlink="">
      <xdr:nvSpPr>
        <xdr:cNvPr id="136" name="n_2aveValue【図書館】&#10;一人当たり面積">
          <a:extLst>
            <a:ext uri="{FF2B5EF4-FFF2-40B4-BE49-F238E27FC236}">
              <a16:creationId xmlns:a16="http://schemas.microsoft.com/office/drawing/2014/main" id="{5B30BE99-006D-4345-93D4-BF5736C154B4}"/>
            </a:ext>
          </a:extLst>
        </xdr:cNvPr>
        <xdr:cNvSpPr txBox="1"/>
      </xdr:nvSpPr>
      <xdr:spPr>
        <a:xfrm>
          <a:off x="750958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57802</xdr:rowOff>
    </xdr:from>
    <xdr:ext cx="469744" cy="259045"/>
    <xdr:sp macro="" textlink="">
      <xdr:nvSpPr>
        <xdr:cNvPr id="137" name="n_3aveValue【図書館】&#10;一人当たり面積">
          <a:extLst>
            <a:ext uri="{FF2B5EF4-FFF2-40B4-BE49-F238E27FC236}">
              <a16:creationId xmlns:a16="http://schemas.microsoft.com/office/drawing/2014/main" id="{5113F78D-5223-4626-A137-97A7A8FCBD0F}"/>
            </a:ext>
          </a:extLst>
        </xdr:cNvPr>
        <xdr:cNvSpPr txBox="1"/>
      </xdr:nvSpPr>
      <xdr:spPr>
        <a:xfrm>
          <a:off x="6712027" y="6428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52087</xdr:rowOff>
    </xdr:from>
    <xdr:ext cx="469744" cy="259045"/>
    <xdr:sp macro="" textlink="">
      <xdr:nvSpPr>
        <xdr:cNvPr id="138" name="n_4aveValue【図書館】&#10;一人当たり面積">
          <a:extLst>
            <a:ext uri="{FF2B5EF4-FFF2-40B4-BE49-F238E27FC236}">
              <a16:creationId xmlns:a16="http://schemas.microsoft.com/office/drawing/2014/main" id="{364A6205-CCA5-49A1-A738-0F0875239111}"/>
            </a:ext>
          </a:extLst>
        </xdr:cNvPr>
        <xdr:cNvSpPr txBox="1"/>
      </xdr:nvSpPr>
      <xdr:spPr>
        <a:xfrm>
          <a:off x="5937327" y="642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15257</xdr:rowOff>
    </xdr:from>
    <xdr:ext cx="469744" cy="259045"/>
    <xdr:sp macro="" textlink="">
      <xdr:nvSpPr>
        <xdr:cNvPr id="139" name="n_1mainValue【図書館】&#10;一人当たり面積">
          <a:extLst>
            <a:ext uri="{FF2B5EF4-FFF2-40B4-BE49-F238E27FC236}">
              <a16:creationId xmlns:a16="http://schemas.microsoft.com/office/drawing/2014/main" id="{146DC59D-B8CD-4434-ACFC-59FF83AE540E}"/>
            </a:ext>
          </a:extLst>
        </xdr:cNvPr>
        <xdr:cNvSpPr txBox="1"/>
      </xdr:nvSpPr>
      <xdr:spPr>
        <a:xfrm>
          <a:off x="8271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15257</xdr:rowOff>
    </xdr:from>
    <xdr:ext cx="469744" cy="259045"/>
    <xdr:sp macro="" textlink="">
      <xdr:nvSpPr>
        <xdr:cNvPr id="140" name="n_2mainValue【図書館】&#10;一人当たり面積">
          <a:extLst>
            <a:ext uri="{FF2B5EF4-FFF2-40B4-BE49-F238E27FC236}">
              <a16:creationId xmlns:a16="http://schemas.microsoft.com/office/drawing/2014/main" id="{0BDB0ED3-8B1D-4014-9C8C-72AC31816397}"/>
            </a:ext>
          </a:extLst>
        </xdr:cNvPr>
        <xdr:cNvSpPr txBox="1"/>
      </xdr:nvSpPr>
      <xdr:spPr>
        <a:xfrm>
          <a:off x="750958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15257</xdr:rowOff>
    </xdr:from>
    <xdr:ext cx="469744" cy="259045"/>
    <xdr:sp macro="" textlink="">
      <xdr:nvSpPr>
        <xdr:cNvPr id="141" name="n_3mainValue【図書館】&#10;一人当たり面積">
          <a:extLst>
            <a:ext uri="{FF2B5EF4-FFF2-40B4-BE49-F238E27FC236}">
              <a16:creationId xmlns:a16="http://schemas.microsoft.com/office/drawing/2014/main" id="{D19A2372-CE1D-4B4D-8CCA-464089C5E4EC}"/>
            </a:ext>
          </a:extLst>
        </xdr:cNvPr>
        <xdr:cNvSpPr txBox="1"/>
      </xdr:nvSpPr>
      <xdr:spPr>
        <a:xfrm>
          <a:off x="671202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15257</xdr:rowOff>
    </xdr:from>
    <xdr:ext cx="469744" cy="259045"/>
    <xdr:sp macro="" textlink="">
      <xdr:nvSpPr>
        <xdr:cNvPr id="142" name="n_4mainValue【図書館】&#10;一人当たり面積">
          <a:extLst>
            <a:ext uri="{FF2B5EF4-FFF2-40B4-BE49-F238E27FC236}">
              <a16:creationId xmlns:a16="http://schemas.microsoft.com/office/drawing/2014/main" id="{845E979E-48E8-45D7-A67F-3250D317C2C5}"/>
            </a:ext>
          </a:extLst>
        </xdr:cNvPr>
        <xdr:cNvSpPr txBox="1"/>
      </xdr:nvSpPr>
      <xdr:spPr>
        <a:xfrm>
          <a:off x="5937327" y="688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3" name="正方形/長方形 142">
          <a:extLst>
            <a:ext uri="{FF2B5EF4-FFF2-40B4-BE49-F238E27FC236}">
              <a16:creationId xmlns:a16="http://schemas.microsoft.com/office/drawing/2014/main" id="{20036BA6-B613-49B9-B1AA-EB5BDEE22AED}"/>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4" name="正方形/長方形 143">
          <a:extLst>
            <a:ext uri="{FF2B5EF4-FFF2-40B4-BE49-F238E27FC236}">
              <a16:creationId xmlns:a16="http://schemas.microsoft.com/office/drawing/2014/main" id="{DA5F5738-39AF-4EAA-BD83-3CCA4042A2C5}"/>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5" name="正方形/長方形 144">
          <a:extLst>
            <a:ext uri="{FF2B5EF4-FFF2-40B4-BE49-F238E27FC236}">
              <a16:creationId xmlns:a16="http://schemas.microsoft.com/office/drawing/2014/main" id="{70C61617-E39B-4391-BDAD-34D694B60FF7}"/>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6" name="正方形/長方形 145">
          <a:extLst>
            <a:ext uri="{FF2B5EF4-FFF2-40B4-BE49-F238E27FC236}">
              <a16:creationId xmlns:a16="http://schemas.microsoft.com/office/drawing/2014/main" id="{E188D781-E491-4E33-94FE-396BA37C1F99}"/>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47" name="正方形/長方形 146">
          <a:extLst>
            <a:ext uri="{FF2B5EF4-FFF2-40B4-BE49-F238E27FC236}">
              <a16:creationId xmlns:a16="http://schemas.microsoft.com/office/drawing/2014/main" id="{86F8BB1E-A9EB-4B17-AA04-719219DDCCE6}"/>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48" name="正方形/長方形 147">
          <a:extLst>
            <a:ext uri="{FF2B5EF4-FFF2-40B4-BE49-F238E27FC236}">
              <a16:creationId xmlns:a16="http://schemas.microsoft.com/office/drawing/2014/main" id="{AFE2292A-0FF9-407B-A7A1-1E5A4DE9944E}"/>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49" name="正方形/長方形 148">
          <a:extLst>
            <a:ext uri="{FF2B5EF4-FFF2-40B4-BE49-F238E27FC236}">
              <a16:creationId xmlns:a16="http://schemas.microsoft.com/office/drawing/2014/main" id="{C3C40089-A548-4AD4-8143-98B9CD910F1A}"/>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0" name="正方形/長方形 149">
          <a:extLst>
            <a:ext uri="{FF2B5EF4-FFF2-40B4-BE49-F238E27FC236}">
              <a16:creationId xmlns:a16="http://schemas.microsoft.com/office/drawing/2014/main" id="{A0ECB27B-CD3D-4B1F-BB76-4C8C5751EC9E}"/>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1" name="テキスト ボックス 150">
          <a:extLst>
            <a:ext uri="{FF2B5EF4-FFF2-40B4-BE49-F238E27FC236}">
              <a16:creationId xmlns:a16="http://schemas.microsoft.com/office/drawing/2014/main" id="{23360C2F-169A-4306-899E-B3028CBDCED4}"/>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2" name="直線コネクタ 151">
          <a:extLst>
            <a:ext uri="{FF2B5EF4-FFF2-40B4-BE49-F238E27FC236}">
              <a16:creationId xmlns:a16="http://schemas.microsoft.com/office/drawing/2014/main" id="{C8997BA8-7FAC-4FBE-9A16-744FF0D94CE6}"/>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3" name="テキスト ボックス 152">
          <a:extLst>
            <a:ext uri="{FF2B5EF4-FFF2-40B4-BE49-F238E27FC236}">
              <a16:creationId xmlns:a16="http://schemas.microsoft.com/office/drawing/2014/main" id="{EB602D5F-A9D4-4B39-BF8E-89EDCE0DD3D2}"/>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54" name="直線コネクタ 153">
          <a:extLst>
            <a:ext uri="{FF2B5EF4-FFF2-40B4-BE49-F238E27FC236}">
              <a16:creationId xmlns:a16="http://schemas.microsoft.com/office/drawing/2014/main" id="{70639D8E-95CA-4E99-A170-6247D4E67581}"/>
            </a:ext>
          </a:extLst>
        </xdr:cNvPr>
        <xdr:cNvCxnSpPr/>
      </xdr:nvCxnSpPr>
      <xdr:spPr>
        <a:xfrm>
          <a:off x="67056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29227</xdr:rowOff>
    </xdr:from>
    <xdr:ext cx="403059" cy="259045"/>
    <xdr:sp macro="" textlink="">
      <xdr:nvSpPr>
        <xdr:cNvPr id="155" name="テキスト ボックス 154">
          <a:extLst>
            <a:ext uri="{FF2B5EF4-FFF2-40B4-BE49-F238E27FC236}">
              <a16:creationId xmlns:a16="http://schemas.microsoft.com/office/drawing/2014/main" id="{A0A48831-E971-4611-AC8E-8769F69BF857}"/>
            </a:ext>
          </a:extLst>
        </xdr:cNvPr>
        <xdr:cNvSpPr txBox="1"/>
      </xdr:nvSpPr>
      <xdr:spPr>
        <a:xfrm>
          <a:off x="336081" y="10590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56" name="直線コネクタ 155">
          <a:extLst>
            <a:ext uri="{FF2B5EF4-FFF2-40B4-BE49-F238E27FC236}">
              <a16:creationId xmlns:a16="http://schemas.microsoft.com/office/drawing/2014/main" id="{8CFD1059-543F-4C62-898B-1169A018E257}"/>
            </a:ext>
          </a:extLst>
        </xdr:cNvPr>
        <xdr:cNvCxnSpPr/>
      </xdr:nvCxnSpPr>
      <xdr:spPr>
        <a:xfrm>
          <a:off x="67056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57" name="テキスト ボックス 156">
          <a:extLst>
            <a:ext uri="{FF2B5EF4-FFF2-40B4-BE49-F238E27FC236}">
              <a16:creationId xmlns:a16="http://schemas.microsoft.com/office/drawing/2014/main" id="{57124982-3A6A-48AC-9531-7241A9A756AD}"/>
            </a:ext>
          </a:extLst>
        </xdr:cNvPr>
        <xdr:cNvSpPr txBox="1"/>
      </xdr:nvSpPr>
      <xdr:spPr>
        <a:xfrm>
          <a:off x="33608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58" name="直線コネクタ 157">
          <a:extLst>
            <a:ext uri="{FF2B5EF4-FFF2-40B4-BE49-F238E27FC236}">
              <a16:creationId xmlns:a16="http://schemas.microsoft.com/office/drawing/2014/main" id="{9AEC23AA-AC9F-4709-875D-48D3DB03718B}"/>
            </a:ext>
          </a:extLst>
        </xdr:cNvPr>
        <xdr:cNvCxnSpPr/>
      </xdr:nvCxnSpPr>
      <xdr:spPr>
        <a:xfrm>
          <a:off x="67056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59" name="テキスト ボックス 158">
          <a:extLst>
            <a:ext uri="{FF2B5EF4-FFF2-40B4-BE49-F238E27FC236}">
              <a16:creationId xmlns:a16="http://schemas.microsoft.com/office/drawing/2014/main" id="{C8E1FE93-DDE0-4862-B4DB-153F363E73C7}"/>
            </a:ext>
          </a:extLst>
        </xdr:cNvPr>
        <xdr:cNvSpPr txBox="1"/>
      </xdr:nvSpPr>
      <xdr:spPr>
        <a:xfrm>
          <a:off x="336081" y="96990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0" name="直線コネクタ 159">
          <a:extLst>
            <a:ext uri="{FF2B5EF4-FFF2-40B4-BE49-F238E27FC236}">
              <a16:creationId xmlns:a16="http://schemas.microsoft.com/office/drawing/2014/main" id="{C60605E9-F395-488F-A6F1-16B568ED21B3}"/>
            </a:ext>
          </a:extLst>
        </xdr:cNvPr>
        <xdr:cNvCxnSpPr/>
      </xdr:nvCxnSpPr>
      <xdr:spPr>
        <a:xfrm>
          <a:off x="67056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1" name="テキスト ボックス 160">
          <a:extLst>
            <a:ext uri="{FF2B5EF4-FFF2-40B4-BE49-F238E27FC236}">
              <a16:creationId xmlns:a16="http://schemas.microsoft.com/office/drawing/2014/main" id="{C26C850E-0176-41DB-971C-EDCC44EE02E7}"/>
            </a:ext>
          </a:extLst>
        </xdr:cNvPr>
        <xdr:cNvSpPr txBox="1"/>
      </xdr:nvSpPr>
      <xdr:spPr>
        <a:xfrm>
          <a:off x="336081" y="92494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2" name="直線コネクタ 161">
          <a:extLst>
            <a:ext uri="{FF2B5EF4-FFF2-40B4-BE49-F238E27FC236}">
              <a16:creationId xmlns:a16="http://schemas.microsoft.com/office/drawing/2014/main" id="{ADAB855F-8945-43DC-84DD-36903FEFD3CF}"/>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3" name="テキスト ボックス 162">
          <a:extLst>
            <a:ext uri="{FF2B5EF4-FFF2-40B4-BE49-F238E27FC236}">
              <a16:creationId xmlns:a16="http://schemas.microsoft.com/office/drawing/2014/main" id="{94E6DEAD-C6E9-424D-97D1-028265526303}"/>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64" name="【体育館・プール】&#10;有形固定資産減価償却率グラフ枠">
          <a:extLst>
            <a:ext uri="{FF2B5EF4-FFF2-40B4-BE49-F238E27FC236}">
              <a16:creationId xmlns:a16="http://schemas.microsoft.com/office/drawing/2014/main" id="{16C33998-A7DA-4CAA-829B-80006A46BE1F}"/>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73152</xdr:rowOff>
    </xdr:from>
    <xdr:to>
      <xdr:col>24</xdr:col>
      <xdr:colOff>62865</xdr:colOff>
      <xdr:row>64</xdr:row>
      <xdr:rowOff>9144</xdr:rowOff>
    </xdr:to>
    <xdr:cxnSp macro="">
      <xdr:nvCxnSpPr>
        <xdr:cNvPr id="165" name="直線コネクタ 164">
          <a:extLst>
            <a:ext uri="{FF2B5EF4-FFF2-40B4-BE49-F238E27FC236}">
              <a16:creationId xmlns:a16="http://schemas.microsoft.com/office/drawing/2014/main" id="{3E935A79-A1A7-4470-8154-25FC67A17B80}"/>
            </a:ext>
          </a:extLst>
        </xdr:cNvPr>
        <xdr:cNvCxnSpPr/>
      </xdr:nvCxnSpPr>
      <xdr:spPr>
        <a:xfrm flipV="1">
          <a:off x="4086225" y="9460992"/>
          <a:ext cx="0" cy="1277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12971</xdr:rowOff>
    </xdr:from>
    <xdr:ext cx="405111" cy="259045"/>
    <xdr:sp macro="" textlink="">
      <xdr:nvSpPr>
        <xdr:cNvPr id="166" name="【体育館・プール】&#10;有形固定資産減価償却率最小値テキスト">
          <a:extLst>
            <a:ext uri="{FF2B5EF4-FFF2-40B4-BE49-F238E27FC236}">
              <a16:creationId xmlns:a16="http://schemas.microsoft.com/office/drawing/2014/main" id="{B92E572E-5842-4DF8-A561-1A64B29B6E31}"/>
            </a:ext>
          </a:extLst>
        </xdr:cNvPr>
        <xdr:cNvSpPr txBox="1"/>
      </xdr:nvSpPr>
      <xdr:spPr>
        <a:xfrm>
          <a:off x="4124960" y="10741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9144</xdr:rowOff>
    </xdr:from>
    <xdr:to>
      <xdr:col>24</xdr:col>
      <xdr:colOff>152400</xdr:colOff>
      <xdr:row>64</xdr:row>
      <xdr:rowOff>9144</xdr:rowOff>
    </xdr:to>
    <xdr:cxnSp macro="">
      <xdr:nvCxnSpPr>
        <xdr:cNvPr id="167" name="直線コネクタ 166">
          <a:extLst>
            <a:ext uri="{FF2B5EF4-FFF2-40B4-BE49-F238E27FC236}">
              <a16:creationId xmlns:a16="http://schemas.microsoft.com/office/drawing/2014/main" id="{514A7AD0-3218-4FF4-AFDB-FEA37D51CAB9}"/>
            </a:ext>
          </a:extLst>
        </xdr:cNvPr>
        <xdr:cNvCxnSpPr/>
      </xdr:nvCxnSpPr>
      <xdr:spPr>
        <a:xfrm>
          <a:off x="4020820" y="107381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19829</xdr:rowOff>
    </xdr:from>
    <xdr:ext cx="405111" cy="259045"/>
    <xdr:sp macro="" textlink="">
      <xdr:nvSpPr>
        <xdr:cNvPr id="168" name="【体育館・プール】&#10;有形固定資産減価償却率最大値テキスト">
          <a:extLst>
            <a:ext uri="{FF2B5EF4-FFF2-40B4-BE49-F238E27FC236}">
              <a16:creationId xmlns:a16="http://schemas.microsoft.com/office/drawing/2014/main" id="{8E604B1B-1FFE-4D54-846F-1D5A97DF133D}"/>
            </a:ext>
          </a:extLst>
        </xdr:cNvPr>
        <xdr:cNvSpPr txBox="1"/>
      </xdr:nvSpPr>
      <xdr:spPr>
        <a:xfrm>
          <a:off x="4124960" y="9240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73152</xdr:rowOff>
    </xdr:from>
    <xdr:to>
      <xdr:col>24</xdr:col>
      <xdr:colOff>152400</xdr:colOff>
      <xdr:row>56</xdr:row>
      <xdr:rowOff>73152</xdr:rowOff>
    </xdr:to>
    <xdr:cxnSp macro="">
      <xdr:nvCxnSpPr>
        <xdr:cNvPr id="169" name="直線コネクタ 168">
          <a:extLst>
            <a:ext uri="{FF2B5EF4-FFF2-40B4-BE49-F238E27FC236}">
              <a16:creationId xmlns:a16="http://schemas.microsoft.com/office/drawing/2014/main" id="{67B60E64-4757-4F91-98B3-63333898BC24}"/>
            </a:ext>
          </a:extLst>
        </xdr:cNvPr>
        <xdr:cNvCxnSpPr/>
      </xdr:nvCxnSpPr>
      <xdr:spPr>
        <a:xfrm>
          <a:off x="4020820" y="946099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54373</xdr:rowOff>
    </xdr:from>
    <xdr:ext cx="405111" cy="259045"/>
    <xdr:sp macro="" textlink="">
      <xdr:nvSpPr>
        <xdr:cNvPr id="170" name="【体育館・プール】&#10;有形固定資産減価償却率平均値テキスト">
          <a:extLst>
            <a:ext uri="{FF2B5EF4-FFF2-40B4-BE49-F238E27FC236}">
              <a16:creationId xmlns:a16="http://schemas.microsoft.com/office/drawing/2014/main" id="{E1EF160E-B96A-4720-A864-29184E4AEBD3}"/>
            </a:ext>
          </a:extLst>
        </xdr:cNvPr>
        <xdr:cNvSpPr txBox="1"/>
      </xdr:nvSpPr>
      <xdr:spPr>
        <a:xfrm>
          <a:off x="4124960" y="99451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31496</xdr:rowOff>
    </xdr:from>
    <xdr:to>
      <xdr:col>24</xdr:col>
      <xdr:colOff>114300</xdr:colOff>
      <xdr:row>60</xdr:row>
      <xdr:rowOff>133096</xdr:rowOff>
    </xdr:to>
    <xdr:sp macro="" textlink="">
      <xdr:nvSpPr>
        <xdr:cNvPr id="171" name="フローチャート: 判断 170">
          <a:extLst>
            <a:ext uri="{FF2B5EF4-FFF2-40B4-BE49-F238E27FC236}">
              <a16:creationId xmlns:a16="http://schemas.microsoft.com/office/drawing/2014/main" id="{C86756D1-7ACF-4E7A-A10B-1C26EC724D72}"/>
            </a:ext>
          </a:extLst>
        </xdr:cNvPr>
        <xdr:cNvSpPr/>
      </xdr:nvSpPr>
      <xdr:spPr>
        <a:xfrm>
          <a:off x="4036060" y="10089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168656</xdr:rowOff>
    </xdr:from>
    <xdr:to>
      <xdr:col>20</xdr:col>
      <xdr:colOff>38100</xdr:colOff>
      <xdr:row>60</xdr:row>
      <xdr:rowOff>98806</xdr:rowOff>
    </xdr:to>
    <xdr:sp macro="" textlink="">
      <xdr:nvSpPr>
        <xdr:cNvPr id="172" name="フローチャート: 判断 171">
          <a:extLst>
            <a:ext uri="{FF2B5EF4-FFF2-40B4-BE49-F238E27FC236}">
              <a16:creationId xmlns:a16="http://schemas.microsoft.com/office/drawing/2014/main" id="{82FA41CD-4A1B-4DA9-8472-5D2C9AE7AEDE}"/>
            </a:ext>
          </a:extLst>
        </xdr:cNvPr>
        <xdr:cNvSpPr/>
      </xdr:nvSpPr>
      <xdr:spPr>
        <a:xfrm>
          <a:off x="3312160" y="10059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113792</xdr:rowOff>
    </xdr:from>
    <xdr:to>
      <xdr:col>15</xdr:col>
      <xdr:colOff>101600</xdr:colOff>
      <xdr:row>60</xdr:row>
      <xdr:rowOff>43942</xdr:rowOff>
    </xdr:to>
    <xdr:sp macro="" textlink="">
      <xdr:nvSpPr>
        <xdr:cNvPr id="173" name="フローチャート: 判断 172">
          <a:extLst>
            <a:ext uri="{FF2B5EF4-FFF2-40B4-BE49-F238E27FC236}">
              <a16:creationId xmlns:a16="http://schemas.microsoft.com/office/drawing/2014/main" id="{C695D5E5-6E90-4323-A6BB-C781F0F27031}"/>
            </a:ext>
          </a:extLst>
        </xdr:cNvPr>
        <xdr:cNvSpPr/>
      </xdr:nvSpPr>
      <xdr:spPr>
        <a:xfrm>
          <a:off x="2514600" y="100045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68072</xdr:rowOff>
    </xdr:from>
    <xdr:to>
      <xdr:col>10</xdr:col>
      <xdr:colOff>165100</xdr:colOff>
      <xdr:row>59</xdr:row>
      <xdr:rowOff>169672</xdr:rowOff>
    </xdr:to>
    <xdr:sp macro="" textlink="">
      <xdr:nvSpPr>
        <xdr:cNvPr id="174" name="フローチャート: 判断 173">
          <a:extLst>
            <a:ext uri="{FF2B5EF4-FFF2-40B4-BE49-F238E27FC236}">
              <a16:creationId xmlns:a16="http://schemas.microsoft.com/office/drawing/2014/main" id="{1139D380-FA99-4DA5-A3E5-6BBE6EEC5C58}"/>
            </a:ext>
          </a:extLst>
        </xdr:cNvPr>
        <xdr:cNvSpPr/>
      </xdr:nvSpPr>
      <xdr:spPr>
        <a:xfrm>
          <a:off x="1739900" y="9958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65786</xdr:rowOff>
    </xdr:from>
    <xdr:to>
      <xdr:col>6</xdr:col>
      <xdr:colOff>38100</xdr:colOff>
      <xdr:row>59</xdr:row>
      <xdr:rowOff>167386</xdr:rowOff>
    </xdr:to>
    <xdr:sp macro="" textlink="">
      <xdr:nvSpPr>
        <xdr:cNvPr id="175" name="フローチャート: 判断 174">
          <a:extLst>
            <a:ext uri="{FF2B5EF4-FFF2-40B4-BE49-F238E27FC236}">
              <a16:creationId xmlns:a16="http://schemas.microsoft.com/office/drawing/2014/main" id="{48BBDDC5-2A28-4291-ABF7-A3478C41C1F3}"/>
            </a:ext>
          </a:extLst>
        </xdr:cNvPr>
        <xdr:cNvSpPr/>
      </xdr:nvSpPr>
      <xdr:spPr>
        <a:xfrm>
          <a:off x="965200" y="995654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76" name="テキスト ボックス 175">
          <a:extLst>
            <a:ext uri="{FF2B5EF4-FFF2-40B4-BE49-F238E27FC236}">
              <a16:creationId xmlns:a16="http://schemas.microsoft.com/office/drawing/2014/main" id="{3FE67F90-DF4E-48BB-835A-4D3A6E6F80E4}"/>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77" name="テキスト ボックス 176">
          <a:extLst>
            <a:ext uri="{FF2B5EF4-FFF2-40B4-BE49-F238E27FC236}">
              <a16:creationId xmlns:a16="http://schemas.microsoft.com/office/drawing/2014/main" id="{70B37EED-BED4-445D-A143-F664BD406ED9}"/>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78" name="テキスト ボックス 177">
          <a:extLst>
            <a:ext uri="{FF2B5EF4-FFF2-40B4-BE49-F238E27FC236}">
              <a16:creationId xmlns:a16="http://schemas.microsoft.com/office/drawing/2014/main" id="{14E513E1-AB8A-4CCE-BA4A-32F1F92E797F}"/>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79" name="テキスト ボックス 178">
          <a:extLst>
            <a:ext uri="{FF2B5EF4-FFF2-40B4-BE49-F238E27FC236}">
              <a16:creationId xmlns:a16="http://schemas.microsoft.com/office/drawing/2014/main" id="{A4624F33-30D7-4D2E-9654-E575596471A7}"/>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D1A799E5-B647-4908-8BA9-081C7647931D}"/>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63</xdr:row>
      <xdr:rowOff>129794</xdr:rowOff>
    </xdr:from>
    <xdr:to>
      <xdr:col>24</xdr:col>
      <xdr:colOff>114300</xdr:colOff>
      <xdr:row>64</xdr:row>
      <xdr:rowOff>59944</xdr:rowOff>
    </xdr:to>
    <xdr:sp macro="" textlink="">
      <xdr:nvSpPr>
        <xdr:cNvPr id="181" name="楕円 180">
          <a:extLst>
            <a:ext uri="{FF2B5EF4-FFF2-40B4-BE49-F238E27FC236}">
              <a16:creationId xmlns:a16="http://schemas.microsoft.com/office/drawing/2014/main" id="{F38D6A96-6B37-476A-824E-89919F43C477}"/>
            </a:ext>
          </a:extLst>
        </xdr:cNvPr>
        <xdr:cNvSpPr/>
      </xdr:nvSpPr>
      <xdr:spPr>
        <a:xfrm>
          <a:off x="4036060" y="106911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44721</xdr:rowOff>
    </xdr:from>
    <xdr:ext cx="405111" cy="259045"/>
    <xdr:sp macro="" textlink="">
      <xdr:nvSpPr>
        <xdr:cNvPr id="182" name="【体育館・プール】&#10;有形固定資産減価償却率該当値テキスト">
          <a:extLst>
            <a:ext uri="{FF2B5EF4-FFF2-40B4-BE49-F238E27FC236}">
              <a16:creationId xmlns:a16="http://schemas.microsoft.com/office/drawing/2014/main" id="{1ED9FE3A-AF81-417B-89D3-F4EF8464F2F1}"/>
            </a:ext>
          </a:extLst>
        </xdr:cNvPr>
        <xdr:cNvSpPr txBox="1"/>
      </xdr:nvSpPr>
      <xdr:spPr>
        <a:xfrm>
          <a:off x="4124960" y="10606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106934</xdr:rowOff>
    </xdr:from>
    <xdr:to>
      <xdr:col>20</xdr:col>
      <xdr:colOff>38100</xdr:colOff>
      <xdr:row>64</xdr:row>
      <xdr:rowOff>37084</xdr:rowOff>
    </xdr:to>
    <xdr:sp macro="" textlink="">
      <xdr:nvSpPr>
        <xdr:cNvPr id="183" name="楕円 182">
          <a:extLst>
            <a:ext uri="{FF2B5EF4-FFF2-40B4-BE49-F238E27FC236}">
              <a16:creationId xmlns:a16="http://schemas.microsoft.com/office/drawing/2014/main" id="{0AD06334-8882-4A52-AF33-804C0E39AC25}"/>
            </a:ext>
          </a:extLst>
        </xdr:cNvPr>
        <xdr:cNvSpPr/>
      </xdr:nvSpPr>
      <xdr:spPr>
        <a:xfrm>
          <a:off x="3312160" y="1066825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157734</xdr:rowOff>
    </xdr:from>
    <xdr:to>
      <xdr:col>24</xdr:col>
      <xdr:colOff>63500</xdr:colOff>
      <xdr:row>64</xdr:row>
      <xdr:rowOff>9144</xdr:rowOff>
    </xdr:to>
    <xdr:cxnSp macro="">
      <xdr:nvCxnSpPr>
        <xdr:cNvPr id="184" name="直線コネクタ 183">
          <a:extLst>
            <a:ext uri="{FF2B5EF4-FFF2-40B4-BE49-F238E27FC236}">
              <a16:creationId xmlns:a16="http://schemas.microsoft.com/office/drawing/2014/main" id="{A3CD30BC-7058-436C-B42A-083E426E4A8C}"/>
            </a:ext>
          </a:extLst>
        </xdr:cNvPr>
        <xdr:cNvCxnSpPr/>
      </xdr:nvCxnSpPr>
      <xdr:spPr>
        <a:xfrm>
          <a:off x="3355340" y="10719054"/>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68072</xdr:rowOff>
    </xdr:from>
    <xdr:to>
      <xdr:col>15</xdr:col>
      <xdr:colOff>101600</xdr:colOff>
      <xdr:row>63</xdr:row>
      <xdr:rowOff>169672</xdr:rowOff>
    </xdr:to>
    <xdr:sp macro="" textlink="">
      <xdr:nvSpPr>
        <xdr:cNvPr id="185" name="楕円 184">
          <a:extLst>
            <a:ext uri="{FF2B5EF4-FFF2-40B4-BE49-F238E27FC236}">
              <a16:creationId xmlns:a16="http://schemas.microsoft.com/office/drawing/2014/main" id="{83977301-ED53-4E89-B186-3584CCC79A64}"/>
            </a:ext>
          </a:extLst>
        </xdr:cNvPr>
        <xdr:cNvSpPr/>
      </xdr:nvSpPr>
      <xdr:spPr>
        <a:xfrm>
          <a:off x="2514600" y="1062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63</xdr:row>
      <xdr:rowOff>118872</xdr:rowOff>
    </xdr:from>
    <xdr:to>
      <xdr:col>19</xdr:col>
      <xdr:colOff>177800</xdr:colOff>
      <xdr:row>63</xdr:row>
      <xdr:rowOff>157734</xdr:rowOff>
    </xdr:to>
    <xdr:cxnSp macro="">
      <xdr:nvCxnSpPr>
        <xdr:cNvPr id="186" name="直線コネクタ 185">
          <a:extLst>
            <a:ext uri="{FF2B5EF4-FFF2-40B4-BE49-F238E27FC236}">
              <a16:creationId xmlns:a16="http://schemas.microsoft.com/office/drawing/2014/main" id="{2CF5C7FB-C0CA-4DEF-97F2-D91409078C4B}"/>
            </a:ext>
          </a:extLst>
        </xdr:cNvPr>
        <xdr:cNvCxnSpPr/>
      </xdr:nvCxnSpPr>
      <xdr:spPr>
        <a:xfrm>
          <a:off x="2565400" y="10680192"/>
          <a:ext cx="78994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13208</xdr:rowOff>
    </xdr:from>
    <xdr:to>
      <xdr:col>10</xdr:col>
      <xdr:colOff>165100</xdr:colOff>
      <xdr:row>63</xdr:row>
      <xdr:rowOff>114808</xdr:rowOff>
    </xdr:to>
    <xdr:sp macro="" textlink="">
      <xdr:nvSpPr>
        <xdr:cNvPr id="187" name="楕円 186">
          <a:extLst>
            <a:ext uri="{FF2B5EF4-FFF2-40B4-BE49-F238E27FC236}">
              <a16:creationId xmlns:a16="http://schemas.microsoft.com/office/drawing/2014/main" id="{058F6FA8-43F8-44A0-A223-D4BB790EC63F}"/>
            </a:ext>
          </a:extLst>
        </xdr:cNvPr>
        <xdr:cNvSpPr/>
      </xdr:nvSpPr>
      <xdr:spPr>
        <a:xfrm>
          <a:off x="1739900" y="10574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64008</xdr:rowOff>
    </xdr:from>
    <xdr:to>
      <xdr:col>15</xdr:col>
      <xdr:colOff>50800</xdr:colOff>
      <xdr:row>63</xdr:row>
      <xdr:rowOff>118872</xdr:rowOff>
    </xdr:to>
    <xdr:cxnSp macro="">
      <xdr:nvCxnSpPr>
        <xdr:cNvPr id="188" name="直線コネクタ 187">
          <a:extLst>
            <a:ext uri="{FF2B5EF4-FFF2-40B4-BE49-F238E27FC236}">
              <a16:creationId xmlns:a16="http://schemas.microsoft.com/office/drawing/2014/main" id="{D5E584A2-6E6E-49E9-B205-5D961D977E6E}"/>
            </a:ext>
          </a:extLst>
        </xdr:cNvPr>
        <xdr:cNvCxnSpPr/>
      </xdr:nvCxnSpPr>
      <xdr:spPr>
        <a:xfrm>
          <a:off x="1790700" y="10625328"/>
          <a:ext cx="7747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4064</xdr:rowOff>
    </xdr:from>
    <xdr:to>
      <xdr:col>6</xdr:col>
      <xdr:colOff>38100</xdr:colOff>
      <xdr:row>63</xdr:row>
      <xdr:rowOff>105664</xdr:rowOff>
    </xdr:to>
    <xdr:sp macro="" textlink="">
      <xdr:nvSpPr>
        <xdr:cNvPr id="189" name="楕円 188">
          <a:extLst>
            <a:ext uri="{FF2B5EF4-FFF2-40B4-BE49-F238E27FC236}">
              <a16:creationId xmlns:a16="http://schemas.microsoft.com/office/drawing/2014/main" id="{A37BA771-90F4-4CF8-9221-FF12D62B0969}"/>
            </a:ext>
          </a:extLst>
        </xdr:cNvPr>
        <xdr:cNvSpPr/>
      </xdr:nvSpPr>
      <xdr:spPr>
        <a:xfrm>
          <a:off x="965200" y="1056538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54864</xdr:rowOff>
    </xdr:from>
    <xdr:to>
      <xdr:col>10</xdr:col>
      <xdr:colOff>114300</xdr:colOff>
      <xdr:row>63</xdr:row>
      <xdr:rowOff>64008</xdr:rowOff>
    </xdr:to>
    <xdr:cxnSp macro="">
      <xdr:nvCxnSpPr>
        <xdr:cNvPr id="190" name="直線コネクタ 189">
          <a:extLst>
            <a:ext uri="{FF2B5EF4-FFF2-40B4-BE49-F238E27FC236}">
              <a16:creationId xmlns:a16="http://schemas.microsoft.com/office/drawing/2014/main" id="{D4275637-B0F7-41C1-8060-213A901E814C}"/>
            </a:ext>
          </a:extLst>
        </xdr:cNvPr>
        <xdr:cNvCxnSpPr/>
      </xdr:nvCxnSpPr>
      <xdr:spPr>
        <a:xfrm>
          <a:off x="1008380" y="10616184"/>
          <a:ext cx="78232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115333</xdr:rowOff>
    </xdr:from>
    <xdr:ext cx="405111" cy="259045"/>
    <xdr:sp macro="" textlink="">
      <xdr:nvSpPr>
        <xdr:cNvPr id="191" name="n_1aveValue【体育館・プール】&#10;有形固定資産減価償却率">
          <a:extLst>
            <a:ext uri="{FF2B5EF4-FFF2-40B4-BE49-F238E27FC236}">
              <a16:creationId xmlns:a16="http://schemas.microsoft.com/office/drawing/2014/main" id="{F1C105B7-ED34-4401-9021-D73B1BF72BB2}"/>
            </a:ext>
          </a:extLst>
        </xdr:cNvPr>
        <xdr:cNvSpPr txBox="1"/>
      </xdr:nvSpPr>
      <xdr:spPr>
        <a:xfrm>
          <a:off x="3170564" y="9838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60469</xdr:rowOff>
    </xdr:from>
    <xdr:ext cx="405111" cy="259045"/>
    <xdr:sp macro="" textlink="">
      <xdr:nvSpPr>
        <xdr:cNvPr id="192" name="n_2aveValue【体育館・プール】&#10;有形固定資産減価償却率">
          <a:extLst>
            <a:ext uri="{FF2B5EF4-FFF2-40B4-BE49-F238E27FC236}">
              <a16:creationId xmlns:a16="http://schemas.microsoft.com/office/drawing/2014/main" id="{DD4956B2-68F3-4333-8781-46A35F02E57A}"/>
            </a:ext>
          </a:extLst>
        </xdr:cNvPr>
        <xdr:cNvSpPr txBox="1"/>
      </xdr:nvSpPr>
      <xdr:spPr>
        <a:xfrm>
          <a:off x="2385704" y="97835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14749</xdr:rowOff>
    </xdr:from>
    <xdr:ext cx="405111" cy="259045"/>
    <xdr:sp macro="" textlink="">
      <xdr:nvSpPr>
        <xdr:cNvPr id="193" name="n_3aveValue【体育館・プール】&#10;有形固定資産減価償却率">
          <a:extLst>
            <a:ext uri="{FF2B5EF4-FFF2-40B4-BE49-F238E27FC236}">
              <a16:creationId xmlns:a16="http://schemas.microsoft.com/office/drawing/2014/main" id="{ED10A5F6-7597-46A4-9436-CCBA9491E6CA}"/>
            </a:ext>
          </a:extLst>
        </xdr:cNvPr>
        <xdr:cNvSpPr txBox="1"/>
      </xdr:nvSpPr>
      <xdr:spPr>
        <a:xfrm>
          <a:off x="1611004" y="97378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12463</xdr:rowOff>
    </xdr:from>
    <xdr:ext cx="405111" cy="259045"/>
    <xdr:sp macro="" textlink="">
      <xdr:nvSpPr>
        <xdr:cNvPr id="194" name="n_4aveValue【体育館・プール】&#10;有形固定資産減価償却率">
          <a:extLst>
            <a:ext uri="{FF2B5EF4-FFF2-40B4-BE49-F238E27FC236}">
              <a16:creationId xmlns:a16="http://schemas.microsoft.com/office/drawing/2014/main" id="{7C70D3AE-A946-4E57-A3CF-A227353F06BB}"/>
            </a:ext>
          </a:extLst>
        </xdr:cNvPr>
        <xdr:cNvSpPr txBox="1"/>
      </xdr:nvSpPr>
      <xdr:spPr>
        <a:xfrm>
          <a:off x="836304" y="97355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28211</xdr:rowOff>
    </xdr:from>
    <xdr:ext cx="405111" cy="259045"/>
    <xdr:sp macro="" textlink="">
      <xdr:nvSpPr>
        <xdr:cNvPr id="195" name="n_1mainValue【体育館・プール】&#10;有形固定資産減価償却率">
          <a:extLst>
            <a:ext uri="{FF2B5EF4-FFF2-40B4-BE49-F238E27FC236}">
              <a16:creationId xmlns:a16="http://schemas.microsoft.com/office/drawing/2014/main" id="{3BDEF4A7-EB05-492F-8385-496797485C56}"/>
            </a:ext>
          </a:extLst>
        </xdr:cNvPr>
        <xdr:cNvSpPr txBox="1"/>
      </xdr:nvSpPr>
      <xdr:spPr>
        <a:xfrm>
          <a:off x="3170564" y="10757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160799</xdr:rowOff>
    </xdr:from>
    <xdr:ext cx="405111" cy="259045"/>
    <xdr:sp macro="" textlink="">
      <xdr:nvSpPr>
        <xdr:cNvPr id="196" name="n_2mainValue【体育館・プール】&#10;有形固定資産減価償却率">
          <a:extLst>
            <a:ext uri="{FF2B5EF4-FFF2-40B4-BE49-F238E27FC236}">
              <a16:creationId xmlns:a16="http://schemas.microsoft.com/office/drawing/2014/main" id="{8E453808-E03F-4365-8A42-F37ABDCEA5B7}"/>
            </a:ext>
          </a:extLst>
        </xdr:cNvPr>
        <xdr:cNvSpPr txBox="1"/>
      </xdr:nvSpPr>
      <xdr:spPr>
        <a:xfrm>
          <a:off x="2385704" y="10722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63</xdr:row>
      <xdr:rowOff>105935</xdr:rowOff>
    </xdr:from>
    <xdr:ext cx="405111" cy="259045"/>
    <xdr:sp macro="" textlink="">
      <xdr:nvSpPr>
        <xdr:cNvPr id="197" name="n_3mainValue【体育館・プール】&#10;有形固定資産減価償却率">
          <a:extLst>
            <a:ext uri="{FF2B5EF4-FFF2-40B4-BE49-F238E27FC236}">
              <a16:creationId xmlns:a16="http://schemas.microsoft.com/office/drawing/2014/main" id="{9F45D842-B336-4F84-B594-7059A124152F}"/>
            </a:ext>
          </a:extLst>
        </xdr:cNvPr>
        <xdr:cNvSpPr txBox="1"/>
      </xdr:nvSpPr>
      <xdr:spPr>
        <a:xfrm>
          <a:off x="1611004" y="106672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96791</xdr:rowOff>
    </xdr:from>
    <xdr:ext cx="405111" cy="259045"/>
    <xdr:sp macro="" textlink="">
      <xdr:nvSpPr>
        <xdr:cNvPr id="198" name="n_4mainValue【体育館・プール】&#10;有形固定資産減価償却率">
          <a:extLst>
            <a:ext uri="{FF2B5EF4-FFF2-40B4-BE49-F238E27FC236}">
              <a16:creationId xmlns:a16="http://schemas.microsoft.com/office/drawing/2014/main" id="{8B63F87A-7129-4E9A-AF84-4896D6BD2B77}"/>
            </a:ext>
          </a:extLst>
        </xdr:cNvPr>
        <xdr:cNvSpPr txBox="1"/>
      </xdr:nvSpPr>
      <xdr:spPr>
        <a:xfrm>
          <a:off x="836304" y="106581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99" name="正方形/長方形 198">
          <a:extLst>
            <a:ext uri="{FF2B5EF4-FFF2-40B4-BE49-F238E27FC236}">
              <a16:creationId xmlns:a16="http://schemas.microsoft.com/office/drawing/2014/main" id="{B26BD91D-1240-4AE1-9B40-B1DD561947C4}"/>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0" name="正方形/長方形 199">
          <a:extLst>
            <a:ext uri="{FF2B5EF4-FFF2-40B4-BE49-F238E27FC236}">
              <a16:creationId xmlns:a16="http://schemas.microsoft.com/office/drawing/2014/main" id="{67EEC856-3EC4-4BD1-94AB-075B1B6511CE}"/>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1" name="正方形/長方形 200">
          <a:extLst>
            <a:ext uri="{FF2B5EF4-FFF2-40B4-BE49-F238E27FC236}">
              <a16:creationId xmlns:a16="http://schemas.microsoft.com/office/drawing/2014/main" id="{37AFF691-0521-4772-AA5B-87124500AF5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2" name="正方形/長方形 201">
          <a:extLst>
            <a:ext uri="{FF2B5EF4-FFF2-40B4-BE49-F238E27FC236}">
              <a16:creationId xmlns:a16="http://schemas.microsoft.com/office/drawing/2014/main" id="{5290388E-2BEE-4221-B590-723E15FFBB0E}"/>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3" name="正方形/長方形 202">
          <a:extLst>
            <a:ext uri="{FF2B5EF4-FFF2-40B4-BE49-F238E27FC236}">
              <a16:creationId xmlns:a16="http://schemas.microsoft.com/office/drawing/2014/main" id="{9750366A-FE34-48EA-9C5A-625A04084643}"/>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4" name="正方形/長方形 203">
          <a:extLst>
            <a:ext uri="{FF2B5EF4-FFF2-40B4-BE49-F238E27FC236}">
              <a16:creationId xmlns:a16="http://schemas.microsoft.com/office/drawing/2014/main" id="{7C4CA59C-12A6-4959-8C58-245A1271B8D9}"/>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5" name="正方形/長方形 204">
          <a:extLst>
            <a:ext uri="{FF2B5EF4-FFF2-40B4-BE49-F238E27FC236}">
              <a16:creationId xmlns:a16="http://schemas.microsoft.com/office/drawing/2014/main" id="{F95D2164-1AB9-4354-9455-A30461BA1DE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06" name="正方形/長方形 205">
          <a:extLst>
            <a:ext uri="{FF2B5EF4-FFF2-40B4-BE49-F238E27FC236}">
              <a16:creationId xmlns:a16="http://schemas.microsoft.com/office/drawing/2014/main" id="{E2CF5566-BEEE-4938-8D22-E70F0C5436F4}"/>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07" name="テキスト ボックス 206">
          <a:extLst>
            <a:ext uri="{FF2B5EF4-FFF2-40B4-BE49-F238E27FC236}">
              <a16:creationId xmlns:a16="http://schemas.microsoft.com/office/drawing/2014/main" id="{A111AA28-CF86-47FE-95A0-BE290275AFF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08" name="直線コネクタ 207">
          <a:extLst>
            <a:ext uri="{FF2B5EF4-FFF2-40B4-BE49-F238E27FC236}">
              <a16:creationId xmlns:a16="http://schemas.microsoft.com/office/drawing/2014/main" id="{5E22DD41-278D-4BAC-9B8C-6C05E5A32DEE}"/>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65</xdr:row>
      <xdr:rowOff>143527</xdr:rowOff>
    </xdr:from>
    <xdr:ext cx="467179" cy="259045"/>
    <xdr:sp macro="" textlink="">
      <xdr:nvSpPr>
        <xdr:cNvPr id="209" name="テキスト ボックス 208">
          <a:extLst>
            <a:ext uri="{FF2B5EF4-FFF2-40B4-BE49-F238E27FC236}">
              <a16:creationId xmlns:a16="http://schemas.microsoft.com/office/drawing/2014/main" id="{06046CD0-A68D-4FE1-8E8B-01DED5B75829}"/>
            </a:ext>
          </a:extLst>
        </xdr:cNvPr>
        <xdr:cNvSpPr txBox="1"/>
      </xdr:nvSpPr>
      <xdr:spPr>
        <a:xfrm>
          <a:off x="54053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64</xdr:row>
      <xdr:rowOff>130628</xdr:rowOff>
    </xdr:from>
    <xdr:to>
      <xdr:col>59</xdr:col>
      <xdr:colOff>50800</xdr:colOff>
      <xdr:row>64</xdr:row>
      <xdr:rowOff>130628</xdr:rowOff>
    </xdr:to>
    <xdr:cxnSp macro="">
      <xdr:nvCxnSpPr>
        <xdr:cNvPr id="210" name="直線コネクタ 209">
          <a:extLst>
            <a:ext uri="{FF2B5EF4-FFF2-40B4-BE49-F238E27FC236}">
              <a16:creationId xmlns:a16="http://schemas.microsoft.com/office/drawing/2014/main" id="{986141AF-08ED-449D-B346-6D395CFE0DC6}"/>
            </a:ext>
          </a:extLst>
        </xdr:cNvPr>
        <xdr:cNvCxnSpPr/>
      </xdr:nvCxnSpPr>
      <xdr:spPr>
        <a:xfrm>
          <a:off x="5826760" y="1085958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159855</xdr:rowOff>
    </xdr:from>
    <xdr:ext cx="467179" cy="259045"/>
    <xdr:sp macro="" textlink="">
      <xdr:nvSpPr>
        <xdr:cNvPr id="211" name="テキスト ボックス 210">
          <a:extLst>
            <a:ext uri="{FF2B5EF4-FFF2-40B4-BE49-F238E27FC236}">
              <a16:creationId xmlns:a16="http://schemas.microsoft.com/office/drawing/2014/main" id="{4A779C89-8831-4D7D-A84D-B27330D645C0}"/>
            </a:ext>
          </a:extLst>
        </xdr:cNvPr>
        <xdr:cNvSpPr txBox="1"/>
      </xdr:nvSpPr>
      <xdr:spPr>
        <a:xfrm>
          <a:off x="54053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146957</xdr:rowOff>
    </xdr:from>
    <xdr:to>
      <xdr:col>59</xdr:col>
      <xdr:colOff>50800</xdr:colOff>
      <xdr:row>62</xdr:row>
      <xdr:rowOff>146957</xdr:rowOff>
    </xdr:to>
    <xdr:cxnSp macro="">
      <xdr:nvCxnSpPr>
        <xdr:cNvPr id="212" name="直線コネクタ 211">
          <a:extLst>
            <a:ext uri="{FF2B5EF4-FFF2-40B4-BE49-F238E27FC236}">
              <a16:creationId xmlns:a16="http://schemas.microsoft.com/office/drawing/2014/main" id="{F4216E97-5207-4C78-9208-A0594660A2FC}"/>
            </a:ext>
          </a:extLst>
        </xdr:cNvPr>
        <xdr:cNvCxnSpPr/>
      </xdr:nvCxnSpPr>
      <xdr:spPr>
        <a:xfrm>
          <a:off x="5826760" y="1054063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62</xdr:row>
      <xdr:rowOff>4734</xdr:rowOff>
    </xdr:from>
    <xdr:ext cx="467179" cy="259045"/>
    <xdr:sp macro="" textlink="">
      <xdr:nvSpPr>
        <xdr:cNvPr id="213" name="テキスト ボックス 212">
          <a:extLst>
            <a:ext uri="{FF2B5EF4-FFF2-40B4-BE49-F238E27FC236}">
              <a16:creationId xmlns:a16="http://schemas.microsoft.com/office/drawing/2014/main" id="{209A236F-4368-47A4-A2D0-19464A56807B}"/>
            </a:ext>
          </a:extLst>
        </xdr:cNvPr>
        <xdr:cNvSpPr txBox="1"/>
      </xdr:nvSpPr>
      <xdr:spPr>
        <a:xfrm>
          <a:off x="540530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163285</xdr:rowOff>
    </xdr:from>
    <xdr:to>
      <xdr:col>59</xdr:col>
      <xdr:colOff>50800</xdr:colOff>
      <xdr:row>60</xdr:row>
      <xdr:rowOff>163285</xdr:rowOff>
    </xdr:to>
    <xdr:cxnSp macro="">
      <xdr:nvCxnSpPr>
        <xdr:cNvPr id="214" name="直線コネクタ 213">
          <a:extLst>
            <a:ext uri="{FF2B5EF4-FFF2-40B4-BE49-F238E27FC236}">
              <a16:creationId xmlns:a16="http://schemas.microsoft.com/office/drawing/2014/main" id="{CB975F0A-C939-4BA4-89EC-6A080D5DB21F}"/>
            </a:ext>
          </a:extLst>
        </xdr:cNvPr>
        <xdr:cNvCxnSpPr/>
      </xdr:nvCxnSpPr>
      <xdr:spPr>
        <a:xfrm>
          <a:off x="5826760" y="102216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60</xdr:row>
      <xdr:rowOff>21062</xdr:rowOff>
    </xdr:from>
    <xdr:ext cx="467179" cy="259045"/>
    <xdr:sp macro="" textlink="">
      <xdr:nvSpPr>
        <xdr:cNvPr id="215" name="テキスト ボックス 214">
          <a:extLst>
            <a:ext uri="{FF2B5EF4-FFF2-40B4-BE49-F238E27FC236}">
              <a16:creationId xmlns:a16="http://schemas.microsoft.com/office/drawing/2014/main" id="{DF0B821C-1264-482F-8567-50A61DCC5DDB}"/>
            </a:ext>
          </a:extLst>
        </xdr:cNvPr>
        <xdr:cNvSpPr txBox="1"/>
      </xdr:nvSpPr>
      <xdr:spPr>
        <a:xfrm>
          <a:off x="540530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8165</xdr:rowOff>
    </xdr:from>
    <xdr:to>
      <xdr:col>59</xdr:col>
      <xdr:colOff>50800</xdr:colOff>
      <xdr:row>59</xdr:row>
      <xdr:rowOff>8165</xdr:rowOff>
    </xdr:to>
    <xdr:cxnSp macro="">
      <xdr:nvCxnSpPr>
        <xdr:cNvPr id="216" name="直線コネクタ 215">
          <a:extLst>
            <a:ext uri="{FF2B5EF4-FFF2-40B4-BE49-F238E27FC236}">
              <a16:creationId xmlns:a16="http://schemas.microsoft.com/office/drawing/2014/main" id="{8B587B0D-856E-416C-A9D4-F26A79EE6F3D}"/>
            </a:ext>
          </a:extLst>
        </xdr:cNvPr>
        <xdr:cNvCxnSpPr/>
      </xdr:nvCxnSpPr>
      <xdr:spPr>
        <a:xfrm>
          <a:off x="5826760" y="989892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58</xdr:row>
      <xdr:rowOff>37392</xdr:rowOff>
    </xdr:from>
    <xdr:ext cx="467179" cy="259045"/>
    <xdr:sp macro="" textlink="">
      <xdr:nvSpPr>
        <xdr:cNvPr id="217" name="テキスト ボックス 216">
          <a:extLst>
            <a:ext uri="{FF2B5EF4-FFF2-40B4-BE49-F238E27FC236}">
              <a16:creationId xmlns:a16="http://schemas.microsoft.com/office/drawing/2014/main" id="{76390137-9F60-44DC-8A8B-F6C46F7A77FB}"/>
            </a:ext>
          </a:extLst>
        </xdr:cNvPr>
        <xdr:cNvSpPr txBox="1"/>
      </xdr:nvSpPr>
      <xdr:spPr>
        <a:xfrm>
          <a:off x="540530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24493</xdr:rowOff>
    </xdr:from>
    <xdr:to>
      <xdr:col>59</xdr:col>
      <xdr:colOff>50800</xdr:colOff>
      <xdr:row>57</xdr:row>
      <xdr:rowOff>24493</xdr:rowOff>
    </xdr:to>
    <xdr:cxnSp macro="">
      <xdr:nvCxnSpPr>
        <xdr:cNvPr id="218" name="直線コネクタ 217">
          <a:extLst>
            <a:ext uri="{FF2B5EF4-FFF2-40B4-BE49-F238E27FC236}">
              <a16:creationId xmlns:a16="http://schemas.microsoft.com/office/drawing/2014/main" id="{420515B7-9B78-4657-8B2A-9546C325346F}"/>
            </a:ext>
          </a:extLst>
        </xdr:cNvPr>
        <xdr:cNvCxnSpPr/>
      </xdr:nvCxnSpPr>
      <xdr:spPr>
        <a:xfrm>
          <a:off x="5826760" y="957997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53720</xdr:rowOff>
    </xdr:from>
    <xdr:ext cx="467179" cy="259045"/>
    <xdr:sp macro="" textlink="">
      <xdr:nvSpPr>
        <xdr:cNvPr id="219" name="テキスト ボックス 218">
          <a:extLst>
            <a:ext uri="{FF2B5EF4-FFF2-40B4-BE49-F238E27FC236}">
              <a16:creationId xmlns:a16="http://schemas.microsoft.com/office/drawing/2014/main" id="{11CFBB9C-D82C-4627-816E-B49C8B14A2C4}"/>
            </a:ext>
          </a:extLst>
        </xdr:cNvPr>
        <xdr:cNvSpPr txBox="1"/>
      </xdr:nvSpPr>
      <xdr:spPr>
        <a:xfrm>
          <a:off x="540530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40822</xdr:rowOff>
    </xdr:from>
    <xdr:to>
      <xdr:col>59</xdr:col>
      <xdr:colOff>50800</xdr:colOff>
      <xdr:row>55</xdr:row>
      <xdr:rowOff>40822</xdr:rowOff>
    </xdr:to>
    <xdr:cxnSp macro="">
      <xdr:nvCxnSpPr>
        <xdr:cNvPr id="220" name="直線コネクタ 219">
          <a:extLst>
            <a:ext uri="{FF2B5EF4-FFF2-40B4-BE49-F238E27FC236}">
              <a16:creationId xmlns:a16="http://schemas.microsoft.com/office/drawing/2014/main" id="{BC81CC81-6739-4959-B35E-3531776A911D}"/>
            </a:ext>
          </a:extLst>
        </xdr:cNvPr>
        <xdr:cNvCxnSpPr/>
      </xdr:nvCxnSpPr>
      <xdr:spPr>
        <a:xfrm>
          <a:off x="5826760" y="926102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70049</xdr:rowOff>
    </xdr:from>
    <xdr:ext cx="467179" cy="259045"/>
    <xdr:sp macro="" textlink="">
      <xdr:nvSpPr>
        <xdr:cNvPr id="221" name="テキスト ボックス 220">
          <a:extLst>
            <a:ext uri="{FF2B5EF4-FFF2-40B4-BE49-F238E27FC236}">
              <a16:creationId xmlns:a16="http://schemas.microsoft.com/office/drawing/2014/main" id="{4CE9FD77-F25D-4DAF-886C-3DCFB152E0C6}"/>
            </a:ext>
          </a:extLst>
        </xdr:cNvPr>
        <xdr:cNvSpPr txBox="1"/>
      </xdr:nvSpPr>
      <xdr:spPr>
        <a:xfrm>
          <a:off x="540530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72869FE0-4D49-462E-AFF9-82A4FCF958A2}"/>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3" name="テキスト ボックス 222">
          <a:extLst>
            <a:ext uri="{FF2B5EF4-FFF2-40B4-BE49-F238E27FC236}">
              <a16:creationId xmlns:a16="http://schemas.microsoft.com/office/drawing/2014/main" id="{D33ED715-DB09-42A5-BE6F-AA0C548A44F7}"/>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体育館・プール】&#10;一人当たり面積グラフ枠">
          <a:extLst>
            <a:ext uri="{FF2B5EF4-FFF2-40B4-BE49-F238E27FC236}">
              <a16:creationId xmlns:a16="http://schemas.microsoft.com/office/drawing/2014/main" id="{3E489882-56E9-4156-83AC-AD86C7AD3109}"/>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127907</xdr:rowOff>
    </xdr:from>
    <xdr:to>
      <xdr:col>54</xdr:col>
      <xdr:colOff>189865</xdr:colOff>
      <xdr:row>64</xdr:row>
      <xdr:rowOff>54428</xdr:rowOff>
    </xdr:to>
    <xdr:cxnSp macro="">
      <xdr:nvCxnSpPr>
        <xdr:cNvPr id="225" name="直線コネクタ 224">
          <a:extLst>
            <a:ext uri="{FF2B5EF4-FFF2-40B4-BE49-F238E27FC236}">
              <a16:creationId xmlns:a16="http://schemas.microsoft.com/office/drawing/2014/main" id="{64E8D47E-9BE5-4AB4-BB21-375B14377F0D}"/>
            </a:ext>
          </a:extLst>
        </xdr:cNvPr>
        <xdr:cNvCxnSpPr/>
      </xdr:nvCxnSpPr>
      <xdr:spPr>
        <a:xfrm flipV="1">
          <a:off x="9219565" y="9348107"/>
          <a:ext cx="0" cy="14352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58255</xdr:rowOff>
    </xdr:from>
    <xdr:ext cx="469744" cy="259045"/>
    <xdr:sp macro="" textlink="">
      <xdr:nvSpPr>
        <xdr:cNvPr id="226" name="【体育館・プール】&#10;一人当たり面積最小値テキスト">
          <a:extLst>
            <a:ext uri="{FF2B5EF4-FFF2-40B4-BE49-F238E27FC236}">
              <a16:creationId xmlns:a16="http://schemas.microsoft.com/office/drawing/2014/main" id="{1242F874-07F6-4B4C-8DC1-108D4E3E4AA5}"/>
            </a:ext>
          </a:extLst>
        </xdr:cNvPr>
        <xdr:cNvSpPr txBox="1"/>
      </xdr:nvSpPr>
      <xdr:spPr>
        <a:xfrm>
          <a:off x="9258300" y="10787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54428</xdr:rowOff>
    </xdr:from>
    <xdr:to>
      <xdr:col>55</xdr:col>
      <xdr:colOff>88900</xdr:colOff>
      <xdr:row>64</xdr:row>
      <xdr:rowOff>54428</xdr:rowOff>
    </xdr:to>
    <xdr:cxnSp macro="">
      <xdr:nvCxnSpPr>
        <xdr:cNvPr id="227" name="直線コネクタ 226">
          <a:extLst>
            <a:ext uri="{FF2B5EF4-FFF2-40B4-BE49-F238E27FC236}">
              <a16:creationId xmlns:a16="http://schemas.microsoft.com/office/drawing/2014/main" id="{6C01978D-ECA4-4EBD-9A86-E20A181B9B9C}"/>
            </a:ext>
          </a:extLst>
        </xdr:cNvPr>
        <xdr:cNvCxnSpPr/>
      </xdr:nvCxnSpPr>
      <xdr:spPr>
        <a:xfrm>
          <a:off x="9154160" y="10783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74584</xdr:rowOff>
    </xdr:from>
    <xdr:ext cx="469744" cy="259045"/>
    <xdr:sp macro="" textlink="">
      <xdr:nvSpPr>
        <xdr:cNvPr id="228" name="【体育館・プール】&#10;一人当たり面積最大値テキスト">
          <a:extLst>
            <a:ext uri="{FF2B5EF4-FFF2-40B4-BE49-F238E27FC236}">
              <a16:creationId xmlns:a16="http://schemas.microsoft.com/office/drawing/2014/main" id="{4E8EE95F-B65F-4A4C-9628-A704CA949293}"/>
            </a:ext>
          </a:extLst>
        </xdr:cNvPr>
        <xdr:cNvSpPr txBox="1"/>
      </xdr:nvSpPr>
      <xdr:spPr>
        <a:xfrm>
          <a:off x="9258300" y="91271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127907</xdr:rowOff>
    </xdr:from>
    <xdr:to>
      <xdr:col>55</xdr:col>
      <xdr:colOff>88900</xdr:colOff>
      <xdr:row>55</xdr:row>
      <xdr:rowOff>127907</xdr:rowOff>
    </xdr:to>
    <xdr:cxnSp macro="">
      <xdr:nvCxnSpPr>
        <xdr:cNvPr id="229" name="直線コネクタ 228">
          <a:extLst>
            <a:ext uri="{FF2B5EF4-FFF2-40B4-BE49-F238E27FC236}">
              <a16:creationId xmlns:a16="http://schemas.microsoft.com/office/drawing/2014/main" id="{737BF627-EC3D-4655-A594-F2319216EE74}"/>
            </a:ext>
          </a:extLst>
        </xdr:cNvPr>
        <xdr:cNvCxnSpPr/>
      </xdr:nvCxnSpPr>
      <xdr:spPr>
        <a:xfrm>
          <a:off x="9154160" y="93481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20155</xdr:rowOff>
    </xdr:from>
    <xdr:ext cx="469744" cy="259045"/>
    <xdr:sp macro="" textlink="">
      <xdr:nvSpPr>
        <xdr:cNvPr id="230" name="【体育館・プール】&#10;一人当たり面積平均値テキスト">
          <a:extLst>
            <a:ext uri="{FF2B5EF4-FFF2-40B4-BE49-F238E27FC236}">
              <a16:creationId xmlns:a16="http://schemas.microsoft.com/office/drawing/2014/main" id="{777DB123-4FA4-4814-AB1E-B26C005E53B2}"/>
            </a:ext>
          </a:extLst>
        </xdr:cNvPr>
        <xdr:cNvSpPr txBox="1"/>
      </xdr:nvSpPr>
      <xdr:spPr>
        <a:xfrm>
          <a:off x="9258300" y="10413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41728</xdr:rowOff>
    </xdr:from>
    <xdr:to>
      <xdr:col>55</xdr:col>
      <xdr:colOff>50800</xdr:colOff>
      <xdr:row>62</xdr:row>
      <xdr:rowOff>143328</xdr:rowOff>
    </xdr:to>
    <xdr:sp macro="" textlink="">
      <xdr:nvSpPr>
        <xdr:cNvPr id="231" name="フローチャート: 判断 230">
          <a:extLst>
            <a:ext uri="{FF2B5EF4-FFF2-40B4-BE49-F238E27FC236}">
              <a16:creationId xmlns:a16="http://schemas.microsoft.com/office/drawing/2014/main" id="{7376CD77-5188-40FA-BF3B-D9FFD6F7BA5B}"/>
            </a:ext>
          </a:extLst>
        </xdr:cNvPr>
        <xdr:cNvSpPr/>
      </xdr:nvSpPr>
      <xdr:spPr>
        <a:xfrm>
          <a:off x="9192260" y="1043540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19957</xdr:rowOff>
    </xdr:from>
    <xdr:to>
      <xdr:col>50</xdr:col>
      <xdr:colOff>165100</xdr:colOff>
      <xdr:row>62</xdr:row>
      <xdr:rowOff>121557</xdr:rowOff>
    </xdr:to>
    <xdr:sp macro="" textlink="">
      <xdr:nvSpPr>
        <xdr:cNvPr id="232" name="フローチャート: 判断 231">
          <a:extLst>
            <a:ext uri="{FF2B5EF4-FFF2-40B4-BE49-F238E27FC236}">
              <a16:creationId xmlns:a16="http://schemas.microsoft.com/office/drawing/2014/main" id="{D492BADF-B2A8-4116-A552-60AED7F2E087}"/>
            </a:ext>
          </a:extLst>
        </xdr:cNvPr>
        <xdr:cNvSpPr/>
      </xdr:nvSpPr>
      <xdr:spPr>
        <a:xfrm>
          <a:off x="8445500" y="10413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30843</xdr:rowOff>
    </xdr:from>
    <xdr:to>
      <xdr:col>46</xdr:col>
      <xdr:colOff>38100</xdr:colOff>
      <xdr:row>62</xdr:row>
      <xdr:rowOff>132443</xdr:rowOff>
    </xdr:to>
    <xdr:sp macro="" textlink="">
      <xdr:nvSpPr>
        <xdr:cNvPr id="233" name="フローチャート: 判断 232">
          <a:extLst>
            <a:ext uri="{FF2B5EF4-FFF2-40B4-BE49-F238E27FC236}">
              <a16:creationId xmlns:a16="http://schemas.microsoft.com/office/drawing/2014/main" id="{464F7553-E977-4397-B4C2-4AC0139836C3}"/>
            </a:ext>
          </a:extLst>
        </xdr:cNvPr>
        <xdr:cNvSpPr/>
      </xdr:nvSpPr>
      <xdr:spPr>
        <a:xfrm>
          <a:off x="7670800" y="1042452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30843</xdr:rowOff>
    </xdr:from>
    <xdr:to>
      <xdr:col>41</xdr:col>
      <xdr:colOff>101600</xdr:colOff>
      <xdr:row>62</xdr:row>
      <xdr:rowOff>132443</xdr:rowOff>
    </xdr:to>
    <xdr:sp macro="" textlink="">
      <xdr:nvSpPr>
        <xdr:cNvPr id="234" name="フローチャート: 判断 233">
          <a:extLst>
            <a:ext uri="{FF2B5EF4-FFF2-40B4-BE49-F238E27FC236}">
              <a16:creationId xmlns:a16="http://schemas.microsoft.com/office/drawing/2014/main" id="{88FE3302-028B-4C27-A24B-3E52208978C8}"/>
            </a:ext>
          </a:extLst>
        </xdr:cNvPr>
        <xdr:cNvSpPr/>
      </xdr:nvSpPr>
      <xdr:spPr>
        <a:xfrm>
          <a:off x="6873240" y="10424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41728</xdr:rowOff>
    </xdr:from>
    <xdr:to>
      <xdr:col>36</xdr:col>
      <xdr:colOff>165100</xdr:colOff>
      <xdr:row>62</xdr:row>
      <xdr:rowOff>143328</xdr:rowOff>
    </xdr:to>
    <xdr:sp macro="" textlink="">
      <xdr:nvSpPr>
        <xdr:cNvPr id="235" name="フローチャート: 判断 234">
          <a:extLst>
            <a:ext uri="{FF2B5EF4-FFF2-40B4-BE49-F238E27FC236}">
              <a16:creationId xmlns:a16="http://schemas.microsoft.com/office/drawing/2014/main" id="{B344CAD1-B219-44E7-8F12-195AC8EAD2DC}"/>
            </a:ext>
          </a:extLst>
        </xdr:cNvPr>
        <xdr:cNvSpPr/>
      </xdr:nvSpPr>
      <xdr:spPr>
        <a:xfrm>
          <a:off x="6098540" y="1043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CF38E4AD-9CDD-40EB-9EB0-8670B24CB5EC}"/>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B9001C7A-2846-4043-9F7F-24EFEBBE3F6F}"/>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CA47F34-0AAE-4D16-8848-702D35FBC07C}"/>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83F8651B-07AE-4947-85A3-022A82D2835A}"/>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4D8098B0-6451-4076-8B8D-63DA88C99CF1}"/>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142422</xdr:rowOff>
    </xdr:from>
    <xdr:to>
      <xdr:col>55</xdr:col>
      <xdr:colOff>50800</xdr:colOff>
      <xdr:row>60</xdr:row>
      <xdr:rowOff>72572</xdr:rowOff>
    </xdr:to>
    <xdr:sp macro="" textlink="">
      <xdr:nvSpPr>
        <xdr:cNvPr id="241" name="楕円 240">
          <a:extLst>
            <a:ext uri="{FF2B5EF4-FFF2-40B4-BE49-F238E27FC236}">
              <a16:creationId xmlns:a16="http://schemas.microsoft.com/office/drawing/2014/main" id="{2ECDD2B0-0F34-47FB-96C3-BC430BFA5C78}"/>
            </a:ext>
          </a:extLst>
        </xdr:cNvPr>
        <xdr:cNvSpPr/>
      </xdr:nvSpPr>
      <xdr:spPr>
        <a:xfrm>
          <a:off x="9192260" y="1003318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58</xdr:row>
      <xdr:rowOff>165299</xdr:rowOff>
    </xdr:from>
    <xdr:ext cx="469744" cy="259045"/>
    <xdr:sp macro="" textlink="">
      <xdr:nvSpPr>
        <xdr:cNvPr id="242" name="【体育館・プール】&#10;一人当たり面積該当値テキスト">
          <a:extLst>
            <a:ext uri="{FF2B5EF4-FFF2-40B4-BE49-F238E27FC236}">
              <a16:creationId xmlns:a16="http://schemas.microsoft.com/office/drawing/2014/main" id="{ADA9D604-78FE-4D8D-9C91-040C07644D2D}"/>
            </a:ext>
          </a:extLst>
        </xdr:cNvPr>
        <xdr:cNvSpPr txBox="1"/>
      </xdr:nvSpPr>
      <xdr:spPr>
        <a:xfrm>
          <a:off x="9258300"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109765</xdr:rowOff>
    </xdr:from>
    <xdr:to>
      <xdr:col>50</xdr:col>
      <xdr:colOff>165100</xdr:colOff>
      <xdr:row>60</xdr:row>
      <xdr:rowOff>39915</xdr:rowOff>
    </xdr:to>
    <xdr:sp macro="" textlink="">
      <xdr:nvSpPr>
        <xdr:cNvPr id="243" name="楕円 242">
          <a:extLst>
            <a:ext uri="{FF2B5EF4-FFF2-40B4-BE49-F238E27FC236}">
              <a16:creationId xmlns:a16="http://schemas.microsoft.com/office/drawing/2014/main" id="{CBC957DC-C4EE-4F77-951D-2C80DBFAC203}"/>
            </a:ext>
          </a:extLst>
        </xdr:cNvPr>
        <xdr:cNvSpPr/>
      </xdr:nvSpPr>
      <xdr:spPr>
        <a:xfrm>
          <a:off x="8445500" y="100005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59</xdr:row>
      <xdr:rowOff>160565</xdr:rowOff>
    </xdr:from>
    <xdr:to>
      <xdr:col>55</xdr:col>
      <xdr:colOff>0</xdr:colOff>
      <xdr:row>60</xdr:row>
      <xdr:rowOff>21772</xdr:rowOff>
    </xdr:to>
    <xdr:cxnSp macro="">
      <xdr:nvCxnSpPr>
        <xdr:cNvPr id="244" name="直線コネクタ 243">
          <a:extLst>
            <a:ext uri="{FF2B5EF4-FFF2-40B4-BE49-F238E27FC236}">
              <a16:creationId xmlns:a16="http://schemas.microsoft.com/office/drawing/2014/main" id="{9105A26F-52A2-4E77-9345-E7BBEC742822}"/>
            </a:ext>
          </a:extLst>
        </xdr:cNvPr>
        <xdr:cNvCxnSpPr/>
      </xdr:nvCxnSpPr>
      <xdr:spPr>
        <a:xfrm>
          <a:off x="8496300" y="10051325"/>
          <a:ext cx="7239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87993</xdr:rowOff>
    </xdr:from>
    <xdr:to>
      <xdr:col>46</xdr:col>
      <xdr:colOff>38100</xdr:colOff>
      <xdr:row>60</xdr:row>
      <xdr:rowOff>18143</xdr:rowOff>
    </xdr:to>
    <xdr:sp macro="" textlink="">
      <xdr:nvSpPr>
        <xdr:cNvPr id="245" name="楕円 244">
          <a:extLst>
            <a:ext uri="{FF2B5EF4-FFF2-40B4-BE49-F238E27FC236}">
              <a16:creationId xmlns:a16="http://schemas.microsoft.com/office/drawing/2014/main" id="{13B95932-7FB8-4D76-B526-1315EBF1BCD8}"/>
            </a:ext>
          </a:extLst>
        </xdr:cNvPr>
        <xdr:cNvSpPr/>
      </xdr:nvSpPr>
      <xdr:spPr>
        <a:xfrm>
          <a:off x="7670800" y="99787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138793</xdr:rowOff>
    </xdr:from>
    <xdr:to>
      <xdr:col>50</xdr:col>
      <xdr:colOff>114300</xdr:colOff>
      <xdr:row>59</xdr:row>
      <xdr:rowOff>160565</xdr:rowOff>
    </xdr:to>
    <xdr:cxnSp macro="">
      <xdr:nvCxnSpPr>
        <xdr:cNvPr id="246" name="直線コネクタ 245">
          <a:extLst>
            <a:ext uri="{FF2B5EF4-FFF2-40B4-BE49-F238E27FC236}">
              <a16:creationId xmlns:a16="http://schemas.microsoft.com/office/drawing/2014/main" id="{9DA38DE3-924A-4238-BD7D-2787CD6FDEFA}"/>
            </a:ext>
          </a:extLst>
        </xdr:cNvPr>
        <xdr:cNvCxnSpPr/>
      </xdr:nvCxnSpPr>
      <xdr:spPr>
        <a:xfrm>
          <a:off x="7713980" y="10029553"/>
          <a:ext cx="78232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87993</xdr:rowOff>
    </xdr:from>
    <xdr:to>
      <xdr:col>41</xdr:col>
      <xdr:colOff>101600</xdr:colOff>
      <xdr:row>60</xdr:row>
      <xdr:rowOff>18143</xdr:rowOff>
    </xdr:to>
    <xdr:sp macro="" textlink="">
      <xdr:nvSpPr>
        <xdr:cNvPr id="247" name="楕円 246">
          <a:extLst>
            <a:ext uri="{FF2B5EF4-FFF2-40B4-BE49-F238E27FC236}">
              <a16:creationId xmlns:a16="http://schemas.microsoft.com/office/drawing/2014/main" id="{2F5D5867-CA07-4E33-B6F7-400684F90B98}"/>
            </a:ext>
          </a:extLst>
        </xdr:cNvPr>
        <xdr:cNvSpPr/>
      </xdr:nvSpPr>
      <xdr:spPr>
        <a:xfrm>
          <a:off x="6873240" y="9978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59</xdr:row>
      <xdr:rowOff>138793</xdr:rowOff>
    </xdr:from>
    <xdr:to>
      <xdr:col>45</xdr:col>
      <xdr:colOff>177800</xdr:colOff>
      <xdr:row>59</xdr:row>
      <xdr:rowOff>138793</xdr:rowOff>
    </xdr:to>
    <xdr:cxnSp macro="">
      <xdr:nvCxnSpPr>
        <xdr:cNvPr id="248" name="直線コネクタ 247">
          <a:extLst>
            <a:ext uri="{FF2B5EF4-FFF2-40B4-BE49-F238E27FC236}">
              <a16:creationId xmlns:a16="http://schemas.microsoft.com/office/drawing/2014/main" id="{6D3FDD18-D6DA-4DA3-BC72-660D6C8ED2E7}"/>
            </a:ext>
          </a:extLst>
        </xdr:cNvPr>
        <xdr:cNvCxnSpPr/>
      </xdr:nvCxnSpPr>
      <xdr:spPr>
        <a:xfrm>
          <a:off x="6924040" y="10029553"/>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87993</xdr:rowOff>
    </xdr:from>
    <xdr:to>
      <xdr:col>36</xdr:col>
      <xdr:colOff>165100</xdr:colOff>
      <xdr:row>60</xdr:row>
      <xdr:rowOff>18143</xdr:rowOff>
    </xdr:to>
    <xdr:sp macro="" textlink="">
      <xdr:nvSpPr>
        <xdr:cNvPr id="249" name="楕円 248">
          <a:extLst>
            <a:ext uri="{FF2B5EF4-FFF2-40B4-BE49-F238E27FC236}">
              <a16:creationId xmlns:a16="http://schemas.microsoft.com/office/drawing/2014/main" id="{7943F918-0AF9-4B82-9481-FFB100371F68}"/>
            </a:ext>
          </a:extLst>
        </xdr:cNvPr>
        <xdr:cNvSpPr/>
      </xdr:nvSpPr>
      <xdr:spPr>
        <a:xfrm>
          <a:off x="6098540" y="9978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59</xdr:row>
      <xdr:rowOff>138793</xdr:rowOff>
    </xdr:from>
    <xdr:to>
      <xdr:col>41</xdr:col>
      <xdr:colOff>50800</xdr:colOff>
      <xdr:row>59</xdr:row>
      <xdr:rowOff>138793</xdr:rowOff>
    </xdr:to>
    <xdr:cxnSp macro="">
      <xdr:nvCxnSpPr>
        <xdr:cNvPr id="250" name="直線コネクタ 249">
          <a:extLst>
            <a:ext uri="{FF2B5EF4-FFF2-40B4-BE49-F238E27FC236}">
              <a16:creationId xmlns:a16="http://schemas.microsoft.com/office/drawing/2014/main" id="{42904B11-0608-4A74-84F2-B56BF2C35A78}"/>
            </a:ext>
          </a:extLst>
        </xdr:cNvPr>
        <xdr:cNvCxnSpPr/>
      </xdr:nvCxnSpPr>
      <xdr:spPr>
        <a:xfrm>
          <a:off x="6149340" y="10029553"/>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62</xdr:row>
      <xdr:rowOff>112684</xdr:rowOff>
    </xdr:from>
    <xdr:ext cx="469744" cy="259045"/>
    <xdr:sp macro="" textlink="">
      <xdr:nvSpPr>
        <xdr:cNvPr id="251" name="n_1aveValue【体育館・プール】&#10;一人当たり面積">
          <a:extLst>
            <a:ext uri="{FF2B5EF4-FFF2-40B4-BE49-F238E27FC236}">
              <a16:creationId xmlns:a16="http://schemas.microsoft.com/office/drawing/2014/main" id="{4573336E-D102-4C0B-A334-26D6A825928B}"/>
            </a:ext>
          </a:extLst>
        </xdr:cNvPr>
        <xdr:cNvSpPr txBox="1"/>
      </xdr:nvSpPr>
      <xdr:spPr>
        <a:xfrm>
          <a:off x="8271587" y="10506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123570</xdr:rowOff>
    </xdr:from>
    <xdr:ext cx="469744" cy="259045"/>
    <xdr:sp macro="" textlink="">
      <xdr:nvSpPr>
        <xdr:cNvPr id="252" name="n_2aveValue【体育館・プール】&#10;一人当たり面積">
          <a:extLst>
            <a:ext uri="{FF2B5EF4-FFF2-40B4-BE49-F238E27FC236}">
              <a16:creationId xmlns:a16="http://schemas.microsoft.com/office/drawing/2014/main" id="{F50DAC27-3A41-4F22-BCEA-88E890F812B6}"/>
            </a:ext>
          </a:extLst>
        </xdr:cNvPr>
        <xdr:cNvSpPr txBox="1"/>
      </xdr:nvSpPr>
      <xdr:spPr>
        <a:xfrm>
          <a:off x="750958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123570</xdr:rowOff>
    </xdr:from>
    <xdr:ext cx="469744" cy="259045"/>
    <xdr:sp macro="" textlink="">
      <xdr:nvSpPr>
        <xdr:cNvPr id="253" name="n_3aveValue【体育館・プール】&#10;一人当たり面積">
          <a:extLst>
            <a:ext uri="{FF2B5EF4-FFF2-40B4-BE49-F238E27FC236}">
              <a16:creationId xmlns:a16="http://schemas.microsoft.com/office/drawing/2014/main" id="{27488B9D-91A2-4474-A16E-62271E746B78}"/>
            </a:ext>
          </a:extLst>
        </xdr:cNvPr>
        <xdr:cNvSpPr txBox="1"/>
      </xdr:nvSpPr>
      <xdr:spPr>
        <a:xfrm>
          <a:off x="6712027" y="10517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134455</xdr:rowOff>
    </xdr:from>
    <xdr:ext cx="469744" cy="259045"/>
    <xdr:sp macro="" textlink="">
      <xdr:nvSpPr>
        <xdr:cNvPr id="254" name="n_4aveValue【体育館・プール】&#10;一人当たり面積">
          <a:extLst>
            <a:ext uri="{FF2B5EF4-FFF2-40B4-BE49-F238E27FC236}">
              <a16:creationId xmlns:a16="http://schemas.microsoft.com/office/drawing/2014/main" id="{1594553B-35F2-41F4-95D1-63811406E90F}"/>
            </a:ext>
          </a:extLst>
        </xdr:cNvPr>
        <xdr:cNvSpPr txBox="1"/>
      </xdr:nvSpPr>
      <xdr:spPr>
        <a:xfrm>
          <a:off x="5937327" y="10528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58</xdr:row>
      <xdr:rowOff>56442</xdr:rowOff>
    </xdr:from>
    <xdr:ext cx="469744" cy="259045"/>
    <xdr:sp macro="" textlink="">
      <xdr:nvSpPr>
        <xdr:cNvPr id="255" name="n_1mainValue【体育館・プール】&#10;一人当たり面積">
          <a:extLst>
            <a:ext uri="{FF2B5EF4-FFF2-40B4-BE49-F238E27FC236}">
              <a16:creationId xmlns:a16="http://schemas.microsoft.com/office/drawing/2014/main" id="{8036765E-47AA-4A93-96E1-1D9BF7CD2854}"/>
            </a:ext>
          </a:extLst>
        </xdr:cNvPr>
        <xdr:cNvSpPr txBox="1"/>
      </xdr:nvSpPr>
      <xdr:spPr>
        <a:xfrm>
          <a:off x="8271587" y="97795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58</xdr:row>
      <xdr:rowOff>34670</xdr:rowOff>
    </xdr:from>
    <xdr:ext cx="469744" cy="259045"/>
    <xdr:sp macro="" textlink="">
      <xdr:nvSpPr>
        <xdr:cNvPr id="256" name="n_2mainValue【体育館・プール】&#10;一人当たり面積">
          <a:extLst>
            <a:ext uri="{FF2B5EF4-FFF2-40B4-BE49-F238E27FC236}">
              <a16:creationId xmlns:a16="http://schemas.microsoft.com/office/drawing/2014/main" id="{6E8D4F1B-8518-4F81-BAB2-20E0B223988D}"/>
            </a:ext>
          </a:extLst>
        </xdr:cNvPr>
        <xdr:cNvSpPr txBox="1"/>
      </xdr:nvSpPr>
      <xdr:spPr>
        <a:xfrm>
          <a:off x="7509587" y="975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58</xdr:row>
      <xdr:rowOff>34670</xdr:rowOff>
    </xdr:from>
    <xdr:ext cx="469744" cy="259045"/>
    <xdr:sp macro="" textlink="">
      <xdr:nvSpPr>
        <xdr:cNvPr id="257" name="n_3mainValue【体育館・プール】&#10;一人当たり面積">
          <a:extLst>
            <a:ext uri="{FF2B5EF4-FFF2-40B4-BE49-F238E27FC236}">
              <a16:creationId xmlns:a16="http://schemas.microsoft.com/office/drawing/2014/main" id="{BA8337E7-0D63-477D-99CB-77BB04B90108}"/>
            </a:ext>
          </a:extLst>
        </xdr:cNvPr>
        <xdr:cNvSpPr txBox="1"/>
      </xdr:nvSpPr>
      <xdr:spPr>
        <a:xfrm>
          <a:off x="6712027" y="975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58</xdr:row>
      <xdr:rowOff>34670</xdr:rowOff>
    </xdr:from>
    <xdr:ext cx="469744" cy="259045"/>
    <xdr:sp macro="" textlink="">
      <xdr:nvSpPr>
        <xdr:cNvPr id="258" name="n_4mainValue【体育館・プール】&#10;一人当たり面積">
          <a:extLst>
            <a:ext uri="{FF2B5EF4-FFF2-40B4-BE49-F238E27FC236}">
              <a16:creationId xmlns:a16="http://schemas.microsoft.com/office/drawing/2014/main" id="{49694909-4E58-4E04-B4CA-7735FCB43A5A}"/>
            </a:ext>
          </a:extLst>
        </xdr:cNvPr>
        <xdr:cNvSpPr txBox="1"/>
      </xdr:nvSpPr>
      <xdr:spPr>
        <a:xfrm>
          <a:off x="5937327" y="97577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F8160600-9657-416F-8FF7-D9D3BDDEB9BB}"/>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56611060-28B1-455A-BDC0-76A47148D70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9593489E-09ED-4303-AB3A-ABA7ECF579FD}"/>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50DBDA95-64AC-4C74-831E-DE3D361F220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1BDCC8DB-2F58-4D53-9B9C-67BDF37B94A6}"/>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18F54B77-FA8B-4B7E-B81F-1B103114F914}"/>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80C70CEC-C4FE-4783-AB06-EA5C0DC3E5C6}"/>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DA8B05A1-DBC6-4964-A365-E0C9472AF8F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E0EF628B-6EE1-4D62-BDB2-DFACD1B6AB43}"/>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BD44EA7A-17BB-40A4-BAD6-4F7FF0B93F77}"/>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88</xdr:row>
      <xdr:rowOff>10177</xdr:rowOff>
    </xdr:from>
    <xdr:ext cx="403059" cy="259045"/>
    <xdr:sp macro="" textlink="">
      <xdr:nvSpPr>
        <xdr:cNvPr id="269" name="テキスト ボックス 268">
          <a:extLst>
            <a:ext uri="{FF2B5EF4-FFF2-40B4-BE49-F238E27FC236}">
              <a16:creationId xmlns:a16="http://schemas.microsoft.com/office/drawing/2014/main" id="{33FF15A7-5D40-428C-AE06-9603D6568D1A}"/>
            </a:ext>
          </a:extLst>
        </xdr:cNvPr>
        <xdr:cNvSpPr txBox="1"/>
      </xdr:nvSpPr>
      <xdr:spPr>
        <a:xfrm>
          <a:off x="336081" y="147624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0" name="直線コネクタ 269">
          <a:extLst>
            <a:ext uri="{FF2B5EF4-FFF2-40B4-BE49-F238E27FC236}">
              <a16:creationId xmlns:a16="http://schemas.microsoft.com/office/drawing/2014/main" id="{51D18886-3471-4A3D-8287-B9A476E0C173}"/>
            </a:ext>
          </a:extLst>
        </xdr:cNvPr>
        <xdr:cNvCxnSpPr/>
      </xdr:nvCxnSpPr>
      <xdr:spPr>
        <a:xfrm>
          <a:off x="67056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86</xdr:row>
      <xdr:rowOff>26506</xdr:rowOff>
    </xdr:from>
    <xdr:ext cx="403059" cy="259045"/>
    <xdr:sp macro="" textlink="">
      <xdr:nvSpPr>
        <xdr:cNvPr id="271" name="テキスト ボックス 270">
          <a:extLst>
            <a:ext uri="{FF2B5EF4-FFF2-40B4-BE49-F238E27FC236}">
              <a16:creationId xmlns:a16="http://schemas.microsoft.com/office/drawing/2014/main" id="{410B95DB-ED51-4DA9-8AFA-C44208388507}"/>
            </a:ext>
          </a:extLst>
        </xdr:cNvPr>
        <xdr:cNvSpPr txBox="1"/>
      </xdr:nvSpPr>
      <xdr:spPr>
        <a:xfrm>
          <a:off x="336081" y="14443546"/>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2" name="直線コネクタ 271">
          <a:extLst>
            <a:ext uri="{FF2B5EF4-FFF2-40B4-BE49-F238E27FC236}">
              <a16:creationId xmlns:a16="http://schemas.microsoft.com/office/drawing/2014/main" id="{D3471D1E-8262-44CE-8020-50E3373D8F8D}"/>
            </a:ext>
          </a:extLst>
        </xdr:cNvPr>
        <xdr:cNvCxnSpPr/>
      </xdr:nvCxnSpPr>
      <xdr:spPr>
        <a:xfrm>
          <a:off x="67056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3" name="テキスト ボックス 272">
          <a:extLst>
            <a:ext uri="{FF2B5EF4-FFF2-40B4-BE49-F238E27FC236}">
              <a16:creationId xmlns:a16="http://schemas.microsoft.com/office/drawing/2014/main" id="{30A3B0D3-52BF-4A38-83EE-221FD91146E7}"/>
            </a:ext>
          </a:extLst>
        </xdr:cNvPr>
        <xdr:cNvSpPr txBox="1"/>
      </xdr:nvSpPr>
      <xdr:spPr>
        <a:xfrm>
          <a:off x="33608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4" name="直線コネクタ 273">
          <a:extLst>
            <a:ext uri="{FF2B5EF4-FFF2-40B4-BE49-F238E27FC236}">
              <a16:creationId xmlns:a16="http://schemas.microsoft.com/office/drawing/2014/main" id="{12E1FF4A-5312-4485-9AFF-8F42D9E14D22}"/>
            </a:ext>
          </a:extLst>
        </xdr:cNvPr>
        <xdr:cNvCxnSpPr/>
      </xdr:nvCxnSpPr>
      <xdr:spPr>
        <a:xfrm>
          <a:off x="67056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5" name="テキスト ボックス 274">
          <a:extLst>
            <a:ext uri="{FF2B5EF4-FFF2-40B4-BE49-F238E27FC236}">
              <a16:creationId xmlns:a16="http://schemas.microsoft.com/office/drawing/2014/main" id="{D91AA75A-1D76-4BF0-8251-5628C7890645}"/>
            </a:ext>
          </a:extLst>
        </xdr:cNvPr>
        <xdr:cNvSpPr txBox="1"/>
      </xdr:nvSpPr>
      <xdr:spPr>
        <a:xfrm>
          <a:off x="33608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6" name="直線コネクタ 275">
          <a:extLst>
            <a:ext uri="{FF2B5EF4-FFF2-40B4-BE49-F238E27FC236}">
              <a16:creationId xmlns:a16="http://schemas.microsoft.com/office/drawing/2014/main" id="{854524AD-BC5D-45CA-B02A-7E24EE62C516}"/>
            </a:ext>
          </a:extLst>
        </xdr:cNvPr>
        <xdr:cNvCxnSpPr/>
      </xdr:nvCxnSpPr>
      <xdr:spPr>
        <a:xfrm>
          <a:off x="67056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7" name="テキスト ボックス 276">
          <a:extLst>
            <a:ext uri="{FF2B5EF4-FFF2-40B4-BE49-F238E27FC236}">
              <a16:creationId xmlns:a16="http://schemas.microsoft.com/office/drawing/2014/main" id="{375D944F-3DF3-4D3F-AA83-21D47804640F}"/>
            </a:ext>
          </a:extLst>
        </xdr:cNvPr>
        <xdr:cNvSpPr txBox="1"/>
      </xdr:nvSpPr>
      <xdr:spPr>
        <a:xfrm>
          <a:off x="33608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78" name="直線コネクタ 277">
          <a:extLst>
            <a:ext uri="{FF2B5EF4-FFF2-40B4-BE49-F238E27FC236}">
              <a16:creationId xmlns:a16="http://schemas.microsoft.com/office/drawing/2014/main" id="{BD138DD4-DBFF-4AD9-AC0D-2D768047104D}"/>
            </a:ext>
          </a:extLst>
        </xdr:cNvPr>
        <xdr:cNvCxnSpPr/>
      </xdr:nvCxnSpPr>
      <xdr:spPr>
        <a:xfrm>
          <a:off x="67056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79" name="テキスト ボックス 278">
          <a:extLst>
            <a:ext uri="{FF2B5EF4-FFF2-40B4-BE49-F238E27FC236}">
              <a16:creationId xmlns:a16="http://schemas.microsoft.com/office/drawing/2014/main" id="{F550F3BC-C06F-407C-A76B-AE59909C1B5D}"/>
            </a:ext>
          </a:extLst>
        </xdr:cNvPr>
        <xdr:cNvSpPr txBox="1"/>
      </xdr:nvSpPr>
      <xdr:spPr>
        <a:xfrm>
          <a:off x="33608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0" name="直線コネクタ 279">
          <a:extLst>
            <a:ext uri="{FF2B5EF4-FFF2-40B4-BE49-F238E27FC236}">
              <a16:creationId xmlns:a16="http://schemas.microsoft.com/office/drawing/2014/main" id="{9F9497BE-1D3B-422D-B166-D7FCE406EA6A}"/>
            </a:ext>
          </a:extLst>
        </xdr:cNvPr>
        <xdr:cNvCxnSpPr/>
      </xdr:nvCxnSpPr>
      <xdr:spPr>
        <a:xfrm>
          <a:off x="67056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108148</xdr:rowOff>
    </xdr:from>
    <xdr:ext cx="403059" cy="259045"/>
    <xdr:sp macro="" textlink="">
      <xdr:nvSpPr>
        <xdr:cNvPr id="281" name="テキスト ボックス 280">
          <a:extLst>
            <a:ext uri="{FF2B5EF4-FFF2-40B4-BE49-F238E27FC236}">
              <a16:creationId xmlns:a16="http://schemas.microsoft.com/office/drawing/2014/main" id="{F87252A8-9DAE-4842-9D04-7D6FD248848B}"/>
            </a:ext>
          </a:extLst>
        </xdr:cNvPr>
        <xdr:cNvSpPr txBox="1"/>
      </xdr:nvSpPr>
      <xdr:spPr>
        <a:xfrm>
          <a:off x="336081" y="12848788"/>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2" name="直線コネクタ 281">
          <a:extLst>
            <a:ext uri="{FF2B5EF4-FFF2-40B4-BE49-F238E27FC236}">
              <a16:creationId xmlns:a16="http://schemas.microsoft.com/office/drawing/2014/main" id="{44046FAD-38A9-46E2-938A-B97E3D89761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3" name="テキスト ボックス 282">
          <a:extLst>
            <a:ext uri="{FF2B5EF4-FFF2-40B4-BE49-F238E27FC236}">
              <a16:creationId xmlns:a16="http://schemas.microsoft.com/office/drawing/2014/main" id="{8CB17FB6-D538-43E2-B7A7-11FFAD5D9357}"/>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4" name="【福祉施設】&#10;有形固定資産減価償却率グラフ枠">
          <a:extLst>
            <a:ext uri="{FF2B5EF4-FFF2-40B4-BE49-F238E27FC236}">
              <a16:creationId xmlns:a16="http://schemas.microsoft.com/office/drawing/2014/main" id="{F5036DDC-8C96-426F-A79E-A09CD851692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77288</xdr:rowOff>
    </xdr:from>
    <xdr:to>
      <xdr:col>24</xdr:col>
      <xdr:colOff>62865</xdr:colOff>
      <xdr:row>86</xdr:row>
      <xdr:rowOff>44631</xdr:rowOff>
    </xdr:to>
    <xdr:cxnSp macro="">
      <xdr:nvCxnSpPr>
        <xdr:cNvPr id="285" name="直線コネクタ 284">
          <a:extLst>
            <a:ext uri="{FF2B5EF4-FFF2-40B4-BE49-F238E27FC236}">
              <a16:creationId xmlns:a16="http://schemas.microsoft.com/office/drawing/2014/main" id="{94C47A2D-EF31-4F51-B2D6-CECDAE7BEDDF}"/>
            </a:ext>
          </a:extLst>
        </xdr:cNvPr>
        <xdr:cNvCxnSpPr/>
      </xdr:nvCxnSpPr>
      <xdr:spPr>
        <a:xfrm flipV="1">
          <a:off x="4086225" y="13153208"/>
          <a:ext cx="0" cy="13084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48458</xdr:rowOff>
    </xdr:from>
    <xdr:ext cx="405111" cy="259045"/>
    <xdr:sp macro="" textlink="">
      <xdr:nvSpPr>
        <xdr:cNvPr id="286" name="【福祉施設】&#10;有形固定資産減価償却率最小値テキスト">
          <a:extLst>
            <a:ext uri="{FF2B5EF4-FFF2-40B4-BE49-F238E27FC236}">
              <a16:creationId xmlns:a16="http://schemas.microsoft.com/office/drawing/2014/main" id="{422B01CD-5916-4DC3-8DBA-4048B47623D1}"/>
            </a:ext>
          </a:extLst>
        </xdr:cNvPr>
        <xdr:cNvSpPr txBox="1"/>
      </xdr:nvSpPr>
      <xdr:spPr>
        <a:xfrm>
          <a:off x="4124960" y="144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44631</xdr:rowOff>
    </xdr:from>
    <xdr:to>
      <xdr:col>24</xdr:col>
      <xdr:colOff>152400</xdr:colOff>
      <xdr:row>86</xdr:row>
      <xdr:rowOff>44631</xdr:rowOff>
    </xdr:to>
    <xdr:cxnSp macro="">
      <xdr:nvCxnSpPr>
        <xdr:cNvPr id="287" name="直線コネクタ 286">
          <a:extLst>
            <a:ext uri="{FF2B5EF4-FFF2-40B4-BE49-F238E27FC236}">
              <a16:creationId xmlns:a16="http://schemas.microsoft.com/office/drawing/2014/main" id="{C6FC3501-B481-4AA1-83A3-21F640300F14}"/>
            </a:ext>
          </a:extLst>
        </xdr:cNvPr>
        <xdr:cNvCxnSpPr/>
      </xdr:nvCxnSpPr>
      <xdr:spPr>
        <a:xfrm>
          <a:off x="4020820" y="1446167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23965</xdr:rowOff>
    </xdr:from>
    <xdr:ext cx="405111" cy="259045"/>
    <xdr:sp macro="" textlink="">
      <xdr:nvSpPr>
        <xdr:cNvPr id="288" name="【福祉施設】&#10;有形固定資産減価償却率最大値テキスト">
          <a:extLst>
            <a:ext uri="{FF2B5EF4-FFF2-40B4-BE49-F238E27FC236}">
              <a16:creationId xmlns:a16="http://schemas.microsoft.com/office/drawing/2014/main" id="{4E7D7A34-7AD0-4BB0-8AF9-96508D96EE45}"/>
            </a:ext>
          </a:extLst>
        </xdr:cNvPr>
        <xdr:cNvSpPr txBox="1"/>
      </xdr:nvSpPr>
      <xdr:spPr>
        <a:xfrm>
          <a:off x="4124960" y="129322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77288</xdr:rowOff>
    </xdr:from>
    <xdr:to>
      <xdr:col>24</xdr:col>
      <xdr:colOff>152400</xdr:colOff>
      <xdr:row>78</xdr:row>
      <xdr:rowOff>77288</xdr:rowOff>
    </xdr:to>
    <xdr:cxnSp macro="">
      <xdr:nvCxnSpPr>
        <xdr:cNvPr id="289" name="直線コネクタ 288">
          <a:extLst>
            <a:ext uri="{FF2B5EF4-FFF2-40B4-BE49-F238E27FC236}">
              <a16:creationId xmlns:a16="http://schemas.microsoft.com/office/drawing/2014/main" id="{B26FC73A-7BA4-4DDE-BA87-F402407FB331}"/>
            </a:ext>
          </a:extLst>
        </xdr:cNvPr>
        <xdr:cNvCxnSpPr/>
      </xdr:nvCxnSpPr>
      <xdr:spPr>
        <a:xfrm>
          <a:off x="4020820" y="1315320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88191</xdr:rowOff>
    </xdr:from>
    <xdr:ext cx="405111" cy="259045"/>
    <xdr:sp macro="" textlink="">
      <xdr:nvSpPr>
        <xdr:cNvPr id="290" name="【福祉施設】&#10;有形固定資産減価償却率平均値テキスト">
          <a:extLst>
            <a:ext uri="{FF2B5EF4-FFF2-40B4-BE49-F238E27FC236}">
              <a16:creationId xmlns:a16="http://schemas.microsoft.com/office/drawing/2014/main" id="{AA4CD58E-E127-46F1-949F-0ADADABBB811}"/>
            </a:ext>
          </a:extLst>
        </xdr:cNvPr>
        <xdr:cNvSpPr txBox="1"/>
      </xdr:nvSpPr>
      <xdr:spPr>
        <a:xfrm>
          <a:off x="4124960" y="1366703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109764</xdr:rowOff>
    </xdr:from>
    <xdr:to>
      <xdr:col>24</xdr:col>
      <xdr:colOff>114300</xdr:colOff>
      <xdr:row>82</xdr:row>
      <xdr:rowOff>39914</xdr:rowOff>
    </xdr:to>
    <xdr:sp macro="" textlink="">
      <xdr:nvSpPr>
        <xdr:cNvPr id="291" name="フローチャート: 判断 290">
          <a:extLst>
            <a:ext uri="{FF2B5EF4-FFF2-40B4-BE49-F238E27FC236}">
              <a16:creationId xmlns:a16="http://schemas.microsoft.com/office/drawing/2014/main" id="{A45B3770-4EB2-4993-9663-420339074CD8}"/>
            </a:ext>
          </a:extLst>
        </xdr:cNvPr>
        <xdr:cNvSpPr/>
      </xdr:nvSpPr>
      <xdr:spPr>
        <a:xfrm>
          <a:off x="4036060" y="136886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99968</xdr:rowOff>
    </xdr:from>
    <xdr:to>
      <xdr:col>20</xdr:col>
      <xdr:colOff>38100</xdr:colOff>
      <xdr:row>82</xdr:row>
      <xdr:rowOff>30118</xdr:rowOff>
    </xdr:to>
    <xdr:sp macro="" textlink="">
      <xdr:nvSpPr>
        <xdr:cNvPr id="292" name="フローチャート: 判断 291">
          <a:extLst>
            <a:ext uri="{FF2B5EF4-FFF2-40B4-BE49-F238E27FC236}">
              <a16:creationId xmlns:a16="http://schemas.microsoft.com/office/drawing/2014/main" id="{EA02D5B5-38B8-4040-B82E-F217A0F9161B}"/>
            </a:ext>
          </a:extLst>
        </xdr:cNvPr>
        <xdr:cNvSpPr/>
      </xdr:nvSpPr>
      <xdr:spPr>
        <a:xfrm>
          <a:off x="3312160" y="1367880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50981</xdr:rowOff>
    </xdr:from>
    <xdr:to>
      <xdr:col>15</xdr:col>
      <xdr:colOff>101600</xdr:colOff>
      <xdr:row>81</xdr:row>
      <xdr:rowOff>152581</xdr:rowOff>
    </xdr:to>
    <xdr:sp macro="" textlink="">
      <xdr:nvSpPr>
        <xdr:cNvPr id="293" name="フローチャート: 判断 292">
          <a:extLst>
            <a:ext uri="{FF2B5EF4-FFF2-40B4-BE49-F238E27FC236}">
              <a16:creationId xmlns:a16="http://schemas.microsoft.com/office/drawing/2014/main" id="{8152EE3E-3970-4C28-B129-2E970773F0AA}"/>
            </a:ext>
          </a:extLst>
        </xdr:cNvPr>
        <xdr:cNvSpPr/>
      </xdr:nvSpPr>
      <xdr:spPr>
        <a:xfrm>
          <a:off x="2514600" y="1362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28121</xdr:rowOff>
    </xdr:from>
    <xdr:to>
      <xdr:col>10</xdr:col>
      <xdr:colOff>165100</xdr:colOff>
      <xdr:row>81</xdr:row>
      <xdr:rowOff>129721</xdr:rowOff>
    </xdr:to>
    <xdr:sp macro="" textlink="">
      <xdr:nvSpPr>
        <xdr:cNvPr id="294" name="フローチャート: 判断 293">
          <a:extLst>
            <a:ext uri="{FF2B5EF4-FFF2-40B4-BE49-F238E27FC236}">
              <a16:creationId xmlns:a16="http://schemas.microsoft.com/office/drawing/2014/main" id="{C041FF4C-A9C2-4477-9167-70CD6D0365DE}"/>
            </a:ext>
          </a:extLst>
        </xdr:cNvPr>
        <xdr:cNvSpPr/>
      </xdr:nvSpPr>
      <xdr:spPr>
        <a:xfrm>
          <a:off x="1739900" y="13606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137523</xdr:rowOff>
    </xdr:from>
    <xdr:to>
      <xdr:col>6</xdr:col>
      <xdr:colOff>38100</xdr:colOff>
      <xdr:row>81</xdr:row>
      <xdr:rowOff>67673</xdr:rowOff>
    </xdr:to>
    <xdr:sp macro="" textlink="">
      <xdr:nvSpPr>
        <xdr:cNvPr id="295" name="フローチャート: 判断 294">
          <a:extLst>
            <a:ext uri="{FF2B5EF4-FFF2-40B4-BE49-F238E27FC236}">
              <a16:creationId xmlns:a16="http://schemas.microsoft.com/office/drawing/2014/main" id="{7DBE540C-5A39-4232-AA53-0F23812A17E7}"/>
            </a:ext>
          </a:extLst>
        </xdr:cNvPr>
        <xdr:cNvSpPr/>
      </xdr:nvSpPr>
      <xdr:spPr>
        <a:xfrm>
          <a:off x="965200" y="1354872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F284063E-FF2D-4056-B7D0-4F2668AE8502}"/>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7AC2DC2D-E9F2-4280-87A2-3D37C1F741DB}"/>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A3C1D88C-5155-41E3-978E-508ABFDB702B}"/>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40492C6B-6723-4B49-A4B8-C44A21D400E9}"/>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ED6A5B91-53F4-4254-8ED7-F8AB76BAABBF}"/>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28121</xdr:rowOff>
    </xdr:from>
    <xdr:to>
      <xdr:col>24</xdr:col>
      <xdr:colOff>114300</xdr:colOff>
      <xdr:row>81</xdr:row>
      <xdr:rowOff>129721</xdr:rowOff>
    </xdr:to>
    <xdr:sp macro="" textlink="">
      <xdr:nvSpPr>
        <xdr:cNvPr id="301" name="楕円 300">
          <a:extLst>
            <a:ext uri="{FF2B5EF4-FFF2-40B4-BE49-F238E27FC236}">
              <a16:creationId xmlns:a16="http://schemas.microsoft.com/office/drawing/2014/main" id="{AE8214B4-B0C1-4215-B4F4-353B1DC9072B}"/>
            </a:ext>
          </a:extLst>
        </xdr:cNvPr>
        <xdr:cNvSpPr/>
      </xdr:nvSpPr>
      <xdr:spPr>
        <a:xfrm>
          <a:off x="4036060" y="13606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50998</xdr:rowOff>
    </xdr:from>
    <xdr:ext cx="405111" cy="259045"/>
    <xdr:sp macro="" textlink="">
      <xdr:nvSpPr>
        <xdr:cNvPr id="302" name="【福祉施設】&#10;有形固定資産減価償却率該当値テキスト">
          <a:extLst>
            <a:ext uri="{FF2B5EF4-FFF2-40B4-BE49-F238E27FC236}">
              <a16:creationId xmlns:a16="http://schemas.microsoft.com/office/drawing/2014/main" id="{7A515B0A-3A12-4C2D-B46F-C0B817B4E0BF}"/>
            </a:ext>
          </a:extLst>
        </xdr:cNvPr>
        <xdr:cNvSpPr txBox="1"/>
      </xdr:nvSpPr>
      <xdr:spPr>
        <a:xfrm>
          <a:off x="4124960" y="134621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162016</xdr:rowOff>
    </xdr:from>
    <xdr:to>
      <xdr:col>20</xdr:col>
      <xdr:colOff>38100</xdr:colOff>
      <xdr:row>82</xdr:row>
      <xdr:rowOff>92166</xdr:rowOff>
    </xdr:to>
    <xdr:sp macro="" textlink="">
      <xdr:nvSpPr>
        <xdr:cNvPr id="303" name="楕円 302">
          <a:extLst>
            <a:ext uri="{FF2B5EF4-FFF2-40B4-BE49-F238E27FC236}">
              <a16:creationId xmlns:a16="http://schemas.microsoft.com/office/drawing/2014/main" id="{8C0A1616-CE8B-4340-9057-D20E56B66833}"/>
            </a:ext>
          </a:extLst>
        </xdr:cNvPr>
        <xdr:cNvSpPr/>
      </xdr:nvSpPr>
      <xdr:spPr>
        <a:xfrm>
          <a:off x="3312160" y="1374085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78921</xdr:rowOff>
    </xdr:from>
    <xdr:to>
      <xdr:col>24</xdr:col>
      <xdr:colOff>63500</xdr:colOff>
      <xdr:row>82</xdr:row>
      <xdr:rowOff>41366</xdr:rowOff>
    </xdr:to>
    <xdr:cxnSp macro="">
      <xdr:nvCxnSpPr>
        <xdr:cNvPr id="304" name="直線コネクタ 303">
          <a:extLst>
            <a:ext uri="{FF2B5EF4-FFF2-40B4-BE49-F238E27FC236}">
              <a16:creationId xmlns:a16="http://schemas.microsoft.com/office/drawing/2014/main" id="{21BBA057-90FC-426D-9A8E-C842FFFFAC02}"/>
            </a:ext>
          </a:extLst>
        </xdr:cNvPr>
        <xdr:cNvCxnSpPr/>
      </xdr:nvCxnSpPr>
      <xdr:spPr>
        <a:xfrm flipV="1">
          <a:off x="3355340" y="13657761"/>
          <a:ext cx="731520" cy="130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93436</xdr:rowOff>
    </xdr:from>
    <xdr:to>
      <xdr:col>15</xdr:col>
      <xdr:colOff>101600</xdr:colOff>
      <xdr:row>82</xdr:row>
      <xdr:rowOff>23586</xdr:rowOff>
    </xdr:to>
    <xdr:sp macro="" textlink="">
      <xdr:nvSpPr>
        <xdr:cNvPr id="305" name="楕円 304">
          <a:extLst>
            <a:ext uri="{FF2B5EF4-FFF2-40B4-BE49-F238E27FC236}">
              <a16:creationId xmlns:a16="http://schemas.microsoft.com/office/drawing/2014/main" id="{210FD993-4B91-4E54-BA90-24BCBEC24A49}"/>
            </a:ext>
          </a:extLst>
        </xdr:cNvPr>
        <xdr:cNvSpPr/>
      </xdr:nvSpPr>
      <xdr:spPr>
        <a:xfrm>
          <a:off x="2514600" y="1367227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144236</xdr:rowOff>
    </xdr:from>
    <xdr:to>
      <xdr:col>19</xdr:col>
      <xdr:colOff>177800</xdr:colOff>
      <xdr:row>82</xdr:row>
      <xdr:rowOff>41366</xdr:rowOff>
    </xdr:to>
    <xdr:cxnSp macro="">
      <xdr:nvCxnSpPr>
        <xdr:cNvPr id="306" name="直線コネクタ 305">
          <a:extLst>
            <a:ext uri="{FF2B5EF4-FFF2-40B4-BE49-F238E27FC236}">
              <a16:creationId xmlns:a16="http://schemas.microsoft.com/office/drawing/2014/main" id="{D5D473DD-4229-4418-968C-04B17715D930}"/>
            </a:ext>
          </a:extLst>
        </xdr:cNvPr>
        <xdr:cNvCxnSpPr/>
      </xdr:nvCxnSpPr>
      <xdr:spPr>
        <a:xfrm>
          <a:off x="2565400" y="13723076"/>
          <a:ext cx="78994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21589</xdr:rowOff>
    </xdr:from>
    <xdr:to>
      <xdr:col>10</xdr:col>
      <xdr:colOff>165100</xdr:colOff>
      <xdr:row>81</xdr:row>
      <xdr:rowOff>123189</xdr:rowOff>
    </xdr:to>
    <xdr:sp macro="" textlink="">
      <xdr:nvSpPr>
        <xdr:cNvPr id="307" name="楕円 306">
          <a:extLst>
            <a:ext uri="{FF2B5EF4-FFF2-40B4-BE49-F238E27FC236}">
              <a16:creationId xmlns:a16="http://schemas.microsoft.com/office/drawing/2014/main" id="{51338F02-1813-4A94-ACDD-7202C5F4FD54}"/>
            </a:ext>
          </a:extLst>
        </xdr:cNvPr>
        <xdr:cNvSpPr/>
      </xdr:nvSpPr>
      <xdr:spPr>
        <a:xfrm>
          <a:off x="1739900" y="13600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72389</xdr:rowOff>
    </xdr:from>
    <xdr:to>
      <xdr:col>15</xdr:col>
      <xdr:colOff>50800</xdr:colOff>
      <xdr:row>81</xdr:row>
      <xdr:rowOff>144236</xdr:rowOff>
    </xdr:to>
    <xdr:cxnSp macro="">
      <xdr:nvCxnSpPr>
        <xdr:cNvPr id="308" name="直線コネクタ 307">
          <a:extLst>
            <a:ext uri="{FF2B5EF4-FFF2-40B4-BE49-F238E27FC236}">
              <a16:creationId xmlns:a16="http://schemas.microsoft.com/office/drawing/2014/main" id="{A413A12E-E3B8-49C4-8E37-53A3F7026189}"/>
            </a:ext>
          </a:extLst>
        </xdr:cNvPr>
        <xdr:cNvCxnSpPr/>
      </xdr:nvCxnSpPr>
      <xdr:spPr>
        <a:xfrm>
          <a:off x="1790700" y="13651229"/>
          <a:ext cx="774700" cy="7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130992</xdr:rowOff>
    </xdr:from>
    <xdr:to>
      <xdr:col>6</xdr:col>
      <xdr:colOff>38100</xdr:colOff>
      <xdr:row>81</xdr:row>
      <xdr:rowOff>61142</xdr:rowOff>
    </xdr:to>
    <xdr:sp macro="" textlink="">
      <xdr:nvSpPr>
        <xdr:cNvPr id="309" name="楕円 308">
          <a:extLst>
            <a:ext uri="{FF2B5EF4-FFF2-40B4-BE49-F238E27FC236}">
              <a16:creationId xmlns:a16="http://schemas.microsoft.com/office/drawing/2014/main" id="{F125A595-6BE2-4281-A33F-6EFB7903FE21}"/>
            </a:ext>
          </a:extLst>
        </xdr:cNvPr>
        <xdr:cNvSpPr/>
      </xdr:nvSpPr>
      <xdr:spPr>
        <a:xfrm>
          <a:off x="965200" y="135421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10342</xdr:rowOff>
    </xdr:from>
    <xdr:to>
      <xdr:col>10</xdr:col>
      <xdr:colOff>114300</xdr:colOff>
      <xdr:row>81</xdr:row>
      <xdr:rowOff>72389</xdr:rowOff>
    </xdr:to>
    <xdr:cxnSp macro="">
      <xdr:nvCxnSpPr>
        <xdr:cNvPr id="310" name="直線コネクタ 309">
          <a:extLst>
            <a:ext uri="{FF2B5EF4-FFF2-40B4-BE49-F238E27FC236}">
              <a16:creationId xmlns:a16="http://schemas.microsoft.com/office/drawing/2014/main" id="{309A47BE-C643-420E-9B28-FC5ECF0E0D98}"/>
            </a:ext>
          </a:extLst>
        </xdr:cNvPr>
        <xdr:cNvCxnSpPr/>
      </xdr:nvCxnSpPr>
      <xdr:spPr>
        <a:xfrm>
          <a:off x="1008380" y="13589182"/>
          <a:ext cx="782320" cy="620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46645</xdr:rowOff>
    </xdr:from>
    <xdr:ext cx="405111" cy="259045"/>
    <xdr:sp macro="" textlink="">
      <xdr:nvSpPr>
        <xdr:cNvPr id="311" name="n_1aveValue【福祉施設】&#10;有形固定資産減価償却率">
          <a:extLst>
            <a:ext uri="{FF2B5EF4-FFF2-40B4-BE49-F238E27FC236}">
              <a16:creationId xmlns:a16="http://schemas.microsoft.com/office/drawing/2014/main" id="{9FC94574-5E67-47BB-916E-F816A77B31E2}"/>
            </a:ext>
          </a:extLst>
        </xdr:cNvPr>
        <xdr:cNvSpPr txBox="1"/>
      </xdr:nvSpPr>
      <xdr:spPr>
        <a:xfrm>
          <a:off x="3170564" y="13457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169108</xdr:rowOff>
    </xdr:from>
    <xdr:ext cx="405111" cy="259045"/>
    <xdr:sp macro="" textlink="">
      <xdr:nvSpPr>
        <xdr:cNvPr id="312" name="n_2aveValue【福祉施設】&#10;有形固定資産減価償却率">
          <a:extLst>
            <a:ext uri="{FF2B5EF4-FFF2-40B4-BE49-F238E27FC236}">
              <a16:creationId xmlns:a16="http://schemas.microsoft.com/office/drawing/2014/main" id="{143EF251-8769-422A-BDAA-BF35CD5005AC}"/>
            </a:ext>
          </a:extLst>
        </xdr:cNvPr>
        <xdr:cNvSpPr txBox="1"/>
      </xdr:nvSpPr>
      <xdr:spPr>
        <a:xfrm>
          <a:off x="2385704" y="134126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120848</xdr:rowOff>
    </xdr:from>
    <xdr:ext cx="405111" cy="259045"/>
    <xdr:sp macro="" textlink="">
      <xdr:nvSpPr>
        <xdr:cNvPr id="313" name="n_3aveValue【福祉施設】&#10;有形固定資産減価償却率">
          <a:extLst>
            <a:ext uri="{FF2B5EF4-FFF2-40B4-BE49-F238E27FC236}">
              <a16:creationId xmlns:a16="http://schemas.microsoft.com/office/drawing/2014/main" id="{E713F95D-B348-48B3-837E-81B1692F08DC}"/>
            </a:ext>
          </a:extLst>
        </xdr:cNvPr>
        <xdr:cNvSpPr txBox="1"/>
      </xdr:nvSpPr>
      <xdr:spPr>
        <a:xfrm>
          <a:off x="1611004" y="13699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58800</xdr:rowOff>
    </xdr:from>
    <xdr:ext cx="405111" cy="259045"/>
    <xdr:sp macro="" textlink="">
      <xdr:nvSpPr>
        <xdr:cNvPr id="314" name="n_4aveValue【福祉施設】&#10;有形固定資産減価償却率">
          <a:extLst>
            <a:ext uri="{FF2B5EF4-FFF2-40B4-BE49-F238E27FC236}">
              <a16:creationId xmlns:a16="http://schemas.microsoft.com/office/drawing/2014/main" id="{0064A669-400E-46E4-8A85-945347A8B5B5}"/>
            </a:ext>
          </a:extLst>
        </xdr:cNvPr>
        <xdr:cNvSpPr txBox="1"/>
      </xdr:nvSpPr>
      <xdr:spPr>
        <a:xfrm>
          <a:off x="836304" y="136376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82</xdr:row>
      <xdr:rowOff>83293</xdr:rowOff>
    </xdr:from>
    <xdr:ext cx="405111" cy="259045"/>
    <xdr:sp macro="" textlink="">
      <xdr:nvSpPr>
        <xdr:cNvPr id="315" name="n_1mainValue【福祉施設】&#10;有形固定資産減価償却率">
          <a:extLst>
            <a:ext uri="{FF2B5EF4-FFF2-40B4-BE49-F238E27FC236}">
              <a16:creationId xmlns:a16="http://schemas.microsoft.com/office/drawing/2014/main" id="{2836B989-59BF-48E0-AB42-E97B732B5E93}"/>
            </a:ext>
          </a:extLst>
        </xdr:cNvPr>
        <xdr:cNvSpPr txBox="1"/>
      </xdr:nvSpPr>
      <xdr:spPr>
        <a:xfrm>
          <a:off x="3170564" y="13829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14713</xdr:rowOff>
    </xdr:from>
    <xdr:ext cx="405111" cy="259045"/>
    <xdr:sp macro="" textlink="">
      <xdr:nvSpPr>
        <xdr:cNvPr id="316" name="n_2mainValue【福祉施設】&#10;有形固定資産減価償却率">
          <a:extLst>
            <a:ext uri="{FF2B5EF4-FFF2-40B4-BE49-F238E27FC236}">
              <a16:creationId xmlns:a16="http://schemas.microsoft.com/office/drawing/2014/main" id="{C3204D84-A137-49D7-ABDA-BB1462209B86}"/>
            </a:ext>
          </a:extLst>
        </xdr:cNvPr>
        <xdr:cNvSpPr txBox="1"/>
      </xdr:nvSpPr>
      <xdr:spPr>
        <a:xfrm>
          <a:off x="2385704" y="13761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139716</xdr:rowOff>
    </xdr:from>
    <xdr:ext cx="405111" cy="259045"/>
    <xdr:sp macro="" textlink="">
      <xdr:nvSpPr>
        <xdr:cNvPr id="317" name="n_3mainValue【福祉施設】&#10;有形固定資産減価償却率">
          <a:extLst>
            <a:ext uri="{FF2B5EF4-FFF2-40B4-BE49-F238E27FC236}">
              <a16:creationId xmlns:a16="http://schemas.microsoft.com/office/drawing/2014/main" id="{6BD6E4E6-D746-4FC9-991D-60EF2497EFAA}"/>
            </a:ext>
          </a:extLst>
        </xdr:cNvPr>
        <xdr:cNvSpPr txBox="1"/>
      </xdr:nvSpPr>
      <xdr:spPr>
        <a:xfrm>
          <a:off x="1611004" y="133832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77669</xdr:rowOff>
    </xdr:from>
    <xdr:ext cx="405111" cy="259045"/>
    <xdr:sp macro="" textlink="">
      <xdr:nvSpPr>
        <xdr:cNvPr id="318" name="n_4mainValue【福祉施設】&#10;有形固定資産減価償却率">
          <a:extLst>
            <a:ext uri="{FF2B5EF4-FFF2-40B4-BE49-F238E27FC236}">
              <a16:creationId xmlns:a16="http://schemas.microsoft.com/office/drawing/2014/main" id="{21398BBD-E3FB-4249-B4CF-8C9590F07313}"/>
            </a:ext>
          </a:extLst>
        </xdr:cNvPr>
        <xdr:cNvSpPr txBox="1"/>
      </xdr:nvSpPr>
      <xdr:spPr>
        <a:xfrm>
          <a:off x="836304" y="133212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9" name="正方形/長方形 318">
          <a:extLst>
            <a:ext uri="{FF2B5EF4-FFF2-40B4-BE49-F238E27FC236}">
              <a16:creationId xmlns:a16="http://schemas.microsoft.com/office/drawing/2014/main" id="{7CC258CD-F520-49E2-832F-108EA9C9FBE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0" name="正方形/長方形 319">
          <a:extLst>
            <a:ext uri="{FF2B5EF4-FFF2-40B4-BE49-F238E27FC236}">
              <a16:creationId xmlns:a16="http://schemas.microsoft.com/office/drawing/2014/main" id="{12913BD5-13BD-4A66-9490-FDB318692D57}"/>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1" name="正方形/長方形 320">
          <a:extLst>
            <a:ext uri="{FF2B5EF4-FFF2-40B4-BE49-F238E27FC236}">
              <a16:creationId xmlns:a16="http://schemas.microsoft.com/office/drawing/2014/main" id="{CA122470-D71A-4EA9-9191-89F4DD55EDE9}"/>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2" name="正方形/長方形 321">
          <a:extLst>
            <a:ext uri="{FF2B5EF4-FFF2-40B4-BE49-F238E27FC236}">
              <a16:creationId xmlns:a16="http://schemas.microsoft.com/office/drawing/2014/main" id="{4459B913-2146-40DB-9B94-41095BFA3AB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3" name="正方形/長方形 322">
          <a:extLst>
            <a:ext uri="{FF2B5EF4-FFF2-40B4-BE49-F238E27FC236}">
              <a16:creationId xmlns:a16="http://schemas.microsoft.com/office/drawing/2014/main" id="{7B891DA7-3911-43D1-B614-3928184A84CB}"/>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4" name="正方形/長方形 323">
          <a:extLst>
            <a:ext uri="{FF2B5EF4-FFF2-40B4-BE49-F238E27FC236}">
              <a16:creationId xmlns:a16="http://schemas.microsoft.com/office/drawing/2014/main" id="{77E62E12-9313-4661-9F46-E85E9097E3A4}"/>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5" name="正方形/長方形 324">
          <a:extLst>
            <a:ext uri="{FF2B5EF4-FFF2-40B4-BE49-F238E27FC236}">
              <a16:creationId xmlns:a16="http://schemas.microsoft.com/office/drawing/2014/main" id="{050322E7-FE20-4BC7-B7B3-49C65225AC36}"/>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6" name="正方形/長方形 325">
          <a:extLst>
            <a:ext uri="{FF2B5EF4-FFF2-40B4-BE49-F238E27FC236}">
              <a16:creationId xmlns:a16="http://schemas.microsoft.com/office/drawing/2014/main" id="{5F630F76-F436-464E-B71B-77A4222FA6C6}"/>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7" name="テキスト ボックス 326">
          <a:extLst>
            <a:ext uri="{FF2B5EF4-FFF2-40B4-BE49-F238E27FC236}">
              <a16:creationId xmlns:a16="http://schemas.microsoft.com/office/drawing/2014/main" id="{6260AB48-A7A7-489B-8F7F-2BB30E8A098B}"/>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8" name="直線コネクタ 327">
          <a:extLst>
            <a:ext uri="{FF2B5EF4-FFF2-40B4-BE49-F238E27FC236}">
              <a16:creationId xmlns:a16="http://schemas.microsoft.com/office/drawing/2014/main" id="{6DC7D298-E610-4309-AF96-720D4CDF0E0D}"/>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29" name="直線コネクタ 328">
          <a:extLst>
            <a:ext uri="{FF2B5EF4-FFF2-40B4-BE49-F238E27FC236}">
              <a16:creationId xmlns:a16="http://schemas.microsoft.com/office/drawing/2014/main" id="{F1EFE286-5C26-40A1-B25A-B5176A03EA6E}"/>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0" name="テキスト ボックス 329">
          <a:extLst>
            <a:ext uri="{FF2B5EF4-FFF2-40B4-BE49-F238E27FC236}">
              <a16:creationId xmlns:a16="http://schemas.microsoft.com/office/drawing/2014/main" id="{0E2D5C92-B6CA-42EA-AACA-8D392A604E4A}"/>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1" name="直線コネクタ 330">
          <a:extLst>
            <a:ext uri="{FF2B5EF4-FFF2-40B4-BE49-F238E27FC236}">
              <a16:creationId xmlns:a16="http://schemas.microsoft.com/office/drawing/2014/main" id="{FDF02839-6EAF-483A-8458-5435D703D7A8}"/>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2" name="テキスト ボックス 331">
          <a:extLst>
            <a:ext uri="{FF2B5EF4-FFF2-40B4-BE49-F238E27FC236}">
              <a16:creationId xmlns:a16="http://schemas.microsoft.com/office/drawing/2014/main" id="{F5CBF060-2319-4755-8579-36AB8FD02CF2}"/>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3" name="直線コネクタ 332">
          <a:extLst>
            <a:ext uri="{FF2B5EF4-FFF2-40B4-BE49-F238E27FC236}">
              <a16:creationId xmlns:a16="http://schemas.microsoft.com/office/drawing/2014/main" id="{54E88012-6222-460C-BA53-5CE7CDEE2B45}"/>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4" name="テキスト ボックス 333">
          <a:extLst>
            <a:ext uri="{FF2B5EF4-FFF2-40B4-BE49-F238E27FC236}">
              <a16:creationId xmlns:a16="http://schemas.microsoft.com/office/drawing/2014/main" id="{308111FF-D9CD-4198-9749-733D6FCA224C}"/>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5" name="直線コネクタ 334">
          <a:extLst>
            <a:ext uri="{FF2B5EF4-FFF2-40B4-BE49-F238E27FC236}">
              <a16:creationId xmlns:a16="http://schemas.microsoft.com/office/drawing/2014/main" id="{9EE0DBF9-CBBF-467A-B56A-EC1514BB2982}"/>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6" name="テキスト ボックス 335">
          <a:extLst>
            <a:ext uri="{FF2B5EF4-FFF2-40B4-BE49-F238E27FC236}">
              <a16:creationId xmlns:a16="http://schemas.microsoft.com/office/drawing/2014/main" id="{DA79D1EE-A6B9-43B7-9252-27F68CF238B9}"/>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7" name="直線コネクタ 336">
          <a:extLst>
            <a:ext uri="{FF2B5EF4-FFF2-40B4-BE49-F238E27FC236}">
              <a16:creationId xmlns:a16="http://schemas.microsoft.com/office/drawing/2014/main" id="{342F4343-B899-4267-8959-0E0DAAA17F6B}"/>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38" name="テキスト ボックス 337">
          <a:extLst>
            <a:ext uri="{FF2B5EF4-FFF2-40B4-BE49-F238E27FC236}">
              <a16:creationId xmlns:a16="http://schemas.microsoft.com/office/drawing/2014/main" id="{99C0CA50-A7E2-4DB6-8F14-57C74824A68B}"/>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39" name="直線コネクタ 338">
          <a:extLst>
            <a:ext uri="{FF2B5EF4-FFF2-40B4-BE49-F238E27FC236}">
              <a16:creationId xmlns:a16="http://schemas.microsoft.com/office/drawing/2014/main" id="{63D47448-93BB-42FA-8D51-48472B38CFEC}"/>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0" name="テキスト ボックス 339">
          <a:extLst>
            <a:ext uri="{FF2B5EF4-FFF2-40B4-BE49-F238E27FC236}">
              <a16:creationId xmlns:a16="http://schemas.microsoft.com/office/drawing/2014/main" id="{B599D7DE-1933-4EC1-8D34-A57A9DFB62BF}"/>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a:extLst>
            <a:ext uri="{FF2B5EF4-FFF2-40B4-BE49-F238E27FC236}">
              <a16:creationId xmlns:a16="http://schemas.microsoft.com/office/drawing/2014/main" id="{02676A61-3652-47BA-8B44-0447FE4322DD}"/>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a:extLst>
            <a:ext uri="{FF2B5EF4-FFF2-40B4-BE49-F238E27FC236}">
              <a16:creationId xmlns:a16="http://schemas.microsoft.com/office/drawing/2014/main" id="{57D0E658-0891-4D43-A6C9-B9CB6065F1CC}"/>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a:extLst>
            <a:ext uri="{FF2B5EF4-FFF2-40B4-BE49-F238E27FC236}">
              <a16:creationId xmlns:a16="http://schemas.microsoft.com/office/drawing/2014/main" id="{4B46498C-5A68-4F00-A85B-58853018D1A5}"/>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54429</xdr:rowOff>
    </xdr:from>
    <xdr:to>
      <xdr:col>54</xdr:col>
      <xdr:colOff>189865</xdr:colOff>
      <xdr:row>86</xdr:row>
      <xdr:rowOff>145869</xdr:rowOff>
    </xdr:to>
    <xdr:cxnSp macro="">
      <xdr:nvCxnSpPr>
        <xdr:cNvPr id="344" name="直線コネクタ 343">
          <a:extLst>
            <a:ext uri="{FF2B5EF4-FFF2-40B4-BE49-F238E27FC236}">
              <a16:creationId xmlns:a16="http://schemas.microsoft.com/office/drawing/2014/main" id="{DDAB2350-37DE-4BFE-8EBC-92A482578DDD}"/>
            </a:ext>
          </a:extLst>
        </xdr:cNvPr>
        <xdr:cNvCxnSpPr/>
      </xdr:nvCxnSpPr>
      <xdr:spPr>
        <a:xfrm flipV="1">
          <a:off x="9219565" y="13130349"/>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149696</xdr:rowOff>
    </xdr:from>
    <xdr:ext cx="469744" cy="259045"/>
    <xdr:sp macro="" textlink="">
      <xdr:nvSpPr>
        <xdr:cNvPr id="345" name="【福祉施設】&#10;一人当たり面積最小値テキスト">
          <a:extLst>
            <a:ext uri="{FF2B5EF4-FFF2-40B4-BE49-F238E27FC236}">
              <a16:creationId xmlns:a16="http://schemas.microsoft.com/office/drawing/2014/main" id="{2E46CAE5-9EAB-4277-BB8B-BDC0C5AC70B1}"/>
            </a:ext>
          </a:extLst>
        </xdr:cNvPr>
        <xdr:cNvSpPr txBox="1"/>
      </xdr:nvSpPr>
      <xdr:spPr>
        <a:xfrm>
          <a:off x="9258300" y="145667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145869</xdr:rowOff>
    </xdr:from>
    <xdr:to>
      <xdr:col>55</xdr:col>
      <xdr:colOff>88900</xdr:colOff>
      <xdr:row>86</xdr:row>
      <xdr:rowOff>145869</xdr:rowOff>
    </xdr:to>
    <xdr:cxnSp macro="">
      <xdr:nvCxnSpPr>
        <xdr:cNvPr id="346" name="直線コネクタ 345">
          <a:extLst>
            <a:ext uri="{FF2B5EF4-FFF2-40B4-BE49-F238E27FC236}">
              <a16:creationId xmlns:a16="http://schemas.microsoft.com/office/drawing/2014/main" id="{178C0699-6C5C-437D-89CE-AC06748DB830}"/>
            </a:ext>
          </a:extLst>
        </xdr:cNvPr>
        <xdr:cNvCxnSpPr/>
      </xdr:nvCxnSpPr>
      <xdr:spPr>
        <a:xfrm>
          <a:off x="9154160" y="145629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1106</xdr:rowOff>
    </xdr:from>
    <xdr:ext cx="469744" cy="259045"/>
    <xdr:sp macro="" textlink="">
      <xdr:nvSpPr>
        <xdr:cNvPr id="347" name="【福祉施設】&#10;一人当たり面積最大値テキスト">
          <a:extLst>
            <a:ext uri="{FF2B5EF4-FFF2-40B4-BE49-F238E27FC236}">
              <a16:creationId xmlns:a16="http://schemas.microsoft.com/office/drawing/2014/main" id="{9697AA94-44E0-415D-9B31-228B01ACCA57}"/>
            </a:ext>
          </a:extLst>
        </xdr:cNvPr>
        <xdr:cNvSpPr txBox="1"/>
      </xdr:nvSpPr>
      <xdr:spPr>
        <a:xfrm>
          <a:off x="9258300" y="12909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54429</xdr:rowOff>
    </xdr:from>
    <xdr:to>
      <xdr:col>55</xdr:col>
      <xdr:colOff>88900</xdr:colOff>
      <xdr:row>78</xdr:row>
      <xdr:rowOff>54429</xdr:rowOff>
    </xdr:to>
    <xdr:cxnSp macro="">
      <xdr:nvCxnSpPr>
        <xdr:cNvPr id="348" name="直線コネクタ 347">
          <a:extLst>
            <a:ext uri="{FF2B5EF4-FFF2-40B4-BE49-F238E27FC236}">
              <a16:creationId xmlns:a16="http://schemas.microsoft.com/office/drawing/2014/main" id="{125045E1-F92F-40A5-8DB6-4575217F30E3}"/>
            </a:ext>
          </a:extLst>
        </xdr:cNvPr>
        <xdr:cNvCxnSpPr/>
      </xdr:nvCxnSpPr>
      <xdr:spPr>
        <a:xfrm>
          <a:off x="9154160" y="131303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151872</xdr:rowOff>
    </xdr:from>
    <xdr:ext cx="469744" cy="259045"/>
    <xdr:sp macro="" textlink="">
      <xdr:nvSpPr>
        <xdr:cNvPr id="349" name="【福祉施設】&#10;一人当たり面積平均値テキスト">
          <a:extLst>
            <a:ext uri="{FF2B5EF4-FFF2-40B4-BE49-F238E27FC236}">
              <a16:creationId xmlns:a16="http://schemas.microsoft.com/office/drawing/2014/main" id="{A9B6672A-10C9-426F-92C7-DF16331E1E8D}"/>
            </a:ext>
          </a:extLst>
        </xdr:cNvPr>
        <xdr:cNvSpPr txBox="1"/>
      </xdr:nvSpPr>
      <xdr:spPr>
        <a:xfrm>
          <a:off x="9258300" y="142336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1995</xdr:rowOff>
    </xdr:from>
    <xdr:to>
      <xdr:col>55</xdr:col>
      <xdr:colOff>50800</xdr:colOff>
      <xdr:row>85</xdr:row>
      <xdr:rowOff>103595</xdr:rowOff>
    </xdr:to>
    <xdr:sp macro="" textlink="">
      <xdr:nvSpPr>
        <xdr:cNvPr id="350" name="フローチャート: 判断 349">
          <a:extLst>
            <a:ext uri="{FF2B5EF4-FFF2-40B4-BE49-F238E27FC236}">
              <a16:creationId xmlns:a16="http://schemas.microsoft.com/office/drawing/2014/main" id="{0411E93B-C96D-4EA9-B163-3AF05A32B433}"/>
            </a:ext>
          </a:extLst>
        </xdr:cNvPr>
        <xdr:cNvSpPr/>
      </xdr:nvSpPr>
      <xdr:spPr>
        <a:xfrm>
          <a:off x="919226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166914</xdr:rowOff>
    </xdr:from>
    <xdr:to>
      <xdr:col>50</xdr:col>
      <xdr:colOff>165100</xdr:colOff>
      <xdr:row>85</xdr:row>
      <xdr:rowOff>97064</xdr:rowOff>
    </xdr:to>
    <xdr:sp macro="" textlink="">
      <xdr:nvSpPr>
        <xdr:cNvPr id="351" name="フローチャート: 判断 350">
          <a:extLst>
            <a:ext uri="{FF2B5EF4-FFF2-40B4-BE49-F238E27FC236}">
              <a16:creationId xmlns:a16="http://schemas.microsoft.com/office/drawing/2014/main" id="{610C2A9F-EEED-4983-A729-4331A3596A83}"/>
            </a:ext>
          </a:extLst>
        </xdr:cNvPr>
        <xdr:cNvSpPr/>
      </xdr:nvSpPr>
      <xdr:spPr>
        <a:xfrm>
          <a:off x="8445500" y="1424867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1995</xdr:rowOff>
    </xdr:from>
    <xdr:to>
      <xdr:col>46</xdr:col>
      <xdr:colOff>38100</xdr:colOff>
      <xdr:row>85</xdr:row>
      <xdr:rowOff>103595</xdr:rowOff>
    </xdr:to>
    <xdr:sp macro="" textlink="">
      <xdr:nvSpPr>
        <xdr:cNvPr id="352" name="フローチャート: 判断 351">
          <a:extLst>
            <a:ext uri="{FF2B5EF4-FFF2-40B4-BE49-F238E27FC236}">
              <a16:creationId xmlns:a16="http://schemas.microsoft.com/office/drawing/2014/main" id="{4B11DA14-1237-4A1D-A5AA-4BB110671688}"/>
            </a:ext>
          </a:extLst>
        </xdr:cNvPr>
        <xdr:cNvSpPr/>
      </xdr:nvSpPr>
      <xdr:spPr>
        <a:xfrm>
          <a:off x="7670800" y="142513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170180</xdr:rowOff>
    </xdr:from>
    <xdr:to>
      <xdr:col>41</xdr:col>
      <xdr:colOff>101600</xdr:colOff>
      <xdr:row>85</xdr:row>
      <xdr:rowOff>100330</xdr:rowOff>
    </xdr:to>
    <xdr:sp macro="" textlink="">
      <xdr:nvSpPr>
        <xdr:cNvPr id="353" name="フローチャート: 判断 352">
          <a:extLst>
            <a:ext uri="{FF2B5EF4-FFF2-40B4-BE49-F238E27FC236}">
              <a16:creationId xmlns:a16="http://schemas.microsoft.com/office/drawing/2014/main" id="{38DF805F-59A7-4BED-9E8C-51EED4B328F1}"/>
            </a:ext>
          </a:extLst>
        </xdr:cNvPr>
        <xdr:cNvSpPr/>
      </xdr:nvSpPr>
      <xdr:spPr>
        <a:xfrm>
          <a:off x="6873240" y="142519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157118</xdr:rowOff>
    </xdr:from>
    <xdr:to>
      <xdr:col>36</xdr:col>
      <xdr:colOff>165100</xdr:colOff>
      <xdr:row>85</xdr:row>
      <xdr:rowOff>87268</xdr:rowOff>
    </xdr:to>
    <xdr:sp macro="" textlink="">
      <xdr:nvSpPr>
        <xdr:cNvPr id="354" name="フローチャート: 判断 353">
          <a:extLst>
            <a:ext uri="{FF2B5EF4-FFF2-40B4-BE49-F238E27FC236}">
              <a16:creationId xmlns:a16="http://schemas.microsoft.com/office/drawing/2014/main" id="{405E81B2-6234-41F1-8101-E099EDAE7045}"/>
            </a:ext>
          </a:extLst>
        </xdr:cNvPr>
        <xdr:cNvSpPr/>
      </xdr:nvSpPr>
      <xdr:spPr>
        <a:xfrm>
          <a:off x="6098540" y="142388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74031082-5228-4729-A013-B0283CF7B5CC}"/>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30F2ADD-F7B1-413F-97F5-5567A8E577ED}"/>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1897F3A-27E1-4A5D-B8B4-2D1F1B0EA71F}"/>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E0FE7C83-8DA0-4EAB-8979-2275019B17F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AEA6A129-C854-4A0E-BDD1-C8D66939C276}"/>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82</xdr:row>
      <xdr:rowOff>147320</xdr:rowOff>
    </xdr:from>
    <xdr:to>
      <xdr:col>55</xdr:col>
      <xdr:colOff>50800</xdr:colOff>
      <xdr:row>83</xdr:row>
      <xdr:rowOff>77470</xdr:rowOff>
    </xdr:to>
    <xdr:sp macro="" textlink="">
      <xdr:nvSpPr>
        <xdr:cNvPr id="360" name="楕円 359">
          <a:extLst>
            <a:ext uri="{FF2B5EF4-FFF2-40B4-BE49-F238E27FC236}">
              <a16:creationId xmlns:a16="http://schemas.microsoft.com/office/drawing/2014/main" id="{083AB11E-4054-4184-A460-B8A2334CDFE1}"/>
            </a:ext>
          </a:extLst>
        </xdr:cNvPr>
        <xdr:cNvSpPr/>
      </xdr:nvSpPr>
      <xdr:spPr>
        <a:xfrm>
          <a:off x="9192260" y="138938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81</xdr:row>
      <xdr:rowOff>170197</xdr:rowOff>
    </xdr:from>
    <xdr:ext cx="469744" cy="259045"/>
    <xdr:sp macro="" textlink="">
      <xdr:nvSpPr>
        <xdr:cNvPr id="361" name="【福祉施設】&#10;一人当たり面積該当値テキスト">
          <a:extLst>
            <a:ext uri="{FF2B5EF4-FFF2-40B4-BE49-F238E27FC236}">
              <a16:creationId xmlns:a16="http://schemas.microsoft.com/office/drawing/2014/main" id="{8896FEE8-AE43-4ACA-91D1-1E7A6C6CABE7}"/>
            </a:ext>
          </a:extLst>
        </xdr:cNvPr>
        <xdr:cNvSpPr txBox="1"/>
      </xdr:nvSpPr>
      <xdr:spPr>
        <a:xfrm>
          <a:off x="9258300" y="13749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82</xdr:row>
      <xdr:rowOff>124461</xdr:rowOff>
    </xdr:from>
    <xdr:to>
      <xdr:col>50</xdr:col>
      <xdr:colOff>165100</xdr:colOff>
      <xdr:row>83</xdr:row>
      <xdr:rowOff>54611</xdr:rowOff>
    </xdr:to>
    <xdr:sp macro="" textlink="">
      <xdr:nvSpPr>
        <xdr:cNvPr id="362" name="楕円 361">
          <a:extLst>
            <a:ext uri="{FF2B5EF4-FFF2-40B4-BE49-F238E27FC236}">
              <a16:creationId xmlns:a16="http://schemas.microsoft.com/office/drawing/2014/main" id="{9BBE613F-BAF1-48D6-89B1-2AF8B1D51496}"/>
            </a:ext>
          </a:extLst>
        </xdr:cNvPr>
        <xdr:cNvSpPr/>
      </xdr:nvSpPr>
      <xdr:spPr>
        <a:xfrm>
          <a:off x="8445500" y="138709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3811</xdr:rowOff>
    </xdr:from>
    <xdr:to>
      <xdr:col>55</xdr:col>
      <xdr:colOff>0</xdr:colOff>
      <xdr:row>83</xdr:row>
      <xdr:rowOff>26670</xdr:rowOff>
    </xdr:to>
    <xdr:cxnSp macro="">
      <xdr:nvCxnSpPr>
        <xdr:cNvPr id="363" name="直線コネクタ 362">
          <a:extLst>
            <a:ext uri="{FF2B5EF4-FFF2-40B4-BE49-F238E27FC236}">
              <a16:creationId xmlns:a16="http://schemas.microsoft.com/office/drawing/2014/main" id="{93AEC22D-932C-4138-90C4-8203521F9669}"/>
            </a:ext>
          </a:extLst>
        </xdr:cNvPr>
        <xdr:cNvCxnSpPr/>
      </xdr:nvCxnSpPr>
      <xdr:spPr>
        <a:xfrm>
          <a:off x="8496300" y="13917931"/>
          <a:ext cx="7239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82</xdr:row>
      <xdr:rowOff>104866</xdr:rowOff>
    </xdr:from>
    <xdr:to>
      <xdr:col>46</xdr:col>
      <xdr:colOff>38100</xdr:colOff>
      <xdr:row>83</xdr:row>
      <xdr:rowOff>35016</xdr:rowOff>
    </xdr:to>
    <xdr:sp macro="" textlink="">
      <xdr:nvSpPr>
        <xdr:cNvPr id="364" name="楕円 363">
          <a:extLst>
            <a:ext uri="{FF2B5EF4-FFF2-40B4-BE49-F238E27FC236}">
              <a16:creationId xmlns:a16="http://schemas.microsoft.com/office/drawing/2014/main" id="{1D244979-AB05-4B28-91E4-E948DBEB1766}"/>
            </a:ext>
          </a:extLst>
        </xdr:cNvPr>
        <xdr:cNvSpPr/>
      </xdr:nvSpPr>
      <xdr:spPr>
        <a:xfrm>
          <a:off x="7670800" y="1385134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82</xdr:row>
      <xdr:rowOff>155666</xdr:rowOff>
    </xdr:from>
    <xdr:to>
      <xdr:col>50</xdr:col>
      <xdr:colOff>114300</xdr:colOff>
      <xdr:row>83</xdr:row>
      <xdr:rowOff>3811</xdr:rowOff>
    </xdr:to>
    <xdr:cxnSp macro="">
      <xdr:nvCxnSpPr>
        <xdr:cNvPr id="365" name="直線コネクタ 364">
          <a:extLst>
            <a:ext uri="{FF2B5EF4-FFF2-40B4-BE49-F238E27FC236}">
              <a16:creationId xmlns:a16="http://schemas.microsoft.com/office/drawing/2014/main" id="{45BF1A7C-5B55-4ED8-9701-CEB58275D3C8}"/>
            </a:ext>
          </a:extLst>
        </xdr:cNvPr>
        <xdr:cNvCxnSpPr/>
      </xdr:nvCxnSpPr>
      <xdr:spPr>
        <a:xfrm>
          <a:off x="7713980" y="13902146"/>
          <a:ext cx="782320" cy="157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82</xdr:row>
      <xdr:rowOff>104866</xdr:rowOff>
    </xdr:from>
    <xdr:to>
      <xdr:col>41</xdr:col>
      <xdr:colOff>101600</xdr:colOff>
      <xdr:row>83</xdr:row>
      <xdr:rowOff>35016</xdr:rowOff>
    </xdr:to>
    <xdr:sp macro="" textlink="">
      <xdr:nvSpPr>
        <xdr:cNvPr id="366" name="楕円 365">
          <a:extLst>
            <a:ext uri="{FF2B5EF4-FFF2-40B4-BE49-F238E27FC236}">
              <a16:creationId xmlns:a16="http://schemas.microsoft.com/office/drawing/2014/main" id="{0ACAAEDE-EA0F-413F-A06E-60997AA631F1}"/>
            </a:ext>
          </a:extLst>
        </xdr:cNvPr>
        <xdr:cNvSpPr/>
      </xdr:nvSpPr>
      <xdr:spPr>
        <a:xfrm>
          <a:off x="6873240" y="1385134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82</xdr:row>
      <xdr:rowOff>155666</xdr:rowOff>
    </xdr:from>
    <xdr:to>
      <xdr:col>45</xdr:col>
      <xdr:colOff>177800</xdr:colOff>
      <xdr:row>82</xdr:row>
      <xdr:rowOff>155666</xdr:rowOff>
    </xdr:to>
    <xdr:cxnSp macro="">
      <xdr:nvCxnSpPr>
        <xdr:cNvPr id="367" name="直線コネクタ 366">
          <a:extLst>
            <a:ext uri="{FF2B5EF4-FFF2-40B4-BE49-F238E27FC236}">
              <a16:creationId xmlns:a16="http://schemas.microsoft.com/office/drawing/2014/main" id="{0B8D5D5E-79E7-4D38-A015-C29F5BA8A1D7}"/>
            </a:ext>
          </a:extLst>
        </xdr:cNvPr>
        <xdr:cNvCxnSpPr/>
      </xdr:nvCxnSpPr>
      <xdr:spPr>
        <a:xfrm>
          <a:off x="6924040" y="13902146"/>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82</xdr:row>
      <xdr:rowOff>98334</xdr:rowOff>
    </xdr:from>
    <xdr:to>
      <xdr:col>36</xdr:col>
      <xdr:colOff>165100</xdr:colOff>
      <xdr:row>83</xdr:row>
      <xdr:rowOff>28484</xdr:rowOff>
    </xdr:to>
    <xdr:sp macro="" textlink="">
      <xdr:nvSpPr>
        <xdr:cNvPr id="368" name="楕円 367">
          <a:extLst>
            <a:ext uri="{FF2B5EF4-FFF2-40B4-BE49-F238E27FC236}">
              <a16:creationId xmlns:a16="http://schemas.microsoft.com/office/drawing/2014/main" id="{2BC2B9E9-20D0-49BB-A108-3B8E2B3F862A}"/>
            </a:ext>
          </a:extLst>
        </xdr:cNvPr>
        <xdr:cNvSpPr/>
      </xdr:nvSpPr>
      <xdr:spPr>
        <a:xfrm>
          <a:off x="6098540" y="138448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82</xdr:row>
      <xdr:rowOff>149134</xdr:rowOff>
    </xdr:from>
    <xdr:to>
      <xdr:col>41</xdr:col>
      <xdr:colOff>50800</xdr:colOff>
      <xdr:row>82</xdr:row>
      <xdr:rowOff>155666</xdr:rowOff>
    </xdr:to>
    <xdr:cxnSp macro="">
      <xdr:nvCxnSpPr>
        <xdr:cNvPr id="369" name="直線コネクタ 368">
          <a:extLst>
            <a:ext uri="{FF2B5EF4-FFF2-40B4-BE49-F238E27FC236}">
              <a16:creationId xmlns:a16="http://schemas.microsoft.com/office/drawing/2014/main" id="{AE636C8C-C56F-4E88-A05C-DEF3BDFD8236}"/>
            </a:ext>
          </a:extLst>
        </xdr:cNvPr>
        <xdr:cNvCxnSpPr/>
      </xdr:nvCxnSpPr>
      <xdr:spPr>
        <a:xfrm>
          <a:off x="6149340" y="13895614"/>
          <a:ext cx="7747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88191</xdr:rowOff>
    </xdr:from>
    <xdr:ext cx="469744" cy="259045"/>
    <xdr:sp macro="" textlink="">
      <xdr:nvSpPr>
        <xdr:cNvPr id="370" name="n_1aveValue【福祉施設】&#10;一人当たり面積">
          <a:extLst>
            <a:ext uri="{FF2B5EF4-FFF2-40B4-BE49-F238E27FC236}">
              <a16:creationId xmlns:a16="http://schemas.microsoft.com/office/drawing/2014/main" id="{6D489EE4-AC08-4F3B-97F6-D76A66E2C467}"/>
            </a:ext>
          </a:extLst>
        </xdr:cNvPr>
        <xdr:cNvSpPr txBox="1"/>
      </xdr:nvSpPr>
      <xdr:spPr>
        <a:xfrm>
          <a:off x="8271587" y="143375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94722</xdr:rowOff>
    </xdr:from>
    <xdr:ext cx="469744" cy="259045"/>
    <xdr:sp macro="" textlink="">
      <xdr:nvSpPr>
        <xdr:cNvPr id="371" name="n_2aveValue【福祉施設】&#10;一人当たり面積">
          <a:extLst>
            <a:ext uri="{FF2B5EF4-FFF2-40B4-BE49-F238E27FC236}">
              <a16:creationId xmlns:a16="http://schemas.microsoft.com/office/drawing/2014/main" id="{18C99CA7-AB6E-4618-AE12-33845D1425A9}"/>
            </a:ext>
          </a:extLst>
        </xdr:cNvPr>
        <xdr:cNvSpPr txBox="1"/>
      </xdr:nvSpPr>
      <xdr:spPr>
        <a:xfrm>
          <a:off x="7509587" y="14344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91457</xdr:rowOff>
    </xdr:from>
    <xdr:ext cx="469744" cy="259045"/>
    <xdr:sp macro="" textlink="">
      <xdr:nvSpPr>
        <xdr:cNvPr id="372" name="n_3aveValue【福祉施設】&#10;一人当たり面積">
          <a:extLst>
            <a:ext uri="{FF2B5EF4-FFF2-40B4-BE49-F238E27FC236}">
              <a16:creationId xmlns:a16="http://schemas.microsoft.com/office/drawing/2014/main" id="{A88EFF4D-DC52-4F13-B7B1-A8B4D23F48EB}"/>
            </a:ext>
          </a:extLst>
        </xdr:cNvPr>
        <xdr:cNvSpPr txBox="1"/>
      </xdr:nvSpPr>
      <xdr:spPr>
        <a:xfrm>
          <a:off x="6712027" y="1434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78395</xdr:rowOff>
    </xdr:from>
    <xdr:ext cx="469744" cy="259045"/>
    <xdr:sp macro="" textlink="">
      <xdr:nvSpPr>
        <xdr:cNvPr id="373" name="n_4aveValue【福祉施設】&#10;一人当たり面積">
          <a:extLst>
            <a:ext uri="{FF2B5EF4-FFF2-40B4-BE49-F238E27FC236}">
              <a16:creationId xmlns:a16="http://schemas.microsoft.com/office/drawing/2014/main" id="{1FAB7680-C425-40A0-929A-27A467B4C573}"/>
            </a:ext>
          </a:extLst>
        </xdr:cNvPr>
        <xdr:cNvSpPr txBox="1"/>
      </xdr:nvSpPr>
      <xdr:spPr>
        <a:xfrm>
          <a:off x="5937327" y="14327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71138</xdr:rowOff>
    </xdr:from>
    <xdr:ext cx="469744" cy="259045"/>
    <xdr:sp macro="" textlink="">
      <xdr:nvSpPr>
        <xdr:cNvPr id="374" name="n_1mainValue【福祉施設】&#10;一人当たり面積">
          <a:extLst>
            <a:ext uri="{FF2B5EF4-FFF2-40B4-BE49-F238E27FC236}">
              <a16:creationId xmlns:a16="http://schemas.microsoft.com/office/drawing/2014/main" id="{B72A6F3A-417D-4D8D-87AB-ECC55BE66B69}"/>
            </a:ext>
          </a:extLst>
        </xdr:cNvPr>
        <xdr:cNvSpPr txBox="1"/>
      </xdr:nvSpPr>
      <xdr:spPr>
        <a:xfrm>
          <a:off x="8271587" y="13649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51543</xdr:rowOff>
    </xdr:from>
    <xdr:ext cx="469744" cy="259045"/>
    <xdr:sp macro="" textlink="">
      <xdr:nvSpPr>
        <xdr:cNvPr id="375" name="n_2mainValue【福祉施設】&#10;一人当たり面積">
          <a:extLst>
            <a:ext uri="{FF2B5EF4-FFF2-40B4-BE49-F238E27FC236}">
              <a16:creationId xmlns:a16="http://schemas.microsoft.com/office/drawing/2014/main" id="{F3DF836E-F9CB-40B4-8A6B-1B15DB659F8C}"/>
            </a:ext>
          </a:extLst>
        </xdr:cNvPr>
        <xdr:cNvSpPr txBox="1"/>
      </xdr:nvSpPr>
      <xdr:spPr>
        <a:xfrm>
          <a:off x="7509587" y="1363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51543</xdr:rowOff>
    </xdr:from>
    <xdr:ext cx="469744" cy="259045"/>
    <xdr:sp macro="" textlink="">
      <xdr:nvSpPr>
        <xdr:cNvPr id="376" name="n_3mainValue【福祉施設】&#10;一人当たり面積">
          <a:extLst>
            <a:ext uri="{FF2B5EF4-FFF2-40B4-BE49-F238E27FC236}">
              <a16:creationId xmlns:a16="http://schemas.microsoft.com/office/drawing/2014/main" id="{8F47598D-9179-4C05-88CF-1903A70C7ACF}"/>
            </a:ext>
          </a:extLst>
        </xdr:cNvPr>
        <xdr:cNvSpPr txBox="1"/>
      </xdr:nvSpPr>
      <xdr:spPr>
        <a:xfrm>
          <a:off x="6712027" y="13630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45011</xdr:rowOff>
    </xdr:from>
    <xdr:ext cx="469744" cy="259045"/>
    <xdr:sp macro="" textlink="">
      <xdr:nvSpPr>
        <xdr:cNvPr id="377" name="n_4mainValue【福祉施設】&#10;一人当たり面積">
          <a:extLst>
            <a:ext uri="{FF2B5EF4-FFF2-40B4-BE49-F238E27FC236}">
              <a16:creationId xmlns:a16="http://schemas.microsoft.com/office/drawing/2014/main" id="{DA7E9BD2-47FD-4A3F-80E2-D7DD27E394C5}"/>
            </a:ext>
          </a:extLst>
        </xdr:cNvPr>
        <xdr:cNvSpPr txBox="1"/>
      </xdr:nvSpPr>
      <xdr:spPr>
        <a:xfrm>
          <a:off x="5937327" y="136238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a:extLst>
            <a:ext uri="{FF2B5EF4-FFF2-40B4-BE49-F238E27FC236}">
              <a16:creationId xmlns:a16="http://schemas.microsoft.com/office/drawing/2014/main" id="{B0832097-D3C9-4F8F-9FA1-6A018BB46BFE}"/>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a:extLst>
            <a:ext uri="{FF2B5EF4-FFF2-40B4-BE49-F238E27FC236}">
              <a16:creationId xmlns:a16="http://schemas.microsoft.com/office/drawing/2014/main" id="{9FCA9933-5385-4552-A5A6-2A2186F5BA5A}"/>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a:extLst>
            <a:ext uri="{FF2B5EF4-FFF2-40B4-BE49-F238E27FC236}">
              <a16:creationId xmlns:a16="http://schemas.microsoft.com/office/drawing/2014/main" id="{56BD4971-3ABD-47AC-96F9-2FE6AEB587C4}"/>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a:extLst>
            <a:ext uri="{FF2B5EF4-FFF2-40B4-BE49-F238E27FC236}">
              <a16:creationId xmlns:a16="http://schemas.microsoft.com/office/drawing/2014/main" id="{CEBBA4FC-349B-41FF-B88D-06B0127FE703}"/>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a:extLst>
            <a:ext uri="{FF2B5EF4-FFF2-40B4-BE49-F238E27FC236}">
              <a16:creationId xmlns:a16="http://schemas.microsoft.com/office/drawing/2014/main" id="{7020F6EC-EC88-401B-AF3E-7171BBCC5E13}"/>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a:extLst>
            <a:ext uri="{FF2B5EF4-FFF2-40B4-BE49-F238E27FC236}">
              <a16:creationId xmlns:a16="http://schemas.microsoft.com/office/drawing/2014/main" id="{49B2277A-33B8-4B42-B03E-9C4FAF2919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a:extLst>
            <a:ext uri="{FF2B5EF4-FFF2-40B4-BE49-F238E27FC236}">
              <a16:creationId xmlns:a16="http://schemas.microsoft.com/office/drawing/2014/main" id="{31D84713-E065-4F1D-8990-49F6F1C00F3A}"/>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a:extLst>
            <a:ext uri="{FF2B5EF4-FFF2-40B4-BE49-F238E27FC236}">
              <a16:creationId xmlns:a16="http://schemas.microsoft.com/office/drawing/2014/main" id="{A5E0D4B9-54B6-4113-A722-3C4E3AC5277F}"/>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a:extLst>
            <a:ext uri="{FF2B5EF4-FFF2-40B4-BE49-F238E27FC236}">
              <a16:creationId xmlns:a16="http://schemas.microsoft.com/office/drawing/2014/main" id="{C0BA573F-0FBF-4E30-9525-DE778F7A9C13}"/>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a:extLst>
            <a:ext uri="{FF2B5EF4-FFF2-40B4-BE49-F238E27FC236}">
              <a16:creationId xmlns:a16="http://schemas.microsoft.com/office/drawing/2014/main" id="{8D12F527-60DA-4B95-A2FA-F315557203FC}"/>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a:extLst>
            <a:ext uri="{FF2B5EF4-FFF2-40B4-BE49-F238E27FC236}">
              <a16:creationId xmlns:a16="http://schemas.microsoft.com/office/drawing/2014/main" id="{20229D60-00B3-4357-AA3F-1E664E6D94A4}"/>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9" name="直線コネクタ 388">
          <a:extLst>
            <a:ext uri="{FF2B5EF4-FFF2-40B4-BE49-F238E27FC236}">
              <a16:creationId xmlns:a16="http://schemas.microsoft.com/office/drawing/2014/main" id="{3BED04E7-B532-4838-B2F1-BB71B572A412}"/>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0" name="テキスト ボックス 389">
          <a:extLst>
            <a:ext uri="{FF2B5EF4-FFF2-40B4-BE49-F238E27FC236}">
              <a16:creationId xmlns:a16="http://schemas.microsoft.com/office/drawing/2014/main" id="{02FA34C2-F509-44C6-BDB7-0579FB1FCBEB}"/>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1" name="直線コネクタ 390">
          <a:extLst>
            <a:ext uri="{FF2B5EF4-FFF2-40B4-BE49-F238E27FC236}">
              <a16:creationId xmlns:a16="http://schemas.microsoft.com/office/drawing/2014/main" id="{70D0E888-EE8C-4B0A-AAFF-90E8966C5F1D}"/>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2" name="テキスト ボックス 391">
          <a:extLst>
            <a:ext uri="{FF2B5EF4-FFF2-40B4-BE49-F238E27FC236}">
              <a16:creationId xmlns:a16="http://schemas.microsoft.com/office/drawing/2014/main" id="{F3F6F786-D6F0-4055-B82B-9D458AFACAB8}"/>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3" name="直線コネクタ 392">
          <a:extLst>
            <a:ext uri="{FF2B5EF4-FFF2-40B4-BE49-F238E27FC236}">
              <a16:creationId xmlns:a16="http://schemas.microsoft.com/office/drawing/2014/main" id="{EDA70900-1027-4C54-8837-BACD67DC627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4" name="テキスト ボックス 393">
          <a:extLst>
            <a:ext uri="{FF2B5EF4-FFF2-40B4-BE49-F238E27FC236}">
              <a16:creationId xmlns:a16="http://schemas.microsoft.com/office/drawing/2014/main" id="{9D11DF11-DB95-4EA6-96C5-B6EADA3E506B}"/>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5" name="直線コネクタ 394">
          <a:extLst>
            <a:ext uri="{FF2B5EF4-FFF2-40B4-BE49-F238E27FC236}">
              <a16:creationId xmlns:a16="http://schemas.microsoft.com/office/drawing/2014/main" id="{74C71E60-808A-4049-81A3-C90A516173FA}"/>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6" name="テキスト ボックス 395">
          <a:extLst>
            <a:ext uri="{FF2B5EF4-FFF2-40B4-BE49-F238E27FC236}">
              <a16:creationId xmlns:a16="http://schemas.microsoft.com/office/drawing/2014/main" id="{3D52C9A5-EBA3-4BE0-8AD9-1B351DA35F7B}"/>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7" name="直線コネクタ 396">
          <a:extLst>
            <a:ext uri="{FF2B5EF4-FFF2-40B4-BE49-F238E27FC236}">
              <a16:creationId xmlns:a16="http://schemas.microsoft.com/office/drawing/2014/main" id="{F33D5E82-1DCE-4AAB-BF27-B99575354815}"/>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8" name="テキスト ボックス 397">
          <a:extLst>
            <a:ext uri="{FF2B5EF4-FFF2-40B4-BE49-F238E27FC236}">
              <a16:creationId xmlns:a16="http://schemas.microsoft.com/office/drawing/2014/main" id="{97E73025-4209-4B8A-985A-04198FD77DDE}"/>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9" name="直線コネクタ 398">
          <a:extLst>
            <a:ext uri="{FF2B5EF4-FFF2-40B4-BE49-F238E27FC236}">
              <a16:creationId xmlns:a16="http://schemas.microsoft.com/office/drawing/2014/main" id="{A67E8037-94EB-48BF-B931-0BA7AA128A45}"/>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0" name="テキスト ボックス 399">
          <a:extLst>
            <a:ext uri="{FF2B5EF4-FFF2-40B4-BE49-F238E27FC236}">
              <a16:creationId xmlns:a16="http://schemas.microsoft.com/office/drawing/2014/main" id="{037093DB-57C7-4E45-9F95-824F6D79A161}"/>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1" name="【市民会館】&#10;有形固定資産減価償却率グラフ枠">
          <a:extLst>
            <a:ext uri="{FF2B5EF4-FFF2-40B4-BE49-F238E27FC236}">
              <a16:creationId xmlns:a16="http://schemas.microsoft.com/office/drawing/2014/main" id="{F7490FC8-3827-4916-87F3-DA00C47D906B}"/>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107</xdr:row>
      <xdr:rowOff>43814</xdr:rowOff>
    </xdr:to>
    <xdr:cxnSp macro="">
      <xdr:nvCxnSpPr>
        <xdr:cNvPr id="402" name="直線コネクタ 401">
          <a:extLst>
            <a:ext uri="{FF2B5EF4-FFF2-40B4-BE49-F238E27FC236}">
              <a16:creationId xmlns:a16="http://schemas.microsoft.com/office/drawing/2014/main" id="{AE212B60-3322-4696-B1FB-041836BFDC9D}"/>
            </a:ext>
          </a:extLst>
        </xdr:cNvPr>
        <xdr:cNvCxnSpPr/>
      </xdr:nvCxnSpPr>
      <xdr:spPr>
        <a:xfrm flipV="1">
          <a:off x="4086225" y="16703040"/>
          <a:ext cx="0" cy="1278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107</xdr:row>
      <xdr:rowOff>47641</xdr:rowOff>
    </xdr:from>
    <xdr:ext cx="405111" cy="259045"/>
    <xdr:sp macro="" textlink="">
      <xdr:nvSpPr>
        <xdr:cNvPr id="403" name="【市民会館】&#10;有形固定資産減価償却率最小値テキスト">
          <a:extLst>
            <a:ext uri="{FF2B5EF4-FFF2-40B4-BE49-F238E27FC236}">
              <a16:creationId xmlns:a16="http://schemas.microsoft.com/office/drawing/2014/main" id="{C87BAFDC-44C8-4A09-BA29-BD61ACA7982E}"/>
            </a:ext>
          </a:extLst>
        </xdr:cNvPr>
        <xdr:cNvSpPr txBox="1"/>
      </xdr:nvSpPr>
      <xdr:spPr>
        <a:xfrm>
          <a:off x="4124960" y="179851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107</xdr:row>
      <xdr:rowOff>43814</xdr:rowOff>
    </xdr:from>
    <xdr:to>
      <xdr:col>24</xdr:col>
      <xdr:colOff>152400</xdr:colOff>
      <xdr:row>107</xdr:row>
      <xdr:rowOff>43814</xdr:rowOff>
    </xdr:to>
    <xdr:cxnSp macro="">
      <xdr:nvCxnSpPr>
        <xdr:cNvPr id="404" name="直線コネクタ 403">
          <a:extLst>
            <a:ext uri="{FF2B5EF4-FFF2-40B4-BE49-F238E27FC236}">
              <a16:creationId xmlns:a16="http://schemas.microsoft.com/office/drawing/2014/main" id="{808BDE65-DDE7-4ABC-8480-161C2A11C2CF}"/>
            </a:ext>
          </a:extLst>
        </xdr:cNvPr>
        <xdr:cNvCxnSpPr/>
      </xdr:nvCxnSpPr>
      <xdr:spPr>
        <a:xfrm>
          <a:off x="4020820" y="17981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5" name="【市民会館】&#10;有形固定資産減価償却率最大値テキスト">
          <a:extLst>
            <a:ext uri="{FF2B5EF4-FFF2-40B4-BE49-F238E27FC236}">
              <a16:creationId xmlns:a16="http://schemas.microsoft.com/office/drawing/2014/main" id="{A2378FDD-67D0-4D2E-961C-DA8E894204A0}"/>
            </a:ext>
          </a:extLst>
        </xdr:cNvPr>
        <xdr:cNvSpPr txBox="1"/>
      </xdr:nvSpPr>
      <xdr:spPr>
        <a:xfrm>
          <a:off x="4124960" y="164820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6" name="直線コネクタ 405">
          <a:extLst>
            <a:ext uri="{FF2B5EF4-FFF2-40B4-BE49-F238E27FC236}">
              <a16:creationId xmlns:a16="http://schemas.microsoft.com/office/drawing/2014/main" id="{D3FF17B5-1F3A-4DFF-8855-4DD85C8C52D9}"/>
            </a:ext>
          </a:extLst>
        </xdr:cNvPr>
        <xdr:cNvCxnSpPr/>
      </xdr:nvCxnSpPr>
      <xdr:spPr>
        <a:xfrm>
          <a:off x="4020820" y="16703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81932</xdr:rowOff>
    </xdr:from>
    <xdr:ext cx="405111" cy="259045"/>
    <xdr:sp macro="" textlink="">
      <xdr:nvSpPr>
        <xdr:cNvPr id="407" name="【市民会館】&#10;有形固定資産減価償却率平均値テキスト">
          <a:extLst>
            <a:ext uri="{FF2B5EF4-FFF2-40B4-BE49-F238E27FC236}">
              <a16:creationId xmlns:a16="http://schemas.microsoft.com/office/drawing/2014/main" id="{8C4570D8-F7E4-409B-9B86-B0C2603A0A88}"/>
            </a:ext>
          </a:extLst>
        </xdr:cNvPr>
        <xdr:cNvSpPr txBox="1"/>
      </xdr:nvSpPr>
      <xdr:spPr>
        <a:xfrm>
          <a:off x="4124960" y="173488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103505</xdr:rowOff>
    </xdr:from>
    <xdr:to>
      <xdr:col>24</xdr:col>
      <xdr:colOff>114300</xdr:colOff>
      <xdr:row>104</xdr:row>
      <xdr:rowOff>33655</xdr:rowOff>
    </xdr:to>
    <xdr:sp macro="" textlink="">
      <xdr:nvSpPr>
        <xdr:cNvPr id="408" name="フローチャート: 判断 407">
          <a:extLst>
            <a:ext uri="{FF2B5EF4-FFF2-40B4-BE49-F238E27FC236}">
              <a16:creationId xmlns:a16="http://schemas.microsoft.com/office/drawing/2014/main" id="{FFB39BB9-A243-4C3F-A7A0-9427D91B3A07}"/>
            </a:ext>
          </a:extLst>
        </xdr:cNvPr>
        <xdr:cNvSpPr/>
      </xdr:nvSpPr>
      <xdr:spPr>
        <a:xfrm>
          <a:off x="4036060" y="173704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80645</xdr:rowOff>
    </xdr:from>
    <xdr:to>
      <xdr:col>20</xdr:col>
      <xdr:colOff>38100</xdr:colOff>
      <xdr:row>104</xdr:row>
      <xdr:rowOff>10795</xdr:rowOff>
    </xdr:to>
    <xdr:sp macro="" textlink="">
      <xdr:nvSpPr>
        <xdr:cNvPr id="409" name="フローチャート: 判断 408">
          <a:extLst>
            <a:ext uri="{FF2B5EF4-FFF2-40B4-BE49-F238E27FC236}">
              <a16:creationId xmlns:a16="http://schemas.microsoft.com/office/drawing/2014/main" id="{799F2196-258D-4FCA-B2E6-F7710847EE82}"/>
            </a:ext>
          </a:extLst>
        </xdr:cNvPr>
        <xdr:cNvSpPr/>
      </xdr:nvSpPr>
      <xdr:spPr>
        <a:xfrm>
          <a:off x="3312160" y="173475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61595</xdr:rowOff>
    </xdr:from>
    <xdr:to>
      <xdr:col>15</xdr:col>
      <xdr:colOff>101600</xdr:colOff>
      <xdr:row>103</xdr:row>
      <xdr:rowOff>163195</xdr:rowOff>
    </xdr:to>
    <xdr:sp macro="" textlink="">
      <xdr:nvSpPr>
        <xdr:cNvPr id="410" name="フローチャート: 判断 409">
          <a:extLst>
            <a:ext uri="{FF2B5EF4-FFF2-40B4-BE49-F238E27FC236}">
              <a16:creationId xmlns:a16="http://schemas.microsoft.com/office/drawing/2014/main" id="{BA624E8A-328B-4DC0-9603-AFBE03575BE2}"/>
            </a:ext>
          </a:extLst>
        </xdr:cNvPr>
        <xdr:cNvSpPr/>
      </xdr:nvSpPr>
      <xdr:spPr>
        <a:xfrm>
          <a:off x="2514600" y="17328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38736</xdr:rowOff>
    </xdr:from>
    <xdr:to>
      <xdr:col>10</xdr:col>
      <xdr:colOff>165100</xdr:colOff>
      <xdr:row>103</xdr:row>
      <xdr:rowOff>140336</xdr:rowOff>
    </xdr:to>
    <xdr:sp macro="" textlink="">
      <xdr:nvSpPr>
        <xdr:cNvPr id="411" name="フローチャート: 判断 410">
          <a:extLst>
            <a:ext uri="{FF2B5EF4-FFF2-40B4-BE49-F238E27FC236}">
              <a16:creationId xmlns:a16="http://schemas.microsoft.com/office/drawing/2014/main" id="{2C469D4A-BBC6-4C71-8B32-A959555693AD}"/>
            </a:ext>
          </a:extLst>
        </xdr:cNvPr>
        <xdr:cNvSpPr/>
      </xdr:nvSpPr>
      <xdr:spPr>
        <a:xfrm>
          <a:off x="1739900" y="1730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44450</xdr:rowOff>
    </xdr:from>
    <xdr:to>
      <xdr:col>6</xdr:col>
      <xdr:colOff>38100</xdr:colOff>
      <xdr:row>103</xdr:row>
      <xdr:rowOff>146050</xdr:rowOff>
    </xdr:to>
    <xdr:sp macro="" textlink="">
      <xdr:nvSpPr>
        <xdr:cNvPr id="412" name="フローチャート: 判断 411">
          <a:extLst>
            <a:ext uri="{FF2B5EF4-FFF2-40B4-BE49-F238E27FC236}">
              <a16:creationId xmlns:a16="http://schemas.microsoft.com/office/drawing/2014/main" id="{E506DB68-FEAB-4C04-A18F-DB848BBB49F2}"/>
            </a:ext>
          </a:extLst>
        </xdr:cNvPr>
        <xdr:cNvSpPr/>
      </xdr:nvSpPr>
      <xdr:spPr>
        <a:xfrm>
          <a:off x="965200" y="173113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C5D46C3B-6864-49E9-8413-A29D71F8AB36}"/>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FE3EF804-A08F-4894-B162-EC029D2A594C}"/>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DECBDFDD-6489-4584-AF6F-B3687A71ACDD}"/>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96996533-7E71-4FCE-8E1D-C387084C1C02}"/>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7F09CE65-7652-43DB-AEED-703476500171}"/>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90170</xdr:rowOff>
    </xdr:from>
    <xdr:to>
      <xdr:col>24</xdr:col>
      <xdr:colOff>114300</xdr:colOff>
      <xdr:row>104</xdr:row>
      <xdr:rowOff>20320</xdr:rowOff>
    </xdr:to>
    <xdr:sp macro="" textlink="">
      <xdr:nvSpPr>
        <xdr:cNvPr id="418" name="楕円 417">
          <a:extLst>
            <a:ext uri="{FF2B5EF4-FFF2-40B4-BE49-F238E27FC236}">
              <a16:creationId xmlns:a16="http://schemas.microsoft.com/office/drawing/2014/main" id="{1C124615-CEE3-4CC0-B70E-19ECE3EF0F83}"/>
            </a:ext>
          </a:extLst>
        </xdr:cNvPr>
        <xdr:cNvSpPr/>
      </xdr:nvSpPr>
      <xdr:spPr>
        <a:xfrm>
          <a:off x="4036060" y="173570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113047</xdr:rowOff>
    </xdr:from>
    <xdr:ext cx="405111" cy="259045"/>
    <xdr:sp macro="" textlink="">
      <xdr:nvSpPr>
        <xdr:cNvPr id="419" name="【市民会館】&#10;有形固定資産減価償却率該当値テキスト">
          <a:extLst>
            <a:ext uri="{FF2B5EF4-FFF2-40B4-BE49-F238E27FC236}">
              <a16:creationId xmlns:a16="http://schemas.microsoft.com/office/drawing/2014/main" id="{64AD8061-A0D9-4024-829A-4188C7A42CD1}"/>
            </a:ext>
          </a:extLst>
        </xdr:cNvPr>
        <xdr:cNvSpPr txBox="1"/>
      </xdr:nvSpPr>
      <xdr:spPr>
        <a:xfrm>
          <a:off x="4124960" y="17212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67311</xdr:rowOff>
    </xdr:from>
    <xdr:to>
      <xdr:col>20</xdr:col>
      <xdr:colOff>38100</xdr:colOff>
      <xdr:row>103</xdr:row>
      <xdr:rowOff>168911</xdr:rowOff>
    </xdr:to>
    <xdr:sp macro="" textlink="">
      <xdr:nvSpPr>
        <xdr:cNvPr id="420" name="楕円 419">
          <a:extLst>
            <a:ext uri="{FF2B5EF4-FFF2-40B4-BE49-F238E27FC236}">
              <a16:creationId xmlns:a16="http://schemas.microsoft.com/office/drawing/2014/main" id="{F9C6C48F-3172-47C3-B53D-D4D4373DC325}"/>
            </a:ext>
          </a:extLst>
        </xdr:cNvPr>
        <xdr:cNvSpPr/>
      </xdr:nvSpPr>
      <xdr:spPr>
        <a:xfrm>
          <a:off x="3312160" y="1733423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118111</xdr:rowOff>
    </xdr:from>
    <xdr:to>
      <xdr:col>24</xdr:col>
      <xdr:colOff>63500</xdr:colOff>
      <xdr:row>103</xdr:row>
      <xdr:rowOff>140970</xdr:rowOff>
    </xdr:to>
    <xdr:cxnSp macro="">
      <xdr:nvCxnSpPr>
        <xdr:cNvPr id="421" name="直線コネクタ 420">
          <a:extLst>
            <a:ext uri="{FF2B5EF4-FFF2-40B4-BE49-F238E27FC236}">
              <a16:creationId xmlns:a16="http://schemas.microsoft.com/office/drawing/2014/main" id="{B923ACD1-A916-4D28-A82C-FFB4160BEE81}"/>
            </a:ext>
          </a:extLst>
        </xdr:cNvPr>
        <xdr:cNvCxnSpPr/>
      </xdr:nvCxnSpPr>
      <xdr:spPr>
        <a:xfrm>
          <a:off x="3355340" y="17385031"/>
          <a:ext cx="73152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25400</xdr:rowOff>
    </xdr:from>
    <xdr:to>
      <xdr:col>15</xdr:col>
      <xdr:colOff>101600</xdr:colOff>
      <xdr:row>103</xdr:row>
      <xdr:rowOff>127000</xdr:rowOff>
    </xdr:to>
    <xdr:sp macro="" textlink="">
      <xdr:nvSpPr>
        <xdr:cNvPr id="422" name="楕円 421">
          <a:extLst>
            <a:ext uri="{FF2B5EF4-FFF2-40B4-BE49-F238E27FC236}">
              <a16:creationId xmlns:a16="http://schemas.microsoft.com/office/drawing/2014/main" id="{5F0584D3-8F5F-4B6F-B80B-8BF73208CD12}"/>
            </a:ext>
          </a:extLst>
        </xdr:cNvPr>
        <xdr:cNvSpPr/>
      </xdr:nvSpPr>
      <xdr:spPr>
        <a:xfrm>
          <a:off x="2514600" y="17292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76200</xdr:rowOff>
    </xdr:from>
    <xdr:to>
      <xdr:col>19</xdr:col>
      <xdr:colOff>177800</xdr:colOff>
      <xdr:row>103</xdr:row>
      <xdr:rowOff>118111</xdr:rowOff>
    </xdr:to>
    <xdr:cxnSp macro="">
      <xdr:nvCxnSpPr>
        <xdr:cNvPr id="423" name="直線コネクタ 422">
          <a:extLst>
            <a:ext uri="{FF2B5EF4-FFF2-40B4-BE49-F238E27FC236}">
              <a16:creationId xmlns:a16="http://schemas.microsoft.com/office/drawing/2014/main" id="{22BFB1E1-9732-42A2-AD79-B7CD000DEC7C}"/>
            </a:ext>
          </a:extLst>
        </xdr:cNvPr>
        <xdr:cNvCxnSpPr/>
      </xdr:nvCxnSpPr>
      <xdr:spPr>
        <a:xfrm>
          <a:off x="2565400" y="17343120"/>
          <a:ext cx="78994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168275</xdr:rowOff>
    </xdr:from>
    <xdr:to>
      <xdr:col>10</xdr:col>
      <xdr:colOff>165100</xdr:colOff>
      <xdr:row>105</xdr:row>
      <xdr:rowOff>98425</xdr:rowOff>
    </xdr:to>
    <xdr:sp macro="" textlink="">
      <xdr:nvSpPr>
        <xdr:cNvPr id="424" name="楕円 423">
          <a:extLst>
            <a:ext uri="{FF2B5EF4-FFF2-40B4-BE49-F238E27FC236}">
              <a16:creationId xmlns:a16="http://schemas.microsoft.com/office/drawing/2014/main" id="{D0D95A52-DF11-49C1-BA65-9C4D4C4BE646}"/>
            </a:ext>
          </a:extLst>
        </xdr:cNvPr>
        <xdr:cNvSpPr/>
      </xdr:nvSpPr>
      <xdr:spPr>
        <a:xfrm>
          <a:off x="1739900" y="176028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76200</xdr:rowOff>
    </xdr:from>
    <xdr:to>
      <xdr:col>15</xdr:col>
      <xdr:colOff>50800</xdr:colOff>
      <xdr:row>105</xdr:row>
      <xdr:rowOff>47625</xdr:rowOff>
    </xdr:to>
    <xdr:cxnSp macro="">
      <xdr:nvCxnSpPr>
        <xdr:cNvPr id="425" name="直線コネクタ 424">
          <a:extLst>
            <a:ext uri="{FF2B5EF4-FFF2-40B4-BE49-F238E27FC236}">
              <a16:creationId xmlns:a16="http://schemas.microsoft.com/office/drawing/2014/main" id="{955D6A10-9548-432E-8484-1CCB529DD0E6}"/>
            </a:ext>
          </a:extLst>
        </xdr:cNvPr>
        <xdr:cNvCxnSpPr/>
      </xdr:nvCxnSpPr>
      <xdr:spPr>
        <a:xfrm flipV="1">
          <a:off x="1790700" y="17343120"/>
          <a:ext cx="774700" cy="30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153036</xdr:rowOff>
    </xdr:from>
    <xdr:to>
      <xdr:col>6</xdr:col>
      <xdr:colOff>38100</xdr:colOff>
      <xdr:row>105</xdr:row>
      <xdr:rowOff>83186</xdr:rowOff>
    </xdr:to>
    <xdr:sp macro="" textlink="">
      <xdr:nvSpPr>
        <xdr:cNvPr id="426" name="楕円 425">
          <a:extLst>
            <a:ext uri="{FF2B5EF4-FFF2-40B4-BE49-F238E27FC236}">
              <a16:creationId xmlns:a16="http://schemas.microsoft.com/office/drawing/2014/main" id="{7E0A1017-1ED8-4360-8235-326120BD2967}"/>
            </a:ext>
          </a:extLst>
        </xdr:cNvPr>
        <xdr:cNvSpPr/>
      </xdr:nvSpPr>
      <xdr:spPr>
        <a:xfrm>
          <a:off x="965200" y="1758759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105</xdr:row>
      <xdr:rowOff>32386</xdr:rowOff>
    </xdr:from>
    <xdr:to>
      <xdr:col>10</xdr:col>
      <xdr:colOff>114300</xdr:colOff>
      <xdr:row>105</xdr:row>
      <xdr:rowOff>47625</xdr:rowOff>
    </xdr:to>
    <xdr:cxnSp macro="">
      <xdr:nvCxnSpPr>
        <xdr:cNvPr id="427" name="直線コネクタ 426">
          <a:extLst>
            <a:ext uri="{FF2B5EF4-FFF2-40B4-BE49-F238E27FC236}">
              <a16:creationId xmlns:a16="http://schemas.microsoft.com/office/drawing/2014/main" id="{3FA86A27-5034-48BD-8240-D7059EEBBC3E}"/>
            </a:ext>
          </a:extLst>
        </xdr:cNvPr>
        <xdr:cNvCxnSpPr/>
      </xdr:nvCxnSpPr>
      <xdr:spPr>
        <a:xfrm>
          <a:off x="1008380" y="17634586"/>
          <a:ext cx="782320" cy="15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1922</xdr:rowOff>
    </xdr:from>
    <xdr:ext cx="405111" cy="259045"/>
    <xdr:sp macro="" textlink="">
      <xdr:nvSpPr>
        <xdr:cNvPr id="428" name="n_1aveValue【市民会館】&#10;有形固定資産減価償却率">
          <a:extLst>
            <a:ext uri="{FF2B5EF4-FFF2-40B4-BE49-F238E27FC236}">
              <a16:creationId xmlns:a16="http://schemas.microsoft.com/office/drawing/2014/main" id="{9FDE756D-AACB-41F4-A43A-3AEB939F4EB8}"/>
            </a:ext>
          </a:extLst>
        </xdr:cNvPr>
        <xdr:cNvSpPr txBox="1"/>
      </xdr:nvSpPr>
      <xdr:spPr>
        <a:xfrm>
          <a:off x="3170564" y="17436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154322</xdr:rowOff>
    </xdr:from>
    <xdr:ext cx="405111" cy="259045"/>
    <xdr:sp macro="" textlink="">
      <xdr:nvSpPr>
        <xdr:cNvPr id="429" name="n_2aveValue【市民会館】&#10;有形固定資産減価償却率">
          <a:extLst>
            <a:ext uri="{FF2B5EF4-FFF2-40B4-BE49-F238E27FC236}">
              <a16:creationId xmlns:a16="http://schemas.microsoft.com/office/drawing/2014/main" id="{073132FC-D1C7-4F95-9BC6-2B12139877CA}"/>
            </a:ext>
          </a:extLst>
        </xdr:cNvPr>
        <xdr:cNvSpPr txBox="1"/>
      </xdr:nvSpPr>
      <xdr:spPr>
        <a:xfrm>
          <a:off x="2385704" y="17421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156863</xdr:rowOff>
    </xdr:from>
    <xdr:ext cx="405111" cy="259045"/>
    <xdr:sp macro="" textlink="">
      <xdr:nvSpPr>
        <xdr:cNvPr id="430" name="n_3aveValue【市民会館】&#10;有形固定資産減価償却率">
          <a:extLst>
            <a:ext uri="{FF2B5EF4-FFF2-40B4-BE49-F238E27FC236}">
              <a16:creationId xmlns:a16="http://schemas.microsoft.com/office/drawing/2014/main" id="{30AF1866-E97E-4DCA-B801-81F181198513}"/>
            </a:ext>
          </a:extLst>
        </xdr:cNvPr>
        <xdr:cNvSpPr txBox="1"/>
      </xdr:nvSpPr>
      <xdr:spPr>
        <a:xfrm>
          <a:off x="1611004" y="17088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162577</xdr:rowOff>
    </xdr:from>
    <xdr:ext cx="405111" cy="259045"/>
    <xdr:sp macro="" textlink="">
      <xdr:nvSpPr>
        <xdr:cNvPr id="431" name="n_4aveValue【市民会館】&#10;有形固定資産減価償却率">
          <a:extLst>
            <a:ext uri="{FF2B5EF4-FFF2-40B4-BE49-F238E27FC236}">
              <a16:creationId xmlns:a16="http://schemas.microsoft.com/office/drawing/2014/main" id="{9E2A2DF9-7E95-4DB5-91E5-50CFF5828B05}"/>
            </a:ext>
          </a:extLst>
        </xdr:cNvPr>
        <xdr:cNvSpPr txBox="1"/>
      </xdr:nvSpPr>
      <xdr:spPr>
        <a:xfrm>
          <a:off x="836304" y="17094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13988</xdr:rowOff>
    </xdr:from>
    <xdr:ext cx="405111" cy="259045"/>
    <xdr:sp macro="" textlink="">
      <xdr:nvSpPr>
        <xdr:cNvPr id="432" name="n_1mainValue【市民会館】&#10;有形固定資産減価償却率">
          <a:extLst>
            <a:ext uri="{FF2B5EF4-FFF2-40B4-BE49-F238E27FC236}">
              <a16:creationId xmlns:a16="http://schemas.microsoft.com/office/drawing/2014/main" id="{D1256CBB-4360-4EB0-93D8-105DDA2380AB}"/>
            </a:ext>
          </a:extLst>
        </xdr:cNvPr>
        <xdr:cNvSpPr txBox="1"/>
      </xdr:nvSpPr>
      <xdr:spPr>
        <a:xfrm>
          <a:off x="317056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143527</xdr:rowOff>
    </xdr:from>
    <xdr:ext cx="405111" cy="259045"/>
    <xdr:sp macro="" textlink="">
      <xdr:nvSpPr>
        <xdr:cNvPr id="433" name="n_2mainValue【市民会館】&#10;有形固定資産減価償却率">
          <a:extLst>
            <a:ext uri="{FF2B5EF4-FFF2-40B4-BE49-F238E27FC236}">
              <a16:creationId xmlns:a16="http://schemas.microsoft.com/office/drawing/2014/main" id="{874DC3A5-1BF4-40CB-AD46-E62C4BA6751C}"/>
            </a:ext>
          </a:extLst>
        </xdr:cNvPr>
        <xdr:cNvSpPr txBox="1"/>
      </xdr:nvSpPr>
      <xdr:spPr>
        <a:xfrm>
          <a:off x="2385704" y="17075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89552</xdr:rowOff>
    </xdr:from>
    <xdr:ext cx="405111" cy="259045"/>
    <xdr:sp macro="" textlink="">
      <xdr:nvSpPr>
        <xdr:cNvPr id="434" name="n_3mainValue【市民会館】&#10;有形固定資産減価償却率">
          <a:extLst>
            <a:ext uri="{FF2B5EF4-FFF2-40B4-BE49-F238E27FC236}">
              <a16:creationId xmlns:a16="http://schemas.microsoft.com/office/drawing/2014/main" id="{E674F0C6-219A-41C2-A231-D085CD52A549}"/>
            </a:ext>
          </a:extLst>
        </xdr:cNvPr>
        <xdr:cNvSpPr txBox="1"/>
      </xdr:nvSpPr>
      <xdr:spPr>
        <a:xfrm>
          <a:off x="1611004" y="17691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74313</xdr:rowOff>
    </xdr:from>
    <xdr:ext cx="405111" cy="259045"/>
    <xdr:sp macro="" textlink="">
      <xdr:nvSpPr>
        <xdr:cNvPr id="435" name="n_4mainValue【市民会館】&#10;有形固定資産減価償却率">
          <a:extLst>
            <a:ext uri="{FF2B5EF4-FFF2-40B4-BE49-F238E27FC236}">
              <a16:creationId xmlns:a16="http://schemas.microsoft.com/office/drawing/2014/main" id="{A070E46A-45BC-4552-8B9F-CC8BC3E24F3B}"/>
            </a:ext>
          </a:extLst>
        </xdr:cNvPr>
        <xdr:cNvSpPr txBox="1"/>
      </xdr:nvSpPr>
      <xdr:spPr>
        <a:xfrm>
          <a:off x="836304" y="17676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6" name="正方形/長方形 435">
          <a:extLst>
            <a:ext uri="{FF2B5EF4-FFF2-40B4-BE49-F238E27FC236}">
              <a16:creationId xmlns:a16="http://schemas.microsoft.com/office/drawing/2014/main" id="{9D75E6A8-C5E1-45F7-85CC-D27DABACC41A}"/>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7" name="正方形/長方形 436">
          <a:extLst>
            <a:ext uri="{FF2B5EF4-FFF2-40B4-BE49-F238E27FC236}">
              <a16:creationId xmlns:a16="http://schemas.microsoft.com/office/drawing/2014/main" id="{38125456-6985-4A17-A792-00871E060433}"/>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8" name="正方形/長方形 437">
          <a:extLst>
            <a:ext uri="{FF2B5EF4-FFF2-40B4-BE49-F238E27FC236}">
              <a16:creationId xmlns:a16="http://schemas.microsoft.com/office/drawing/2014/main" id="{E11E6520-8913-44D9-8A5F-22C1CC6A6117}"/>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9" name="正方形/長方形 438">
          <a:extLst>
            <a:ext uri="{FF2B5EF4-FFF2-40B4-BE49-F238E27FC236}">
              <a16:creationId xmlns:a16="http://schemas.microsoft.com/office/drawing/2014/main" id="{2CAD444F-71BA-4D4C-91CE-041A6C9E1729}"/>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0" name="正方形/長方形 439">
          <a:extLst>
            <a:ext uri="{FF2B5EF4-FFF2-40B4-BE49-F238E27FC236}">
              <a16:creationId xmlns:a16="http://schemas.microsoft.com/office/drawing/2014/main" id="{726F92BA-BCD2-4461-8594-608317C5908D}"/>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1" name="正方形/長方形 440">
          <a:extLst>
            <a:ext uri="{FF2B5EF4-FFF2-40B4-BE49-F238E27FC236}">
              <a16:creationId xmlns:a16="http://schemas.microsoft.com/office/drawing/2014/main" id="{0F8AB304-856D-49AC-B5A8-A88F7A9CD6D6}"/>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2" name="正方形/長方形 441">
          <a:extLst>
            <a:ext uri="{FF2B5EF4-FFF2-40B4-BE49-F238E27FC236}">
              <a16:creationId xmlns:a16="http://schemas.microsoft.com/office/drawing/2014/main" id="{01C7F3EF-5DED-4977-A698-BBF8049F8C47}"/>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3" name="正方形/長方形 442">
          <a:extLst>
            <a:ext uri="{FF2B5EF4-FFF2-40B4-BE49-F238E27FC236}">
              <a16:creationId xmlns:a16="http://schemas.microsoft.com/office/drawing/2014/main" id="{3855DB41-086B-44DB-8B6E-19C545E514B6}"/>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4" name="テキスト ボックス 443">
          <a:extLst>
            <a:ext uri="{FF2B5EF4-FFF2-40B4-BE49-F238E27FC236}">
              <a16:creationId xmlns:a16="http://schemas.microsoft.com/office/drawing/2014/main" id="{9EF9F9D4-0A63-44CE-89FA-44C69705F0F2}"/>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5" name="直線コネクタ 444">
          <a:extLst>
            <a:ext uri="{FF2B5EF4-FFF2-40B4-BE49-F238E27FC236}">
              <a16:creationId xmlns:a16="http://schemas.microsoft.com/office/drawing/2014/main" id="{16DB6AD3-3A43-4BE1-BC72-4C8708B696C6}"/>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6" name="直線コネクタ 445">
          <a:extLst>
            <a:ext uri="{FF2B5EF4-FFF2-40B4-BE49-F238E27FC236}">
              <a16:creationId xmlns:a16="http://schemas.microsoft.com/office/drawing/2014/main" id="{A7F90AA5-E092-4099-9D59-A2889DC80D57}"/>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7" name="テキスト ボックス 446">
          <a:extLst>
            <a:ext uri="{FF2B5EF4-FFF2-40B4-BE49-F238E27FC236}">
              <a16:creationId xmlns:a16="http://schemas.microsoft.com/office/drawing/2014/main" id="{8CA6396D-DF54-4818-A0BE-8D489377FF43}"/>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8" name="直線コネクタ 447">
          <a:extLst>
            <a:ext uri="{FF2B5EF4-FFF2-40B4-BE49-F238E27FC236}">
              <a16:creationId xmlns:a16="http://schemas.microsoft.com/office/drawing/2014/main" id="{B62B3FE4-3312-4179-90AB-0640B550ACF6}"/>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9" name="テキスト ボックス 448">
          <a:extLst>
            <a:ext uri="{FF2B5EF4-FFF2-40B4-BE49-F238E27FC236}">
              <a16:creationId xmlns:a16="http://schemas.microsoft.com/office/drawing/2014/main" id="{6CBBFE6A-9FBC-4671-B810-113A582F1A9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0" name="直線コネクタ 449">
          <a:extLst>
            <a:ext uri="{FF2B5EF4-FFF2-40B4-BE49-F238E27FC236}">
              <a16:creationId xmlns:a16="http://schemas.microsoft.com/office/drawing/2014/main" id="{42FA0041-58B1-4742-AF2A-72126366C6EC}"/>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1" name="テキスト ボックス 450">
          <a:extLst>
            <a:ext uri="{FF2B5EF4-FFF2-40B4-BE49-F238E27FC236}">
              <a16:creationId xmlns:a16="http://schemas.microsoft.com/office/drawing/2014/main" id="{6E6808A5-8569-4CE2-ACAD-DC6B851D1DFE}"/>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2" name="直線コネクタ 451">
          <a:extLst>
            <a:ext uri="{FF2B5EF4-FFF2-40B4-BE49-F238E27FC236}">
              <a16:creationId xmlns:a16="http://schemas.microsoft.com/office/drawing/2014/main" id="{A8DFAF89-81C4-444C-B6FA-065B1081BCCD}"/>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3" name="テキスト ボックス 452">
          <a:extLst>
            <a:ext uri="{FF2B5EF4-FFF2-40B4-BE49-F238E27FC236}">
              <a16:creationId xmlns:a16="http://schemas.microsoft.com/office/drawing/2014/main" id="{AEB55683-6A62-48D7-8113-E2B889E9C626}"/>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4" name="直線コネクタ 453">
          <a:extLst>
            <a:ext uri="{FF2B5EF4-FFF2-40B4-BE49-F238E27FC236}">
              <a16:creationId xmlns:a16="http://schemas.microsoft.com/office/drawing/2014/main" id="{23903BEA-7D19-4208-B2B3-939014C26265}"/>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5" name="テキスト ボックス 454">
          <a:extLst>
            <a:ext uri="{FF2B5EF4-FFF2-40B4-BE49-F238E27FC236}">
              <a16:creationId xmlns:a16="http://schemas.microsoft.com/office/drawing/2014/main" id="{3D8A3D85-E985-481F-9611-029C16DB3996}"/>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6" name="直線コネクタ 455">
          <a:extLst>
            <a:ext uri="{FF2B5EF4-FFF2-40B4-BE49-F238E27FC236}">
              <a16:creationId xmlns:a16="http://schemas.microsoft.com/office/drawing/2014/main" id="{F1E75017-5ADB-4D99-BB27-D98446E55F0A}"/>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7" name="テキスト ボックス 456">
          <a:extLst>
            <a:ext uri="{FF2B5EF4-FFF2-40B4-BE49-F238E27FC236}">
              <a16:creationId xmlns:a16="http://schemas.microsoft.com/office/drawing/2014/main" id="{B13B9107-1D30-4C82-AD98-D8B07CF37F84}"/>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8" name="【市民会館】&#10;一人当たり面積グラフ枠">
          <a:extLst>
            <a:ext uri="{FF2B5EF4-FFF2-40B4-BE49-F238E27FC236}">
              <a16:creationId xmlns:a16="http://schemas.microsoft.com/office/drawing/2014/main" id="{6EEED439-DA2B-4007-A268-654D83399A26}"/>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53339</xdr:rowOff>
    </xdr:to>
    <xdr:cxnSp macro="">
      <xdr:nvCxnSpPr>
        <xdr:cNvPr id="459" name="直線コネクタ 458">
          <a:extLst>
            <a:ext uri="{FF2B5EF4-FFF2-40B4-BE49-F238E27FC236}">
              <a16:creationId xmlns:a16="http://schemas.microsoft.com/office/drawing/2014/main" id="{C2DA8E5E-E3E6-42C0-A3BF-9CE99A3D3FB9}"/>
            </a:ext>
          </a:extLst>
        </xdr:cNvPr>
        <xdr:cNvCxnSpPr/>
      </xdr:nvCxnSpPr>
      <xdr:spPr>
        <a:xfrm flipV="1">
          <a:off x="9219565" y="16771620"/>
          <a:ext cx="0" cy="1386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57166</xdr:rowOff>
    </xdr:from>
    <xdr:ext cx="469744" cy="259045"/>
    <xdr:sp macro="" textlink="">
      <xdr:nvSpPr>
        <xdr:cNvPr id="460" name="【市民会館】&#10;一人当たり面積最小値テキスト">
          <a:extLst>
            <a:ext uri="{FF2B5EF4-FFF2-40B4-BE49-F238E27FC236}">
              <a16:creationId xmlns:a16="http://schemas.microsoft.com/office/drawing/2014/main" id="{27A62C3F-03E0-45F3-B009-4A4ACA65592C}"/>
            </a:ext>
          </a:extLst>
        </xdr:cNvPr>
        <xdr:cNvSpPr txBox="1"/>
      </xdr:nvSpPr>
      <xdr:spPr>
        <a:xfrm>
          <a:off x="9258300" y="181622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53339</xdr:rowOff>
    </xdr:from>
    <xdr:to>
      <xdr:col>55</xdr:col>
      <xdr:colOff>88900</xdr:colOff>
      <xdr:row>108</xdr:row>
      <xdr:rowOff>53339</xdr:rowOff>
    </xdr:to>
    <xdr:cxnSp macro="">
      <xdr:nvCxnSpPr>
        <xdr:cNvPr id="461" name="直線コネクタ 460">
          <a:extLst>
            <a:ext uri="{FF2B5EF4-FFF2-40B4-BE49-F238E27FC236}">
              <a16:creationId xmlns:a16="http://schemas.microsoft.com/office/drawing/2014/main" id="{6828A91C-CEA1-4374-B39F-22941DDC7239}"/>
            </a:ext>
          </a:extLst>
        </xdr:cNvPr>
        <xdr:cNvCxnSpPr/>
      </xdr:nvCxnSpPr>
      <xdr:spPr>
        <a:xfrm>
          <a:off x="9154160" y="181584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62" name="【市民会館】&#10;一人当たり面積最大値テキスト">
          <a:extLst>
            <a:ext uri="{FF2B5EF4-FFF2-40B4-BE49-F238E27FC236}">
              <a16:creationId xmlns:a16="http://schemas.microsoft.com/office/drawing/2014/main" id="{E0A99BCC-DBD5-41BA-975E-E414FF681B1B}"/>
            </a:ext>
          </a:extLst>
        </xdr:cNvPr>
        <xdr:cNvSpPr txBox="1"/>
      </xdr:nvSpPr>
      <xdr:spPr>
        <a:xfrm>
          <a:off x="9258300" y="1655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3" name="直線コネクタ 462">
          <a:extLst>
            <a:ext uri="{FF2B5EF4-FFF2-40B4-BE49-F238E27FC236}">
              <a16:creationId xmlns:a16="http://schemas.microsoft.com/office/drawing/2014/main" id="{34BBAC8A-EF36-400D-A2FD-18857AA5F944}"/>
            </a:ext>
          </a:extLst>
        </xdr:cNvPr>
        <xdr:cNvCxnSpPr/>
      </xdr:nvCxnSpPr>
      <xdr:spPr>
        <a:xfrm>
          <a:off x="915416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45738</xdr:rowOff>
    </xdr:from>
    <xdr:ext cx="469744" cy="259045"/>
    <xdr:sp macro="" textlink="">
      <xdr:nvSpPr>
        <xdr:cNvPr id="464" name="【市民会館】&#10;一人当たり面積平均値テキスト">
          <a:extLst>
            <a:ext uri="{FF2B5EF4-FFF2-40B4-BE49-F238E27FC236}">
              <a16:creationId xmlns:a16="http://schemas.microsoft.com/office/drawing/2014/main" id="{523F730C-3D25-4A1E-A1AB-53A01107D4BB}"/>
            </a:ext>
          </a:extLst>
        </xdr:cNvPr>
        <xdr:cNvSpPr txBox="1"/>
      </xdr:nvSpPr>
      <xdr:spPr>
        <a:xfrm>
          <a:off x="9258300" y="176479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67311</xdr:rowOff>
    </xdr:from>
    <xdr:to>
      <xdr:col>55</xdr:col>
      <xdr:colOff>50800</xdr:colOff>
      <xdr:row>105</xdr:row>
      <xdr:rowOff>168911</xdr:rowOff>
    </xdr:to>
    <xdr:sp macro="" textlink="">
      <xdr:nvSpPr>
        <xdr:cNvPr id="465" name="フローチャート: 判断 464">
          <a:extLst>
            <a:ext uri="{FF2B5EF4-FFF2-40B4-BE49-F238E27FC236}">
              <a16:creationId xmlns:a16="http://schemas.microsoft.com/office/drawing/2014/main" id="{14C47C88-E714-40B5-B41B-134201C709C2}"/>
            </a:ext>
          </a:extLst>
        </xdr:cNvPr>
        <xdr:cNvSpPr/>
      </xdr:nvSpPr>
      <xdr:spPr>
        <a:xfrm>
          <a:off x="919226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59689</xdr:rowOff>
    </xdr:from>
    <xdr:to>
      <xdr:col>50</xdr:col>
      <xdr:colOff>165100</xdr:colOff>
      <xdr:row>105</xdr:row>
      <xdr:rowOff>161289</xdr:rowOff>
    </xdr:to>
    <xdr:sp macro="" textlink="">
      <xdr:nvSpPr>
        <xdr:cNvPr id="466" name="フローチャート: 判断 465">
          <a:extLst>
            <a:ext uri="{FF2B5EF4-FFF2-40B4-BE49-F238E27FC236}">
              <a16:creationId xmlns:a16="http://schemas.microsoft.com/office/drawing/2014/main" id="{950EC5F8-6CBD-4F5E-AFF7-57D356CADA85}"/>
            </a:ext>
          </a:extLst>
        </xdr:cNvPr>
        <xdr:cNvSpPr/>
      </xdr:nvSpPr>
      <xdr:spPr>
        <a:xfrm>
          <a:off x="8445500" y="17661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67311</xdr:rowOff>
    </xdr:from>
    <xdr:to>
      <xdr:col>46</xdr:col>
      <xdr:colOff>38100</xdr:colOff>
      <xdr:row>105</xdr:row>
      <xdr:rowOff>168911</xdr:rowOff>
    </xdr:to>
    <xdr:sp macro="" textlink="">
      <xdr:nvSpPr>
        <xdr:cNvPr id="467" name="フローチャート: 判断 466">
          <a:extLst>
            <a:ext uri="{FF2B5EF4-FFF2-40B4-BE49-F238E27FC236}">
              <a16:creationId xmlns:a16="http://schemas.microsoft.com/office/drawing/2014/main" id="{DFAB8880-D023-4E96-9825-20D27B0E695E}"/>
            </a:ext>
          </a:extLst>
        </xdr:cNvPr>
        <xdr:cNvSpPr/>
      </xdr:nvSpPr>
      <xdr:spPr>
        <a:xfrm>
          <a:off x="7670800" y="1766951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67311</xdr:rowOff>
    </xdr:from>
    <xdr:to>
      <xdr:col>41</xdr:col>
      <xdr:colOff>101600</xdr:colOff>
      <xdr:row>105</xdr:row>
      <xdr:rowOff>168911</xdr:rowOff>
    </xdr:to>
    <xdr:sp macro="" textlink="">
      <xdr:nvSpPr>
        <xdr:cNvPr id="468" name="フローチャート: 判断 467">
          <a:extLst>
            <a:ext uri="{FF2B5EF4-FFF2-40B4-BE49-F238E27FC236}">
              <a16:creationId xmlns:a16="http://schemas.microsoft.com/office/drawing/2014/main" id="{66D04230-285A-463C-BB49-4D572519881C}"/>
            </a:ext>
          </a:extLst>
        </xdr:cNvPr>
        <xdr:cNvSpPr/>
      </xdr:nvSpPr>
      <xdr:spPr>
        <a:xfrm>
          <a:off x="6873240" y="17669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52070</xdr:rowOff>
    </xdr:from>
    <xdr:to>
      <xdr:col>36</xdr:col>
      <xdr:colOff>165100</xdr:colOff>
      <xdr:row>105</xdr:row>
      <xdr:rowOff>153670</xdr:rowOff>
    </xdr:to>
    <xdr:sp macro="" textlink="">
      <xdr:nvSpPr>
        <xdr:cNvPr id="469" name="フローチャート: 判断 468">
          <a:extLst>
            <a:ext uri="{FF2B5EF4-FFF2-40B4-BE49-F238E27FC236}">
              <a16:creationId xmlns:a16="http://schemas.microsoft.com/office/drawing/2014/main" id="{AB7A6707-1170-4E5A-B52E-6221867C5318}"/>
            </a:ext>
          </a:extLst>
        </xdr:cNvPr>
        <xdr:cNvSpPr/>
      </xdr:nvSpPr>
      <xdr:spPr>
        <a:xfrm>
          <a:off x="6098540" y="1765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287199B8-127E-44B7-9857-ED7B71E38389}"/>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710BEFDA-FC4C-484E-9E9E-D1B14C7D4865}"/>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6B816CFC-F0BE-46BC-ACA9-F586AF6223F2}"/>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E1BB6E76-8730-4EE0-B19B-1DA17C94F3EF}"/>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B83E155-8FD2-44F5-8719-4637496B6EC2}"/>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55880</xdr:rowOff>
    </xdr:from>
    <xdr:to>
      <xdr:col>55</xdr:col>
      <xdr:colOff>50800</xdr:colOff>
      <xdr:row>102</xdr:row>
      <xdr:rowOff>157480</xdr:rowOff>
    </xdr:to>
    <xdr:sp macro="" textlink="">
      <xdr:nvSpPr>
        <xdr:cNvPr id="475" name="楕円 474">
          <a:extLst>
            <a:ext uri="{FF2B5EF4-FFF2-40B4-BE49-F238E27FC236}">
              <a16:creationId xmlns:a16="http://schemas.microsoft.com/office/drawing/2014/main" id="{B9F2CD76-53A4-4813-AA20-7087132A09C2}"/>
            </a:ext>
          </a:extLst>
        </xdr:cNvPr>
        <xdr:cNvSpPr/>
      </xdr:nvSpPr>
      <xdr:spPr>
        <a:xfrm>
          <a:off x="9192260" y="1715516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78757</xdr:rowOff>
    </xdr:from>
    <xdr:ext cx="469744" cy="259045"/>
    <xdr:sp macro="" textlink="">
      <xdr:nvSpPr>
        <xdr:cNvPr id="476" name="【市民会館】&#10;一人当たり面積該当値テキスト">
          <a:extLst>
            <a:ext uri="{FF2B5EF4-FFF2-40B4-BE49-F238E27FC236}">
              <a16:creationId xmlns:a16="http://schemas.microsoft.com/office/drawing/2014/main" id="{67EB004A-8771-4327-A775-E7C34E8CB3CD}"/>
            </a:ext>
          </a:extLst>
        </xdr:cNvPr>
        <xdr:cNvSpPr txBox="1"/>
      </xdr:nvSpPr>
      <xdr:spPr>
        <a:xfrm>
          <a:off x="9258300" y="1701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17780</xdr:rowOff>
    </xdr:from>
    <xdr:to>
      <xdr:col>50</xdr:col>
      <xdr:colOff>165100</xdr:colOff>
      <xdr:row>102</xdr:row>
      <xdr:rowOff>119380</xdr:rowOff>
    </xdr:to>
    <xdr:sp macro="" textlink="">
      <xdr:nvSpPr>
        <xdr:cNvPr id="477" name="楕円 476">
          <a:extLst>
            <a:ext uri="{FF2B5EF4-FFF2-40B4-BE49-F238E27FC236}">
              <a16:creationId xmlns:a16="http://schemas.microsoft.com/office/drawing/2014/main" id="{113034FA-236D-4A10-87F7-75CF4E5191A6}"/>
            </a:ext>
          </a:extLst>
        </xdr:cNvPr>
        <xdr:cNvSpPr/>
      </xdr:nvSpPr>
      <xdr:spPr>
        <a:xfrm>
          <a:off x="8445500" y="1711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68580</xdr:rowOff>
    </xdr:from>
    <xdr:to>
      <xdr:col>55</xdr:col>
      <xdr:colOff>0</xdr:colOff>
      <xdr:row>102</xdr:row>
      <xdr:rowOff>106680</xdr:rowOff>
    </xdr:to>
    <xdr:cxnSp macro="">
      <xdr:nvCxnSpPr>
        <xdr:cNvPr id="478" name="直線コネクタ 477">
          <a:extLst>
            <a:ext uri="{FF2B5EF4-FFF2-40B4-BE49-F238E27FC236}">
              <a16:creationId xmlns:a16="http://schemas.microsoft.com/office/drawing/2014/main" id="{7A112CDB-5D83-4F08-9D7D-29F7461DE491}"/>
            </a:ext>
          </a:extLst>
        </xdr:cNvPr>
        <xdr:cNvCxnSpPr/>
      </xdr:nvCxnSpPr>
      <xdr:spPr>
        <a:xfrm>
          <a:off x="8496300" y="17167860"/>
          <a:ext cx="7239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101</xdr:row>
      <xdr:rowOff>166370</xdr:rowOff>
    </xdr:from>
    <xdr:to>
      <xdr:col>46</xdr:col>
      <xdr:colOff>38100</xdr:colOff>
      <xdr:row>102</xdr:row>
      <xdr:rowOff>96520</xdr:rowOff>
    </xdr:to>
    <xdr:sp macro="" textlink="">
      <xdr:nvSpPr>
        <xdr:cNvPr id="479" name="楕円 478">
          <a:extLst>
            <a:ext uri="{FF2B5EF4-FFF2-40B4-BE49-F238E27FC236}">
              <a16:creationId xmlns:a16="http://schemas.microsoft.com/office/drawing/2014/main" id="{16E642B8-0070-4D70-A15D-EBBECC7F5939}"/>
            </a:ext>
          </a:extLst>
        </xdr:cNvPr>
        <xdr:cNvSpPr/>
      </xdr:nvSpPr>
      <xdr:spPr>
        <a:xfrm>
          <a:off x="7670800" y="1709801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45720</xdr:rowOff>
    </xdr:from>
    <xdr:to>
      <xdr:col>50</xdr:col>
      <xdr:colOff>114300</xdr:colOff>
      <xdr:row>102</xdr:row>
      <xdr:rowOff>68580</xdr:rowOff>
    </xdr:to>
    <xdr:cxnSp macro="">
      <xdr:nvCxnSpPr>
        <xdr:cNvPr id="480" name="直線コネクタ 479">
          <a:extLst>
            <a:ext uri="{FF2B5EF4-FFF2-40B4-BE49-F238E27FC236}">
              <a16:creationId xmlns:a16="http://schemas.microsoft.com/office/drawing/2014/main" id="{E19CE6C2-ECFD-4FF5-8930-FE820DA020F8}"/>
            </a:ext>
          </a:extLst>
        </xdr:cNvPr>
        <xdr:cNvCxnSpPr/>
      </xdr:nvCxnSpPr>
      <xdr:spPr>
        <a:xfrm>
          <a:off x="7713980" y="17145000"/>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101</xdr:row>
      <xdr:rowOff>151130</xdr:rowOff>
    </xdr:from>
    <xdr:to>
      <xdr:col>41</xdr:col>
      <xdr:colOff>101600</xdr:colOff>
      <xdr:row>102</xdr:row>
      <xdr:rowOff>81280</xdr:rowOff>
    </xdr:to>
    <xdr:sp macro="" textlink="">
      <xdr:nvSpPr>
        <xdr:cNvPr id="481" name="楕円 480">
          <a:extLst>
            <a:ext uri="{FF2B5EF4-FFF2-40B4-BE49-F238E27FC236}">
              <a16:creationId xmlns:a16="http://schemas.microsoft.com/office/drawing/2014/main" id="{4A472026-4E27-416F-BBAC-48E8A752A9D1}"/>
            </a:ext>
          </a:extLst>
        </xdr:cNvPr>
        <xdr:cNvSpPr/>
      </xdr:nvSpPr>
      <xdr:spPr>
        <a:xfrm>
          <a:off x="6873240" y="170827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30480</xdr:rowOff>
    </xdr:from>
    <xdr:to>
      <xdr:col>45</xdr:col>
      <xdr:colOff>177800</xdr:colOff>
      <xdr:row>102</xdr:row>
      <xdr:rowOff>45720</xdr:rowOff>
    </xdr:to>
    <xdr:cxnSp macro="">
      <xdr:nvCxnSpPr>
        <xdr:cNvPr id="482" name="直線コネクタ 481">
          <a:extLst>
            <a:ext uri="{FF2B5EF4-FFF2-40B4-BE49-F238E27FC236}">
              <a16:creationId xmlns:a16="http://schemas.microsoft.com/office/drawing/2014/main" id="{377D67EE-7DDA-408B-9748-84DC8E0BD148}"/>
            </a:ext>
          </a:extLst>
        </xdr:cNvPr>
        <xdr:cNvCxnSpPr/>
      </xdr:nvCxnSpPr>
      <xdr:spPr>
        <a:xfrm>
          <a:off x="6924040" y="17129760"/>
          <a:ext cx="78994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101</xdr:row>
      <xdr:rowOff>143511</xdr:rowOff>
    </xdr:from>
    <xdr:to>
      <xdr:col>36</xdr:col>
      <xdr:colOff>165100</xdr:colOff>
      <xdr:row>102</xdr:row>
      <xdr:rowOff>73661</xdr:rowOff>
    </xdr:to>
    <xdr:sp macro="" textlink="">
      <xdr:nvSpPr>
        <xdr:cNvPr id="483" name="楕円 482">
          <a:extLst>
            <a:ext uri="{FF2B5EF4-FFF2-40B4-BE49-F238E27FC236}">
              <a16:creationId xmlns:a16="http://schemas.microsoft.com/office/drawing/2014/main" id="{CB41B8D3-C891-4D6A-BB2D-B4609E54CD19}"/>
            </a:ext>
          </a:extLst>
        </xdr:cNvPr>
        <xdr:cNvSpPr/>
      </xdr:nvSpPr>
      <xdr:spPr>
        <a:xfrm>
          <a:off x="6098540" y="1707515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22861</xdr:rowOff>
    </xdr:from>
    <xdr:to>
      <xdr:col>41</xdr:col>
      <xdr:colOff>50800</xdr:colOff>
      <xdr:row>102</xdr:row>
      <xdr:rowOff>30480</xdr:rowOff>
    </xdr:to>
    <xdr:cxnSp macro="">
      <xdr:nvCxnSpPr>
        <xdr:cNvPr id="484" name="直線コネクタ 483">
          <a:extLst>
            <a:ext uri="{FF2B5EF4-FFF2-40B4-BE49-F238E27FC236}">
              <a16:creationId xmlns:a16="http://schemas.microsoft.com/office/drawing/2014/main" id="{8C4A61E3-74C3-49EF-AB5D-B50FFF2EE1E5}"/>
            </a:ext>
          </a:extLst>
        </xdr:cNvPr>
        <xdr:cNvCxnSpPr/>
      </xdr:nvCxnSpPr>
      <xdr:spPr>
        <a:xfrm>
          <a:off x="6149340" y="17122141"/>
          <a:ext cx="7747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152416</xdr:rowOff>
    </xdr:from>
    <xdr:ext cx="469744" cy="259045"/>
    <xdr:sp macro="" textlink="">
      <xdr:nvSpPr>
        <xdr:cNvPr id="485" name="n_1aveValue【市民会館】&#10;一人当たり面積">
          <a:extLst>
            <a:ext uri="{FF2B5EF4-FFF2-40B4-BE49-F238E27FC236}">
              <a16:creationId xmlns:a16="http://schemas.microsoft.com/office/drawing/2014/main" id="{3725A1CC-07DB-4C99-B314-632471DCA8E0}"/>
            </a:ext>
          </a:extLst>
        </xdr:cNvPr>
        <xdr:cNvSpPr txBox="1"/>
      </xdr:nvSpPr>
      <xdr:spPr>
        <a:xfrm>
          <a:off x="8271587" y="17754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160038</xdr:rowOff>
    </xdr:from>
    <xdr:ext cx="469744" cy="259045"/>
    <xdr:sp macro="" textlink="">
      <xdr:nvSpPr>
        <xdr:cNvPr id="486" name="n_2aveValue【市民会館】&#10;一人当たり面積">
          <a:extLst>
            <a:ext uri="{FF2B5EF4-FFF2-40B4-BE49-F238E27FC236}">
              <a16:creationId xmlns:a16="http://schemas.microsoft.com/office/drawing/2014/main" id="{D1D6FC32-BAC5-437B-9B86-7DC6675FD39D}"/>
            </a:ext>
          </a:extLst>
        </xdr:cNvPr>
        <xdr:cNvSpPr txBox="1"/>
      </xdr:nvSpPr>
      <xdr:spPr>
        <a:xfrm>
          <a:off x="750958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160038</xdr:rowOff>
    </xdr:from>
    <xdr:ext cx="469744" cy="259045"/>
    <xdr:sp macro="" textlink="">
      <xdr:nvSpPr>
        <xdr:cNvPr id="487" name="n_3aveValue【市民会館】&#10;一人当たり面積">
          <a:extLst>
            <a:ext uri="{FF2B5EF4-FFF2-40B4-BE49-F238E27FC236}">
              <a16:creationId xmlns:a16="http://schemas.microsoft.com/office/drawing/2014/main" id="{FB1CB5E2-6158-4C7F-A790-30775803CBEB}"/>
            </a:ext>
          </a:extLst>
        </xdr:cNvPr>
        <xdr:cNvSpPr txBox="1"/>
      </xdr:nvSpPr>
      <xdr:spPr>
        <a:xfrm>
          <a:off x="6712027" y="17762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144797</xdr:rowOff>
    </xdr:from>
    <xdr:ext cx="469744" cy="259045"/>
    <xdr:sp macro="" textlink="">
      <xdr:nvSpPr>
        <xdr:cNvPr id="488" name="n_4aveValue【市民会館】&#10;一人当たり面積">
          <a:extLst>
            <a:ext uri="{FF2B5EF4-FFF2-40B4-BE49-F238E27FC236}">
              <a16:creationId xmlns:a16="http://schemas.microsoft.com/office/drawing/2014/main" id="{47D3914E-B7F2-4D21-B994-8062B20610C8}"/>
            </a:ext>
          </a:extLst>
        </xdr:cNvPr>
        <xdr:cNvSpPr txBox="1"/>
      </xdr:nvSpPr>
      <xdr:spPr>
        <a:xfrm>
          <a:off x="5937327" y="17746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100</xdr:row>
      <xdr:rowOff>135907</xdr:rowOff>
    </xdr:from>
    <xdr:ext cx="469744" cy="259045"/>
    <xdr:sp macro="" textlink="">
      <xdr:nvSpPr>
        <xdr:cNvPr id="489" name="n_1mainValue【市民会館】&#10;一人当たり面積">
          <a:extLst>
            <a:ext uri="{FF2B5EF4-FFF2-40B4-BE49-F238E27FC236}">
              <a16:creationId xmlns:a16="http://schemas.microsoft.com/office/drawing/2014/main" id="{31014869-BBE3-480A-AF6E-A4E1B51DBEC0}"/>
            </a:ext>
          </a:extLst>
        </xdr:cNvPr>
        <xdr:cNvSpPr txBox="1"/>
      </xdr:nvSpPr>
      <xdr:spPr>
        <a:xfrm>
          <a:off x="8271587" y="1689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100</xdr:row>
      <xdr:rowOff>113047</xdr:rowOff>
    </xdr:from>
    <xdr:ext cx="469744" cy="259045"/>
    <xdr:sp macro="" textlink="">
      <xdr:nvSpPr>
        <xdr:cNvPr id="490" name="n_2mainValue【市民会館】&#10;一人当たり面積">
          <a:extLst>
            <a:ext uri="{FF2B5EF4-FFF2-40B4-BE49-F238E27FC236}">
              <a16:creationId xmlns:a16="http://schemas.microsoft.com/office/drawing/2014/main" id="{D5DA0763-2A08-4AAB-8AB2-E89264297A15}"/>
            </a:ext>
          </a:extLst>
        </xdr:cNvPr>
        <xdr:cNvSpPr txBox="1"/>
      </xdr:nvSpPr>
      <xdr:spPr>
        <a:xfrm>
          <a:off x="7509587" y="1687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100</xdr:row>
      <xdr:rowOff>97807</xdr:rowOff>
    </xdr:from>
    <xdr:ext cx="469744" cy="259045"/>
    <xdr:sp macro="" textlink="">
      <xdr:nvSpPr>
        <xdr:cNvPr id="491" name="n_3mainValue【市民会館】&#10;一人当たり面積">
          <a:extLst>
            <a:ext uri="{FF2B5EF4-FFF2-40B4-BE49-F238E27FC236}">
              <a16:creationId xmlns:a16="http://schemas.microsoft.com/office/drawing/2014/main" id="{0AB396C9-E3A1-415E-AF00-8215F4F04EF4}"/>
            </a:ext>
          </a:extLst>
        </xdr:cNvPr>
        <xdr:cNvSpPr txBox="1"/>
      </xdr:nvSpPr>
      <xdr:spPr>
        <a:xfrm>
          <a:off x="6712027" y="1686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100</xdr:row>
      <xdr:rowOff>90188</xdr:rowOff>
    </xdr:from>
    <xdr:ext cx="469744" cy="259045"/>
    <xdr:sp macro="" textlink="">
      <xdr:nvSpPr>
        <xdr:cNvPr id="492" name="n_4mainValue【市民会館】&#10;一人当たり面積">
          <a:extLst>
            <a:ext uri="{FF2B5EF4-FFF2-40B4-BE49-F238E27FC236}">
              <a16:creationId xmlns:a16="http://schemas.microsoft.com/office/drawing/2014/main" id="{8058F745-F548-4C00-AE7A-4948717FEDE1}"/>
            </a:ext>
          </a:extLst>
        </xdr:cNvPr>
        <xdr:cNvSpPr txBox="1"/>
      </xdr:nvSpPr>
      <xdr:spPr>
        <a:xfrm>
          <a:off x="5937327" y="1685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3" name="正方形/長方形 492">
          <a:extLst>
            <a:ext uri="{FF2B5EF4-FFF2-40B4-BE49-F238E27FC236}">
              <a16:creationId xmlns:a16="http://schemas.microsoft.com/office/drawing/2014/main" id="{5B7E0996-719E-4EED-9600-913A662CC333}"/>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4" name="正方形/長方形 493">
          <a:extLst>
            <a:ext uri="{FF2B5EF4-FFF2-40B4-BE49-F238E27FC236}">
              <a16:creationId xmlns:a16="http://schemas.microsoft.com/office/drawing/2014/main" id="{EE1A2779-C4BC-4A6F-A1B2-431FD8EFCEF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5" name="正方形/長方形 494">
          <a:extLst>
            <a:ext uri="{FF2B5EF4-FFF2-40B4-BE49-F238E27FC236}">
              <a16:creationId xmlns:a16="http://schemas.microsoft.com/office/drawing/2014/main" id="{720BD313-5BAC-46F6-93F5-5F2B91D9B8F4}"/>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6" name="正方形/長方形 495">
          <a:extLst>
            <a:ext uri="{FF2B5EF4-FFF2-40B4-BE49-F238E27FC236}">
              <a16:creationId xmlns:a16="http://schemas.microsoft.com/office/drawing/2014/main" id="{D64AC808-C414-49AC-89CC-78CB04648E1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7" name="正方形/長方形 496">
          <a:extLst>
            <a:ext uri="{FF2B5EF4-FFF2-40B4-BE49-F238E27FC236}">
              <a16:creationId xmlns:a16="http://schemas.microsoft.com/office/drawing/2014/main" id="{7125C11C-979E-4152-92F1-9A88871DBC5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8" name="正方形/長方形 497">
          <a:extLst>
            <a:ext uri="{FF2B5EF4-FFF2-40B4-BE49-F238E27FC236}">
              <a16:creationId xmlns:a16="http://schemas.microsoft.com/office/drawing/2014/main" id="{7C0D5A50-310E-4FBC-9C4C-B2CECF1ABDD3}"/>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9" name="正方形/長方形 498">
          <a:extLst>
            <a:ext uri="{FF2B5EF4-FFF2-40B4-BE49-F238E27FC236}">
              <a16:creationId xmlns:a16="http://schemas.microsoft.com/office/drawing/2014/main" id="{775A7A77-1E4E-4085-A652-368306E903FB}"/>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0" name="正方形/長方形 499">
          <a:extLst>
            <a:ext uri="{FF2B5EF4-FFF2-40B4-BE49-F238E27FC236}">
              <a16:creationId xmlns:a16="http://schemas.microsoft.com/office/drawing/2014/main" id="{28D27BF7-CF59-4152-9C2F-DDAD059481B9}"/>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1" name="テキスト ボックス 500">
          <a:extLst>
            <a:ext uri="{FF2B5EF4-FFF2-40B4-BE49-F238E27FC236}">
              <a16:creationId xmlns:a16="http://schemas.microsoft.com/office/drawing/2014/main" id="{3D5B10DF-8FD8-4AD3-B900-8198FCC94C3B}"/>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2" name="直線コネクタ 501">
          <a:extLst>
            <a:ext uri="{FF2B5EF4-FFF2-40B4-BE49-F238E27FC236}">
              <a16:creationId xmlns:a16="http://schemas.microsoft.com/office/drawing/2014/main" id="{F44A845E-2590-4E80-B6A9-717F3D379A7B}"/>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43</xdr:row>
      <xdr:rowOff>105427</xdr:rowOff>
    </xdr:from>
    <xdr:ext cx="403059" cy="259045"/>
    <xdr:sp macro="" textlink="">
      <xdr:nvSpPr>
        <xdr:cNvPr id="503" name="テキスト ボックス 502">
          <a:extLst>
            <a:ext uri="{FF2B5EF4-FFF2-40B4-BE49-F238E27FC236}">
              <a16:creationId xmlns:a16="http://schemas.microsoft.com/office/drawing/2014/main" id="{A41469AC-35B0-437A-8EC1-EA0D4C081C95}"/>
            </a:ext>
          </a:extLst>
        </xdr:cNvPr>
        <xdr:cNvSpPr txBox="1"/>
      </xdr:nvSpPr>
      <xdr:spPr>
        <a:xfrm>
          <a:off x="10602761" y="73139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504" name="直線コネクタ 503">
          <a:extLst>
            <a:ext uri="{FF2B5EF4-FFF2-40B4-BE49-F238E27FC236}">
              <a16:creationId xmlns:a16="http://schemas.microsoft.com/office/drawing/2014/main" id="{A188CC33-1E36-41C4-A5F2-4F3C989618D6}"/>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505" name="テキスト ボックス 504">
          <a:extLst>
            <a:ext uri="{FF2B5EF4-FFF2-40B4-BE49-F238E27FC236}">
              <a16:creationId xmlns:a16="http://schemas.microsoft.com/office/drawing/2014/main" id="{E058FC6C-B245-4C58-A93C-065E951F709D}"/>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506" name="直線コネクタ 505">
          <a:extLst>
            <a:ext uri="{FF2B5EF4-FFF2-40B4-BE49-F238E27FC236}">
              <a16:creationId xmlns:a16="http://schemas.microsoft.com/office/drawing/2014/main" id="{D05C603D-1D84-4BD3-B79D-7AFCC778BFA4}"/>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507" name="テキスト ボックス 506">
          <a:extLst>
            <a:ext uri="{FF2B5EF4-FFF2-40B4-BE49-F238E27FC236}">
              <a16:creationId xmlns:a16="http://schemas.microsoft.com/office/drawing/2014/main" id="{8D112C30-E4C7-4FEB-848F-6B9D0BEF7CBD}"/>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508" name="直線コネクタ 507">
          <a:extLst>
            <a:ext uri="{FF2B5EF4-FFF2-40B4-BE49-F238E27FC236}">
              <a16:creationId xmlns:a16="http://schemas.microsoft.com/office/drawing/2014/main" id="{A25C8050-1C5E-48C6-9147-DA9809E029C8}"/>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509" name="テキスト ボックス 508">
          <a:extLst>
            <a:ext uri="{FF2B5EF4-FFF2-40B4-BE49-F238E27FC236}">
              <a16:creationId xmlns:a16="http://schemas.microsoft.com/office/drawing/2014/main" id="{A595D75A-18B0-4E05-B5CA-93B812B0CE45}"/>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510" name="直線コネクタ 509">
          <a:extLst>
            <a:ext uri="{FF2B5EF4-FFF2-40B4-BE49-F238E27FC236}">
              <a16:creationId xmlns:a16="http://schemas.microsoft.com/office/drawing/2014/main" id="{2364D6D4-656B-43CD-B6BB-ACC6C8E45DCB}"/>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511" name="テキスト ボックス 510">
          <a:extLst>
            <a:ext uri="{FF2B5EF4-FFF2-40B4-BE49-F238E27FC236}">
              <a16:creationId xmlns:a16="http://schemas.microsoft.com/office/drawing/2014/main" id="{839DF78D-21DC-4CC3-B17E-1903A112FCFC}"/>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2" name="直線コネクタ 511">
          <a:extLst>
            <a:ext uri="{FF2B5EF4-FFF2-40B4-BE49-F238E27FC236}">
              <a16:creationId xmlns:a16="http://schemas.microsoft.com/office/drawing/2014/main" id="{6433E66E-05E1-4685-8AC6-C6389F6A703A}"/>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30</xdr:row>
      <xdr:rowOff>48277</xdr:rowOff>
    </xdr:from>
    <xdr:ext cx="403059" cy="259045"/>
    <xdr:sp macro="" textlink="">
      <xdr:nvSpPr>
        <xdr:cNvPr id="513" name="テキスト ボックス 512">
          <a:extLst>
            <a:ext uri="{FF2B5EF4-FFF2-40B4-BE49-F238E27FC236}">
              <a16:creationId xmlns:a16="http://schemas.microsoft.com/office/drawing/2014/main" id="{022E2CD7-3B2B-448B-8B55-5E151AE0D3F4}"/>
            </a:ext>
          </a:extLst>
        </xdr:cNvPr>
        <xdr:cNvSpPr txBox="1"/>
      </xdr:nvSpPr>
      <xdr:spPr>
        <a:xfrm>
          <a:off x="10602761" y="50774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8658D605-0DBB-4497-8C6C-31792AC4D663}"/>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38</xdr:row>
      <xdr:rowOff>53340</xdr:rowOff>
    </xdr:from>
    <xdr:to>
      <xdr:col>85</xdr:col>
      <xdr:colOff>126364</xdr:colOff>
      <xdr:row>38</xdr:row>
      <xdr:rowOff>99060</xdr:rowOff>
    </xdr:to>
    <xdr:cxnSp macro="">
      <xdr:nvCxnSpPr>
        <xdr:cNvPr id="515" name="直線コネクタ 514">
          <a:extLst>
            <a:ext uri="{FF2B5EF4-FFF2-40B4-BE49-F238E27FC236}">
              <a16:creationId xmlns:a16="http://schemas.microsoft.com/office/drawing/2014/main" id="{22615826-D93C-43F8-8A96-CD78AB91647D}"/>
            </a:ext>
          </a:extLst>
        </xdr:cNvPr>
        <xdr:cNvCxnSpPr/>
      </xdr:nvCxnSpPr>
      <xdr:spPr>
        <a:xfrm flipV="1">
          <a:off x="14375764" y="6423660"/>
          <a:ext cx="0" cy="45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158767</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C0166D87-24FA-4D20-9DC2-724C6A712D03}"/>
            </a:ext>
          </a:extLst>
        </xdr:cNvPr>
        <xdr:cNvSpPr txBox="1"/>
      </xdr:nvSpPr>
      <xdr:spPr>
        <a:xfrm>
          <a:off x="14414500" y="6529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99060</xdr:rowOff>
    </xdr:from>
    <xdr:to>
      <xdr:col>86</xdr:col>
      <xdr:colOff>25400</xdr:colOff>
      <xdr:row>38</xdr:row>
      <xdr:rowOff>99060</xdr:rowOff>
    </xdr:to>
    <xdr:cxnSp macro="">
      <xdr:nvCxnSpPr>
        <xdr:cNvPr id="517" name="直線コネクタ 516">
          <a:extLst>
            <a:ext uri="{FF2B5EF4-FFF2-40B4-BE49-F238E27FC236}">
              <a16:creationId xmlns:a16="http://schemas.microsoft.com/office/drawing/2014/main" id="{B29D7D26-320A-43B7-86EE-85C24F94A97D}"/>
            </a:ext>
          </a:extLst>
        </xdr:cNvPr>
        <xdr:cNvCxnSpPr/>
      </xdr:nvCxnSpPr>
      <xdr:spPr>
        <a:xfrm>
          <a:off x="14287500" y="64693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120667</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75F7365C-7FBF-40BF-BE3E-F7C1B1940AEF}"/>
            </a:ext>
          </a:extLst>
        </xdr:cNvPr>
        <xdr:cNvSpPr txBox="1"/>
      </xdr:nvSpPr>
      <xdr:spPr>
        <a:xfrm>
          <a:off x="14414500" y="615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53340</xdr:rowOff>
    </xdr:from>
    <xdr:to>
      <xdr:col>86</xdr:col>
      <xdr:colOff>25400</xdr:colOff>
      <xdr:row>38</xdr:row>
      <xdr:rowOff>53340</xdr:rowOff>
    </xdr:to>
    <xdr:cxnSp macro="">
      <xdr:nvCxnSpPr>
        <xdr:cNvPr id="519" name="直線コネクタ 518">
          <a:extLst>
            <a:ext uri="{FF2B5EF4-FFF2-40B4-BE49-F238E27FC236}">
              <a16:creationId xmlns:a16="http://schemas.microsoft.com/office/drawing/2014/main" id="{FD020EF1-FD96-48AF-9C6D-D2CF7F1E719C}"/>
            </a:ext>
          </a:extLst>
        </xdr:cNvPr>
        <xdr:cNvCxnSpPr/>
      </xdr:nvCxnSpPr>
      <xdr:spPr>
        <a:xfrm>
          <a:off x="14287500" y="64236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76217</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A50B47E7-4D49-4E5E-8765-06E5CD839B33}"/>
            </a:ext>
          </a:extLst>
        </xdr:cNvPr>
        <xdr:cNvSpPr txBox="1"/>
      </xdr:nvSpPr>
      <xdr:spPr>
        <a:xfrm>
          <a:off x="14414500" y="62788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2540</xdr:rowOff>
    </xdr:from>
    <xdr:to>
      <xdr:col>85</xdr:col>
      <xdr:colOff>177800</xdr:colOff>
      <xdr:row>38</xdr:row>
      <xdr:rowOff>104140</xdr:rowOff>
    </xdr:to>
    <xdr:sp macro="" textlink="">
      <xdr:nvSpPr>
        <xdr:cNvPr id="521" name="フローチャート: 判断 520">
          <a:extLst>
            <a:ext uri="{FF2B5EF4-FFF2-40B4-BE49-F238E27FC236}">
              <a16:creationId xmlns:a16="http://schemas.microsoft.com/office/drawing/2014/main" id="{9284BB13-6482-48B8-A4C1-DB5EA5EE3A76}"/>
            </a:ext>
          </a:extLst>
        </xdr:cNvPr>
        <xdr:cNvSpPr/>
      </xdr:nvSpPr>
      <xdr:spPr>
        <a:xfrm>
          <a:off x="14325600" y="63728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32</xdr:row>
      <xdr:rowOff>116840</xdr:rowOff>
    </xdr:from>
    <xdr:to>
      <xdr:col>81</xdr:col>
      <xdr:colOff>101600</xdr:colOff>
      <xdr:row>33</xdr:row>
      <xdr:rowOff>46990</xdr:rowOff>
    </xdr:to>
    <xdr:sp macro="" textlink="">
      <xdr:nvSpPr>
        <xdr:cNvPr id="522" name="フローチャート: 判断 521">
          <a:extLst>
            <a:ext uri="{FF2B5EF4-FFF2-40B4-BE49-F238E27FC236}">
              <a16:creationId xmlns:a16="http://schemas.microsoft.com/office/drawing/2014/main" id="{CFEFD37D-9599-4DFB-88C6-D930C41AA271}"/>
            </a:ext>
          </a:extLst>
        </xdr:cNvPr>
        <xdr:cNvSpPr/>
      </xdr:nvSpPr>
      <xdr:spPr>
        <a:xfrm>
          <a:off x="13578840" y="54813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23" name="フローチャート: 判断 522">
          <a:extLst>
            <a:ext uri="{FF2B5EF4-FFF2-40B4-BE49-F238E27FC236}">
              <a16:creationId xmlns:a16="http://schemas.microsoft.com/office/drawing/2014/main" id="{3F692ADA-162E-446D-8F5D-F4394602AD34}"/>
            </a:ext>
          </a:extLst>
        </xdr:cNvPr>
        <xdr:cNvSpPr/>
      </xdr:nvSpPr>
      <xdr:spPr>
        <a:xfrm>
          <a:off x="12804140" y="673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24" name="フローチャート: 判断 523">
          <a:extLst>
            <a:ext uri="{FF2B5EF4-FFF2-40B4-BE49-F238E27FC236}">
              <a16:creationId xmlns:a16="http://schemas.microsoft.com/office/drawing/2014/main" id="{040FDA82-5DD3-47E0-A305-896B6CEF564B}"/>
            </a:ext>
          </a:extLst>
        </xdr:cNvPr>
        <xdr:cNvSpPr/>
      </xdr:nvSpPr>
      <xdr:spPr>
        <a:xfrm>
          <a:off x="12029440" y="651002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35</xdr:row>
      <xdr:rowOff>105410</xdr:rowOff>
    </xdr:from>
    <xdr:to>
      <xdr:col>67</xdr:col>
      <xdr:colOff>101600</xdr:colOff>
      <xdr:row>36</xdr:row>
      <xdr:rowOff>35560</xdr:rowOff>
    </xdr:to>
    <xdr:sp macro="" textlink="">
      <xdr:nvSpPr>
        <xdr:cNvPr id="525" name="フローチャート: 判断 524">
          <a:extLst>
            <a:ext uri="{FF2B5EF4-FFF2-40B4-BE49-F238E27FC236}">
              <a16:creationId xmlns:a16="http://schemas.microsoft.com/office/drawing/2014/main" id="{C0CEEE76-E33C-4AFF-85C4-7D328FB05078}"/>
            </a:ext>
          </a:extLst>
        </xdr:cNvPr>
        <xdr:cNvSpPr/>
      </xdr:nvSpPr>
      <xdr:spPr>
        <a:xfrm>
          <a:off x="11231880" y="5972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CB052B60-9905-44EF-B8E1-514904A3EC54}"/>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57E63C3A-2F97-453A-AD23-25558A255ECF}"/>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ADB4DCE2-13E6-4617-8F97-9A048011C78E}"/>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22F94888-B733-4FFA-A495-D9FC974DAA29}"/>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F3113D0A-35E8-46D7-9451-0A218F7215C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48260</xdr:rowOff>
    </xdr:from>
    <xdr:to>
      <xdr:col>85</xdr:col>
      <xdr:colOff>177800</xdr:colOff>
      <xdr:row>38</xdr:row>
      <xdr:rowOff>149860</xdr:rowOff>
    </xdr:to>
    <xdr:sp macro="" textlink="">
      <xdr:nvSpPr>
        <xdr:cNvPr id="531" name="楕円 530">
          <a:extLst>
            <a:ext uri="{FF2B5EF4-FFF2-40B4-BE49-F238E27FC236}">
              <a16:creationId xmlns:a16="http://schemas.microsoft.com/office/drawing/2014/main" id="{566C96B4-A086-4FEA-AB27-384D7439A145}"/>
            </a:ext>
          </a:extLst>
        </xdr:cNvPr>
        <xdr:cNvSpPr/>
      </xdr:nvSpPr>
      <xdr:spPr>
        <a:xfrm>
          <a:off x="14325600" y="641858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31767</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74A6B84B-95C8-4291-B46F-31A151962EE5}"/>
            </a:ext>
          </a:extLst>
        </xdr:cNvPr>
        <xdr:cNvSpPr txBox="1"/>
      </xdr:nvSpPr>
      <xdr:spPr>
        <a:xfrm>
          <a:off x="14414500" y="6402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32</xdr:row>
      <xdr:rowOff>116840</xdr:rowOff>
    </xdr:from>
    <xdr:to>
      <xdr:col>81</xdr:col>
      <xdr:colOff>101600</xdr:colOff>
      <xdr:row>33</xdr:row>
      <xdr:rowOff>46990</xdr:rowOff>
    </xdr:to>
    <xdr:sp macro="" textlink="">
      <xdr:nvSpPr>
        <xdr:cNvPr id="533" name="楕円 532">
          <a:extLst>
            <a:ext uri="{FF2B5EF4-FFF2-40B4-BE49-F238E27FC236}">
              <a16:creationId xmlns:a16="http://schemas.microsoft.com/office/drawing/2014/main" id="{B3B04267-B063-4984-A302-A4F6A766ABE2}"/>
            </a:ext>
          </a:extLst>
        </xdr:cNvPr>
        <xdr:cNvSpPr/>
      </xdr:nvSpPr>
      <xdr:spPr>
        <a:xfrm>
          <a:off x="13578840" y="54813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32</xdr:row>
      <xdr:rowOff>167640</xdr:rowOff>
    </xdr:from>
    <xdr:to>
      <xdr:col>85</xdr:col>
      <xdr:colOff>127000</xdr:colOff>
      <xdr:row>38</xdr:row>
      <xdr:rowOff>99060</xdr:rowOff>
    </xdr:to>
    <xdr:cxnSp macro="">
      <xdr:nvCxnSpPr>
        <xdr:cNvPr id="534" name="直線コネクタ 533">
          <a:extLst>
            <a:ext uri="{FF2B5EF4-FFF2-40B4-BE49-F238E27FC236}">
              <a16:creationId xmlns:a16="http://schemas.microsoft.com/office/drawing/2014/main" id="{8E22C9C5-16B0-43C4-9A27-24B1C8BE12D4}"/>
            </a:ext>
          </a:extLst>
        </xdr:cNvPr>
        <xdr:cNvCxnSpPr/>
      </xdr:nvCxnSpPr>
      <xdr:spPr>
        <a:xfrm>
          <a:off x="13629640" y="5532120"/>
          <a:ext cx="746760" cy="93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25400</xdr:rowOff>
    </xdr:from>
    <xdr:to>
      <xdr:col>76</xdr:col>
      <xdr:colOff>165100</xdr:colOff>
      <xdr:row>40</xdr:row>
      <xdr:rowOff>127000</xdr:rowOff>
    </xdr:to>
    <xdr:sp macro="" textlink="">
      <xdr:nvSpPr>
        <xdr:cNvPr id="535" name="楕円 534">
          <a:extLst>
            <a:ext uri="{FF2B5EF4-FFF2-40B4-BE49-F238E27FC236}">
              <a16:creationId xmlns:a16="http://schemas.microsoft.com/office/drawing/2014/main" id="{7DC314AA-2FBD-470E-BAA7-7AE72337F618}"/>
            </a:ext>
          </a:extLst>
        </xdr:cNvPr>
        <xdr:cNvSpPr/>
      </xdr:nvSpPr>
      <xdr:spPr>
        <a:xfrm>
          <a:off x="12804140" y="6731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167640</xdr:rowOff>
    </xdr:from>
    <xdr:to>
      <xdr:col>81</xdr:col>
      <xdr:colOff>50800</xdr:colOff>
      <xdr:row>40</xdr:row>
      <xdr:rowOff>76200</xdr:rowOff>
    </xdr:to>
    <xdr:cxnSp macro="">
      <xdr:nvCxnSpPr>
        <xdr:cNvPr id="536" name="直線コネクタ 535">
          <a:extLst>
            <a:ext uri="{FF2B5EF4-FFF2-40B4-BE49-F238E27FC236}">
              <a16:creationId xmlns:a16="http://schemas.microsoft.com/office/drawing/2014/main" id="{8975147A-1175-400B-BD49-5ECC8F353479}"/>
            </a:ext>
          </a:extLst>
        </xdr:cNvPr>
        <xdr:cNvCxnSpPr/>
      </xdr:nvCxnSpPr>
      <xdr:spPr>
        <a:xfrm flipV="1">
          <a:off x="12854940" y="5532120"/>
          <a:ext cx="774700" cy="1249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139700</xdr:rowOff>
    </xdr:from>
    <xdr:to>
      <xdr:col>72</xdr:col>
      <xdr:colOff>38100</xdr:colOff>
      <xdr:row>39</xdr:row>
      <xdr:rowOff>69850</xdr:rowOff>
    </xdr:to>
    <xdr:sp macro="" textlink="">
      <xdr:nvSpPr>
        <xdr:cNvPr id="537" name="楕円 536">
          <a:extLst>
            <a:ext uri="{FF2B5EF4-FFF2-40B4-BE49-F238E27FC236}">
              <a16:creationId xmlns:a16="http://schemas.microsoft.com/office/drawing/2014/main" id="{DCE9B2A9-8B07-47FF-BC1D-1179B50343D2}"/>
            </a:ext>
          </a:extLst>
        </xdr:cNvPr>
        <xdr:cNvSpPr/>
      </xdr:nvSpPr>
      <xdr:spPr>
        <a:xfrm>
          <a:off x="12029440" y="65100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19050</xdr:rowOff>
    </xdr:from>
    <xdr:to>
      <xdr:col>76</xdr:col>
      <xdr:colOff>114300</xdr:colOff>
      <xdr:row>40</xdr:row>
      <xdr:rowOff>76200</xdr:rowOff>
    </xdr:to>
    <xdr:cxnSp macro="">
      <xdr:nvCxnSpPr>
        <xdr:cNvPr id="538" name="直線コネクタ 537">
          <a:extLst>
            <a:ext uri="{FF2B5EF4-FFF2-40B4-BE49-F238E27FC236}">
              <a16:creationId xmlns:a16="http://schemas.microsoft.com/office/drawing/2014/main" id="{BAD48922-D72F-470D-9313-D98F35A10150}"/>
            </a:ext>
          </a:extLst>
        </xdr:cNvPr>
        <xdr:cNvCxnSpPr/>
      </xdr:nvCxnSpPr>
      <xdr:spPr>
        <a:xfrm>
          <a:off x="12072620" y="6557010"/>
          <a:ext cx="782320" cy="224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105410</xdr:rowOff>
    </xdr:from>
    <xdr:to>
      <xdr:col>67</xdr:col>
      <xdr:colOff>101600</xdr:colOff>
      <xdr:row>36</xdr:row>
      <xdr:rowOff>35560</xdr:rowOff>
    </xdr:to>
    <xdr:sp macro="" textlink="">
      <xdr:nvSpPr>
        <xdr:cNvPr id="539" name="楕円 538">
          <a:extLst>
            <a:ext uri="{FF2B5EF4-FFF2-40B4-BE49-F238E27FC236}">
              <a16:creationId xmlns:a16="http://schemas.microsoft.com/office/drawing/2014/main" id="{C52B7ABA-C82B-4F28-847C-03C2477F8978}"/>
            </a:ext>
          </a:extLst>
        </xdr:cNvPr>
        <xdr:cNvSpPr/>
      </xdr:nvSpPr>
      <xdr:spPr>
        <a:xfrm>
          <a:off x="11231880" y="59728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156210</xdr:rowOff>
    </xdr:from>
    <xdr:to>
      <xdr:col>71</xdr:col>
      <xdr:colOff>177800</xdr:colOff>
      <xdr:row>39</xdr:row>
      <xdr:rowOff>19050</xdr:rowOff>
    </xdr:to>
    <xdr:cxnSp macro="">
      <xdr:nvCxnSpPr>
        <xdr:cNvPr id="540" name="直線コネクタ 539">
          <a:extLst>
            <a:ext uri="{FF2B5EF4-FFF2-40B4-BE49-F238E27FC236}">
              <a16:creationId xmlns:a16="http://schemas.microsoft.com/office/drawing/2014/main" id="{5D202024-9B95-47CB-B903-2B0D1F622C0E}"/>
            </a:ext>
          </a:extLst>
        </xdr:cNvPr>
        <xdr:cNvCxnSpPr/>
      </xdr:nvCxnSpPr>
      <xdr:spPr>
        <a:xfrm>
          <a:off x="11282680" y="6023610"/>
          <a:ext cx="789940" cy="533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33</xdr:row>
      <xdr:rowOff>38117</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A9C52317-B9E9-485A-8F48-D3F12E51F1A1}"/>
            </a:ext>
          </a:extLst>
        </xdr:cNvPr>
        <xdr:cNvSpPr txBox="1"/>
      </xdr:nvSpPr>
      <xdr:spPr>
        <a:xfrm>
          <a:off x="13437244" y="5570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40</xdr:row>
      <xdr:rowOff>118127</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BAB30339-F1A8-4581-BBAD-15296FA8C4D9}"/>
            </a:ext>
          </a:extLst>
        </xdr:cNvPr>
        <xdr:cNvSpPr txBox="1"/>
      </xdr:nvSpPr>
      <xdr:spPr>
        <a:xfrm>
          <a:off x="12675244" y="6823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60977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308D4687-F82A-46E3-9CA4-2C89795E2557}"/>
            </a:ext>
          </a:extLst>
        </xdr:cNvPr>
        <xdr:cNvSpPr txBox="1"/>
      </xdr:nvSpPr>
      <xdr:spPr>
        <a:xfrm>
          <a:off x="11900544"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26687</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CE44AECB-A747-4D9A-85ED-21E565492A39}"/>
            </a:ext>
          </a:extLst>
        </xdr:cNvPr>
        <xdr:cNvSpPr txBox="1"/>
      </xdr:nvSpPr>
      <xdr:spPr>
        <a:xfrm>
          <a:off x="11102984" y="6061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31</xdr:row>
      <xdr:rowOff>63517</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8C4CABED-6C76-4181-8D60-49A439272455}"/>
            </a:ext>
          </a:extLst>
        </xdr:cNvPr>
        <xdr:cNvSpPr txBox="1"/>
      </xdr:nvSpPr>
      <xdr:spPr>
        <a:xfrm>
          <a:off x="13437244" y="52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143527</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DE9051B0-28B1-4621-9C2B-82215F2E69B1}"/>
            </a:ext>
          </a:extLst>
        </xdr:cNvPr>
        <xdr:cNvSpPr txBox="1"/>
      </xdr:nvSpPr>
      <xdr:spPr>
        <a:xfrm>
          <a:off x="12675244" y="6513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86377</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EA2A958B-D73C-495E-99A2-30718A832735}"/>
            </a:ext>
          </a:extLst>
        </xdr:cNvPr>
        <xdr:cNvSpPr txBox="1"/>
      </xdr:nvSpPr>
      <xdr:spPr>
        <a:xfrm>
          <a:off x="11900544" y="6289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52087</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F425FECA-43CB-4EC8-9944-217703EF8154}"/>
            </a:ext>
          </a:extLst>
        </xdr:cNvPr>
        <xdr:cNvSpPr txBox="1"/>
      </xdr:nvSpPr>
      <xdr:spPr>
        <a:xfrm>
          <a:off x="11102984" y="5751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114A7D17-7445-4212-99C2-471DFA142C15}"/>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7CBCD657-02A5-48D9-BD98-23F8DE9D3305}"/>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5B15FA50-ABC5-4006-AE39-7EF080C6BCE7}"/>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E690D0FA-B8CF-41D4-910C-97D5E05DF059}"/>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B50BFE6A-65F9-4999-BF97-FEDA049422FD}"/>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F2E19B8F-B41E-4A8D-B66B-7DEB43F1A802}"/>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0F1A4503-CE5F-4DC1-8A4B-21A768EC3874}"/>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D6A73CBC-5AF9-4B62-B7BD-931156CAE53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8C104FCA-8776-4EFD-9CE4-6DF0950A504D}"/>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0588A4EC-EF4E-4D5C-A8AA-F6D6E65BBAB7}"/>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43</xdr:row>
      <xdr:rowOff>105427</xdr:rowOff>
    </xdr:from>
    <xdr:ext cx="531299" cy="259045"/>
    <xdr:sp macro="" textlink="">
      <xdr:nvSpPr>
        <xdr:cNvPr id="559" name="テキスト ボックス 558">
          <a:extLst>
            <a:ext uri="{FF2B5EF4-FFF2-40B4-BE49-F238E27FC236}">
              <a16:creationId xmlns:a16="http://schemas.microsoft.com/office/drawing/2014/main" id="{F6754181-4F24-44D4-B548-668EBA2DB643}"/>
            </a:ext>
          </a:extLst>
        </xdr:cNvPr>
        <xdr:cNvSpPr txBox="1"/>
      </xdr:nvSpPr>
      <xdr:spPr>
        <a:xfrm>
          <a:off x="15630721" y="73139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42</xdr:row>
      <xdr:rowOff>38100</xdr:rowOff>
    </xdr:from>
    <xdr:to>
      <xdr:col>120</xdr:col>
      <xdr:colOff>114300</xdr:colOff>
      <xdr:row>42</xdr:row>
      <xdr:rowOff>38100</xdr:rowOff>
    </xdr:to>
    <xdr:cxnSp macro="">
      <xdr:nvCxnSpPr>
        <xdr:cNvPr id="560" name="直線コネクタ 559">
          <a:extLst>
            <a:ext uri="{FF2B5EF4-FFF2-40B4-BE49-F238E27FC236}">
              <a16:creationId xmlns:a16="http://schemas.microsoft.com/office/drawing/2014/main" id="{56127C93-E013-467E-83E4-8CC489373DD6}"/>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41</xdr:row>
      <xdr:rowOff>67327</xdr:rowOff>
    </xdr:from>
    <xdr:ext cx="531299" cy="259045"/>
    <xdr:sp macro="" textlink="">
      <xdr:nvSpPr>
        <xdr:cNvPr id="561" name="テキスト ボックス 560">
          <a:extLst>
            <a:ext uri="{FF2B5EF4-FFF2-40B4-BE49-F238E27FC236}">
              <a16:creationId xmlns:a16="http://schemas.microsoft.com/office/drawing/2014/main" id="{30A5AF2C-D397-4461-90FF-1F6CD1F002A1}"/>
            </a:ext>
          </a:extLst>
        </xdr:cNvPr>
        <xdr:cNvSpPr txBox="1"/>
      </xdr:nvSpPr>
      <xdr:spPr>
        <a:xfrm>
          <a:off x="15630721" y="69405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2" name="直線コネクタ 561">
          <a:extLst>
            <a:ext uri="{FF2B5EF4-FFF2-40B4-BE49-F238E27FC236}">
              <a16:creationId xmlns:a16="http://schemas.microsoft.com/office/drawing/2014/main" id="{F91F2F84-D8D0-45BE-9D49-7C6F013BBF1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29227</xdr:rowOff>
    </xdr:from>
    <xdr:ext cx="531299" cy="259045"/>
    <xdr:sp macro="" textlink="">
      <xdr:nvSpPr>
        <xdr:cNvPr id="563" name="テキスト ボックス 562">
          <a:extLst>
            <a:ext uri="{FF2B5EF4-FFF2-40B4-BE49-F238E27FC236}">
              <a16:creationId xmlns:a16="http://schemas.microsoft.com/office/drawing/2014/main" id="{98241ACC-4A6A-42D5-B51F-3BE7FF7C9C15}"/>
            </a:ext>
          </a:extLst>
        </xdr:cNvPr>
        <xdr:cNvSpPr txBox="1"/>
      </xdr:nvSpPr>
      <xdr:spPr>
        <a:xfrm>
          <a:off x="15630721" y="65671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4" name="直線コネクタ 563">
          <a:extLst>
            <a:ext uri="{FF2B5EF4-FFF2-40B4-BE49-F238E27FC236}">
              <a16:creationId xmlns:a16="http://schemas.microsoft.com/office/drawing/2014/main" id="{24086971-C069-4A9F-B52A-2BAACCB116C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162577</xdr:rowOff>
    </xdr:from>
    <xdr:ext cx="531299" cy="259045"/>
    <xdr:sp macro="" textlink="">
      <xdr:nvSpPr>
        <xdr:cNvPr id="565" name="テキスト ボックス 564">
          <a:extLst>
            <a:ext uri="{FF2B5EF4-FFF2-40B4-BE49-F238E27FC236}">
              <a16:creationId xmlns:a16="http://schemas.microsoft.com/office/drawing/2014/main" id="{DB600939-31F3-4A04-95E8-479D89D0B53F}"/>
            </a:ext>
          </a:extLst>
        </xdr:cNvPr>
        <xdr:cNvSpPr txBox="1"/>
      </xdr:nvSpPr>
      <xdr:spPr>
        <a:xfrm>
          <a:off x="15630721" y="6197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6" name="直線コネクタ 565">
          <a:extLst>
            <a:ext uri="{FF2B5EF4-FFF2-40B4-BE49-F238E27FC236}">
              <a16:creationId xmlns:a16="http://schemas.microsoft.com/office/drawing/2014/main" id="{6CC0A458-6E40-4CF8-8330-2E2A00F5800F}"/>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124477</xdr:rowOff>
    </xdr:from>
    <xdr:ext cx="531299" cy="259045"/>
    <xdr:sp macro="" textlink="">
      <xdr:nvSpPr>
        <xdr:cNvPr id="567" name="テキスト ボックス 566">
          <a:extLst>
            <a:ext uri="{FF2B5EF4-FFF2-40B4-BE49-F238E27FC236}">
              <a16:creationId xmlns:a16="http://schemas.microsoft.com/office/drawing/2014/main" id="{0C0E7FCF-995B-4365-ABEC-4C78A87D8631}"/>
            </a:ext>
          </a:extLst>
        </xdr:cNvPr>
        <xdr:cNvSpPr txBox="1"/>
      </xdr:nvSpPr>
      <xdr:spPr>
        <a:xfrm>
          <a:off x="15630721" y="58242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8" name="直線コネクタ 567">
          <a:extLst>
            <a:ext uri="{FF2B5EF4-FFF2-40B4-BE49-F238E27FC236}">
              <a16:creationId xmlns:a16="http://schemas.microsoft.com/office/drawing/2014/main" id="{4C45B29C-82A3-4E87-8EC9-49FC20CB4D99}"/>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9" name="テキスト ボックス 568">
          <a:extLst>
            <a:ext uri="{FF2B5EF4-FFF2-40B4-BE49-F238E27FC236}">
              <a16:creationId xmlns:a16="http://schemas.microsoft.com/office/drawing/2014/main" id="{FE9941FF-1A44-40C6-B11B-D77506EB7622}"/>
            </a:ext>
          </a:extLst>
        </xdr:cNvPr>
        <xdr:cNvSpPr txBox="1"/>
      </xdr:nvSpPr>
      <xdr:spPr>
        <a:xfrm>
          <a:off x="15589461" y="54508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0" name="直線コネクタ 569">
          <a:extLst>
            <a:ext uri="{FF2B5EF4-FFF2-40B4-BE49-F238E27FC236}">
              <a16:creationId xmlns:a16="http://schemas.microsoft.com/office/drawing/2014/main" id="{037CF5BD-1EB9-407E-B119-F07DEC7928C6}"/>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1" name="テキスト ボックス 570">
          <a:extLst>
            <a:ext uri="{FF2B5EF4-FFF2-40B4-BE49-F238E27FC236}">
              <a16:creationId xmlns:a16="http://schemas.microsoft.com/office/drawing/2014/main" id="{0BF29E57-C417-45A6-A151-9512A0494775}"/>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2" name="【一般廃棄物処理施設】&#10;一人当たり有形固定資産（償却資産）額グラフ枠">
          <a:extLst>
            <a:ext uri="{FF2B5EF4-FFF2-40B4-BE49-F238E27FC236}">
              <a16:creationId xmlns:a16="http://schemas.microsoft.com/office/drawing/2014/main" id="{2450BC40-0D68-4944-9732-0F2F57F0E8B6}"/>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32</xdr:row>
      <xdr:rowOff>125540</xdr:rowOff>
    </xdr:from>
    <xdr:to>
      <xdr:col>116</xdr:col>
      <xdr:colOff>62864</xdr:colOff>
      <xdr:row>40</xdr:row>
      <xdr:rowOff>163868</xdr:rowOff>
    </xdr:to>
    <xdr:cxnSp macro="">
      <xdr:nvCxnSpPr>
        <xdr:cNvPr id="573" name="直線コネクタ 572">
          <a:extLst>
            <a:ext uri="{FF2B5EF4-FFF2-40B4-BE49-F238E27FC236}">
              <a16:creationId xmlns:a16="http://schemas.microsoft.com/office/drawing/2014/main" id="{ACDDEFE3-B5BD-48EB-9C8D-5FF5F19CD210}"/>
            </a:ext>
          </a:extLst>
        </xdr:cNvPr>
        <xdr:cNvCxnSpPr/>
      </xdr:nvCxnSpPr>
      <xdr:spPr>
        <a:xfrm flipV="1">
          <a:off x="19509104" y="5490020"/>
          <a:ext cx="0" cy="13794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40</xdr:row>
      <xdr:rowOff>167695</xdr:rowOff>
    </xdr:from>
    <xdr:ext cx="534377" cy="259045"/>
    <xdr:sp macro="" textlink="">
      <xdr:nvSpPr>
        <xdr:cNvPr id="574" name="【一般廃棄物処理施設】&#10;一人当たり有形固定資産（償却資産）額最小値テキスト">
          <a:extLst>
            <a:ext uri="{FF2B5EF4-FFF2-40B4-BE49-F238E27FC236}">
              <a16:creationId xmlns:a16="http://schemas.microsoft.com/office/drawing/2014/main" id="{58338897-33F0-4304-B892-966CB1A6E5A6}"/>
            </a:ext>
          </a:extLst>
        </xdr:cNvPr>
        <xdr:cNvSpPr txBox="1"/>
      </xdr:nvSpPr>
      <xdr:spPr>
        <a:xfrm>
          <a:off x="19547840" y="68732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40</xdr:row>
      <xdr:rowOff>163868</xdr:rowOff>
    </xdr:from>
    <xdr:to>
      <xdr:col>116</xdr:col>
      <xdr:colOff>152400</xdr:colOff>
      <xdr:row>40</xdr:row>
      <xdr:rowOff>163868</xdr:rowOff>
    </xdr:to>
    <xdr:cxnSp macro="">
      <xdr:nvCxnSpPr>
        <xdr:cNvPr id="575" name="直線コネクタ 574">
          <a:extLst>
            <a:ext uri="{FF2B5EF4-FFF2-40B4-BE49-F238E27FC236}">
              <a16:creationId xmlns:a16="http://schemas.microsoft.com/office/drawing/2014/main" id="{6C8EDBD4-C158-4840-B591-FB48C9F86A96}"/>
            </a:ext>
          </a:extLst>
        </xdr:cNvPr>
        <xdr:cNvCxnSpPr/>
      </xdr:nvCxnSpPr>
      <xdr:spPr>
        <a:xfrm>
          <a:off x="19443700" y="68694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72217</xdr:rowOff>
    </xdr:from>
    <xdr:ext cx="599010" cy="259045"/>
    <xdr:sp macro="" textlink="">
      <xdr:nvSpPr>
        <xdr:cNvPr id="576" name="【一般廃棄物処理施設】&#10;一人当たり有形固定資産（償却資産）額最大値テキスト">
          <a:extLst>
            <a:ext uri="{FF2B5EF4-FFF2-40B4-BE49-F238E27FC236}">
              <a16:creationId xmlns:a16="http://schemas.microsoft.com/office/drawing/2014/main" id="{DB73038A-29F9-417E-A551-B372B8EE672B}"/>
            </a:ext>
          </a:extLst>
        </xdr:cNvPr>
        <xdr:cNvSpPr txBox="1"/>
      </xdr:nvSpPr>
      <xdr:spPr>
        <a:xfrm>
          <a:off x="19547840" y="52690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125540</xdr:rowOff>
    </xdr:from>
    <xdr:to>
      <xdr:col>116</xdr:col>
      <xdr:colOff>152400</xdr:colOff>
      <xdr:row>32</xdr:row>
      <xdr:rowOff>125540</xdr:rowOff>
    </xdr:to>
    <xdr:cxnSp macro="">
      <xdr:nvCxnSpPr>
        <xdr:cNvPr id="577" name="直線コネクタ 576">
          <a:extLst>
            <a:ext uri="{FF2B5EF4-FFF2-40B4-BE49-F238E27FC236}">
              <a16:creationId xmlns:a16="http://schemas.microsoft.com/office/drawing/2014/main" id="{202D6A1F-6A44-461A-BB53-07951DA6CAF1}"/>
            </a:ext>
          </a:extLst>
        </xdr:cNvPr>
        <xdr:cNvCxnSpPr/>
      </xdr:nvCxnSpPr>
      <xdr:spPr>
        <a:xfrm>
          <a:off x="19443700" y="549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153331</xdr:rowOff>
    </xdr:from>
    <xdr:ext cx="534377" cy="259045"/>
    <xdr:sp macro="" textlink="">
      <xdr:nvSpPr>
        <xdr:cNvPr id="578" name="【一般廃棄物処理施設】&#10;一人当たり有形固定資産（償却資産）額平均値テキスト">
          <a:extLst>
            <a:ext uri="{FF2B5EF4-FFF2-40B4-BE49-F238E27FC236}">
              <a16:creationId xmlns:a16="http://schemas.microsoft.com/office/drawing/2014/main" id="{2358E82C-3FD9-49A9-88FE-0D3017EE49AB}"/>
            </a:ext>
          </a:extLst>
        </xdr:cNvPr>
        <xdr:cNvSpPr txBox="1"/>
      </xdr:nvSpPr>
      <xdr:spPr>
        <a:xfrm>
          <a:off x="19547840" y="65236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3454</xdr:rowOff>
    </xdr:from>
    <xdr:to>
      <xdr:col>116</xdr:col>
      <xdr:colOff>114300</xdr:colOff>
      <xdr:row>39</xdr:row>
      <xdr:rowOff>105054</xdr:rowOff>
    </xdr:to>
    <xdr:sp macro="" textlink="">
      <xdr:nvSpPr>
        <xdr:cNvPr id="579" name="フローチャート: 判断 578">
          <a:extLst>
            <a:ext uri="{FF2B5EF4-FFF2-40B4-BE49-F238E27FC236}">
              <a16:creationId xmlns:a16="http://schemas.microsoft.com/office/drawing/2014/main" id="{C7D6DC37-A2EA-487C-AF6A-0DAF9AEF8781}"/>
            </a:ext>
          </a:extLst>
        </xdr:cNvPr>
        <xdr:cNvSpPr/>
      </xdr:nvSpPr>
      <xdr:spPr>
        <a:xfrm>
          <a:off x="19458940" y="654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17170</xdr:rowOff>
    </xdr:from>
    <xdr:to>
      <xdr:col>112</xdr:col>
      <xdr:colOff>38100</xdr:colOff>
      <xdr:row>38</xdr:row>
      <xdr:rowOff>118770</xdr:rowOff>
    </xdr:to>
    <xdr:sp macro="" textlink="">
      <xdr:nvSpPr>
        <xdr:cNvPr id="580" name="フローチャート: 判断 579">
          <a:extLst>
            <a:ext uri="{FF2B5EF4-FFF2-40B4-BE49-F238E27FC236}">
              <a16:creationId xmlns:a16="http://schemas.microsoft.com/office/drawing/2014/main" id="{BB58B753-45AE-46F3-BBCE-409B79A92BF5}"/>
            </a:ext>
          </a:extLst>
        </xdr:cNvPr>
        <xdr:cNvSpPr/>
      </xdr:nvSpPr>
      <xdr:spPr>
        <a:xfrm>
          <a:off x="18735040" y="63874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121641</xdr:rowOff>
    </xdr:from>
    <xdr:to>
      <xdr:col>107</xdr:col>
      <xdr:colOff>101600</xdr:colOff>
      <xdr:row>40</xdr:row>
      <xdr:rowOff>51791</xdr:rowOff>
    </xdr:to>
    <xdr:sp macro="" textlink="">
      <xdr:nvSpPr>
        <xdr:cNvPr id="581" name="フローチャート: 判断 580">
          <a:extLst>
            <a:ext uri="{FF2B5EF4-FFF2-40B4-BE49-F238E27FC236}">
              <a16:creationId xmlns:a16="http://schemas.microsoft.com/office/drawing/2014/main" id="{AE5C8D87-6964-4C26-8C95-D43BC4BACB0C}"/>
            </a:ext>
          </a:extLst>
        </xdr:cNvPr>
        <xdr:cNvSpPr/>
      </xdr:nvSpPr>
      <xdr:spPr>
        <a:xfrm>
          <a:off x="17937480" y="66596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144272</xdr:rowOff>
    </xdr:from>
    <xdr:to>
      <xdr:col>102</xdr:col>
      <xdr:colOff>165100</xdr:colOff>
      <xdr:row>39</xdr:row>
      <xdr:rowOff>74422</xdr:rowOff>
    </xdr:to>
    <xdr:sp macro="" textlink="">
      <xdr:nvSpPr>
        <xdr:cNvPr id="582" name="フローチャート: 判断 581">
          <a:extLst>
            <a:ext uri="{FF2B5EF4-FFF2-40B4-BE49-F238E27FC236}">
              <a16:creationId xmlns:a16="http://schemas.microsoft.com/office/drawing/2014/main" id="{E7ECF06B-F5B5-46FF-B4DE-9FD2BD89CF15}"/>
            </a:ext>
          </a:extLst>
        </xdr:cNvPr>
        <xdr:cNvSpPr/>
      </xdr:nvSpPr>
      <xdr:spPr>
        <a:xfrm>
          <a:off x="17162780" y="65145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21971</xdr:rowOff>
    </xdr:from>
    <xdr:to>
      <xdr:col>98</xdr:col>
      <xdr:colOff>38100</xdr:colOff>
      <xdr:row>39</xdr:row>
      <xdr:rowOff>123571</xdr:rowOff>
    </xdr:to>
    <xdr:sp macro="" textlink="">
      <xdr:nvSpPr>
        <xdr:cNvPr id="583" name="フローチャート: 判断 582">
          <a:extLst>
            <a:ext uri="{FF2B5EF4-FFF2-40B4-BE49-F238E27FC236}">
              <a16:creationId xmlns:a16="http://schemas.microsoft.com/office/drawing/2014/main" id="{E2B04558-59D3-48CE-82CE-0C229E9B82C4}"/>
            </a:ext>
          </a:extLst>
        </xdr:cNvPr>
        <xdr:cNvSpPr/>
      </xdr:nvSpPr>
      <xdr:spPr>
        <a:xfrm>
          <a:off x="16388080" y="65599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9D7F0380-8845-4C7A-BFF7-4C98E432563E}"/>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211BB4F7-67CE-4407-88B7-AE8F2F66DEF2}"/>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2C10A309-A266-4970-AFE1-0C85578DA8C3}"/>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CD417B68-EAF6-4E1F-8C93-102E6B5FDC2C}"/>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8" name="テキスト ボックス 587">
          <a:extLst>
            <a:ext uri="{FF2B5EF4-FFF2-40B4-BE49-F238E27FC236}">
              <a16:creationId xmlns:a16="http://schemas.microsoft.com/office/drawing/2014/main" id="{2A00FE47-ADC3-4EDC-9C09-A55FC4DB9757}"/>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18771</xdr:rowOff>
    </xdr:from>
    <xdr:to>
      <xdr:col>116</xdr:col>
      <xdr:colOff>114300</xdr:colOff>
      <xdr:row>38</xdr:row>
      <xdr:rowOff>120371</xdr:rowOff>
    </xdr:to>
    <xdr:sp macro="" textlink="">
      <xdr:nvSpPr>
        <xdr:cNvPr id="589" name="楕円 588">
          <a:extLst>
            <a:ext uri="{FF2B5EF4-FFF2-40B4-BE49-F238E27FC236}">
              <a16:creationId xmlns:a16="http://schemas.microsoft.com/office/drawing/2014/main" id="{2A41D94D-96BE-4FEE-A930-E334AB694959}"/>
            </a:ext>
          </a:extLst>
        </xdr:cNvPr>
        <xdr:cNvSpPr/>
      </xdr:nvSpPr>
      <xdr:spPr>
        <a:xfrm>
          <a:off x="19458940" y="6389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37</xdr:row>
      <xdr:rowOff>41648</xdr:rowOff>
    </xdr:from>
    <xdr:ext cx="534377" cy="259045"/>
    <xdr:sp macro="" textlink="">
      <xdr:nvSpPr>
        <xdr:cNvPr id="590" name="【一般廃棄物処理施設】&#10;一人当たり有形固定資産（償却資産）額該当値テキスト">
          <a:extLst>
            <a:ext uri="{FF2B5EF4-FFF2-40B4-BE49-F238E27FC236}">
              <a16:creationId xmlns:a16="http://schemas.microsoft.com/office/drawing/2014/main" id="{A23FF813-469A-4692-9831-837BF1BDE10E}"/>
            </a:ext>
          </a:extLst>
        </xdr:cNvPr>
        <xdr:cNvSpPr txBox="1"/>
      </xdr:nvSpPr>
      <xdr:spPr>
        <a:xfrm>
          <a:off x="19547840" y="6244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43459</xdr:rowOff>
    </xdr:from>
    <xdr:to>
      <xdr:col>112</xdr:col>
      <xdr:colOff>38100</xdr:colOff>
      <xdr:row>37</xdr:row>
      <xdr:rowOff>145059</xdr:rowOff>
    </xdr:to>
    <xdr:sp macro="" textlink="">
      <xdr:nvSpPr>
        <xdr:cNvPr id="591" name="楕円 590">
          <a:extLst>
            <a:ext uri="{FF2B5EF4-FFF2-40B4-BE49-F238E27FC236}">
              <a16:creationId xmlns:a16="http://schemas.microsoft.com/office/drawing/2014/main" id="{7C3A0AFF-03AD-4565-9DA7-5D91B30CFDBA}"/>
            </a:ext>
          </a:extLst>
        </xdr:cNvPr>
        <xdr:cNvSpPr/>
      </xdr:nvSpPr>
      <xdr:spPr>
        <a:xfrm>
          <a:off x="18735040" y="624613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37</xdr:row>
      <xdr:rowOff>94259</xdr:rowOff>
    </xdr:from>
    <xdr:to>
      <xdr:col>116</xdr:col>
      <xdr:colOff>63500</xdr:colOff>
      <xdr:row>38</xdr:row>
      <xdr:rowOff>69571</xdr:rowOff>
    </xdr:to>
    <xdr:cxnSp macro="">
      <xdr:nvCxnSpPr>
        <xdr:cNvPr id="592" name="直線コネクタ 591">
          <a:extLst>
            <a:ext uri="{FF2B5EF4-FFF2-40B4-BE49-F238E27FC236}">
              <a16:creationId xmlns:a16="http://schemas.microsoft.com/office/drawing/2014/main" id="{8D4CB4A6-0F16-47E7-8B55-F8E5B56824B9}"/>
            </a:ext>
          </a:extLst>
        </xdr:cNvPr>
        <xdr:cNvCxnSpPr/>
      </xdr:nvCxnSpPr>
      <xdr:spPr>
        <a:xfrm>
          <a:off x="18778220" y="6296939"/>
          <a:ext cx="731520" cy="142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36</xdr:row>
      <xdr:rowOff>31039</xdr:rowOff>
    </xdr:from>
    <xdr:to>
      <xdr:col>107</xdr:col>
      <xdr:colOff>101600</xdr:colOff>
      <xdr:row>36</xdr:row>
      <xdr:rowOff>132639</xdr:rowOff>
    </xdr:to>
    <xdr:sp macro="" textlink="">
      <xdr:nvSpPr>
        <xdr:cNvPr id="593" name="楕円 592">
          <a:extLst>
            <a:ext uri="{FF2B5EF4-FFF2-40B4-BE49-F238E27FC236}">
              <a16:creationId xmlns:a16="http://schemas.microsoft.com/office/drawing/2014/main" id="{6CAC6D6E-06A0-4F05-B5D0-91308976116E}"/>
            </a:ext>
          </a:extLst>
        </xdr:cNvPr>
        <xdr:cNvSpPr/>
      </xdr:nvSpPr>
      <xdr:spPr>
        <a:xfrm>
          <a:off x="17937480" y="6066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81839</xdr:rowOff>
    </xdr:from>
    <xdr:to>
      <xdr:col>111</xdr:col>
      <xdr:colOff>177800</xdr:colOff>
      <xdr:row>37</xdr:row>
      <xdr:rowOff>94259</xdr:rowOff>
    </xdr:to>
    <xdr:cxnSp macro="">
      <xdr:nvCxnSpPr>
        <xdr:cNvPr id="594" name="直線コネクタ 593">
          <a:extLst>
            <a:ext uri="{FF2B5EF4-FFF2-40B4-BE49-F238E27FC236}">
              <a16:creationId xmlns:a16="http://schemas.microsoft.com/office/drawing/2014/main" id="{6520C093-6AFD-428B-BEAE-07DBF13AD3C0}"/>
            </a:ext>
          </a:extLst>
        </xdr:cNvPr>
        <xdr:cNvCxnSpPr/>
      </xdr:nvCxnSpPr>
      <xdr:spPr>
        <a:xfrm>
          <a:off x="17988280" y="6116879"/>
          <a:ext cx="789940" cy="180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42431</xdr:rowOff>
    </xdr:from>
    <xdr:to>
      <xdr:col>102</xdr:col>
      <xdr:colOff>165100</xdr:colOff>
      <xdr:row>35</xdr:row>
      <xdr:rowOff>144031</xdr:rowOff>
    </xdr:to>
    <xdr:sp macro="" textlink="">
      <xdr:nvSpPr>
        <xdr:cNvPr id="595" name="楕円 594">
          <a:extLst>
            <a:ext uri="{FF2B5EF4-FFF2-40B4-BE49-F238E27FC236}">
              <a16:creationId xmlns:a16="http://schemas.microsoft.com/office/drawing/2014/main" id="{A989A716-3676-4A5B-95F5-F1AE87611D77}"/>
            </a:ext>
          </a:extLst>
        </xdr:cNvPr>
        <xdr:cNvSpPr/>
      </xdr:nvSpPr>
      <xdr:spPr>
        <a:xfrm>
          <a:off x="17162780" y="59098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35</xdr:row>
      <xdr:rowOff>93231</xdr:rowOff>
    </xdr:from>
    <xdr:to>
      <xdr:col>107</xdr:col>
      <xdr:colOff>50800</xdr:colOff>
      <xdr:row>36</xdr:row>
      <xdr:rowOff>81839</xdr:rowOff>
    </xdr:to>
    <xdr:cxnSp macro="">
      <xdr:nvCxnSpPr>
        <xdr:cNvPr id="596" name="直線コネクタ 595">
          <a:extLst>
            <a:ext uri="{FF2B5EF4-FFF2-40B4-BE49-F238E27FC236}">
              <a16:creationId xmlns:a16="http://schemas.microsoft.com/office/drawing/2014/main" id="{26ABD44D-8B84-4BE9-80BE-062F2F4F2973}"/>
            </a:ext>
          </a:extLst>
        </xdr:cNvPr>
        <xdr:cNvCxnSpPr/>
      </xdr:nvCxnSpPr>
      <xdr:spPr>
        <a:xfrm>
          <a:off x="17213580" y="5960631"/>
          <a:ext cx="774700" cy="156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95999</xdr:rowOff>
    </xdr:from>
    <xdr:to>
      <xdr:col>98</xdr:col>
      <xdr:colOff>38100</xdr:colOff>
      <xdr:row>36</xdr:row>
      <xdr:rowOff>26149</xdr:rowOff>
    </xdr:to>
    <xdr:sp macro="" textlink="">
      <xdr:nvSpPr>
        <xdr:cNvPr id="597" name="楕円 596">
          <a:extLst>
            <a:ext uri="{FF2B5EF4-FFF2-40B4-BE49-F238E27FC236}">
              <a16:creationId xmlns:a16="http://schemas.microsoft.com/office/drawing/2014/main" id="{118CFC15-588F-42FD-B152-D283C744215C}"/>
            </a:ext>
          </a:extLst>
        </xdr:cNvPr>
        <xdr:cNvSpPr/>
      </xdr:nvSpPr>
      <xdr:spPr>
        <a:xfrm>
          <a:off x="16388080" y="596339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35</xdr:row>
      <xdr:rowOff>93231</xdr:rowOff>
    </xdr:from>
    <xdr:to>
      <xdr:col>102</xdr:col>
      <xdr:colOff>114300</xdr:colOff>
      <xdr:row>35</xdr:row>
      <xdr:rowOff>146799</xdr:rowOff>
    </xdr:to>
    <xdr:cxnSp macro="">
      <xdr:nvCxnSpPr>
        <xdr:cNvPr id="598" name="直線コネクタ 597">
          <a:extLst>
            <a:ext uri="{FF2B5EF4-FFF2-40B4-BE49-F238E27FC236}">
              <a16:creationId xmlns:a16="http://schemas.microsoft.com/office/drawing/2014/main" id="{9B2ECEF8-432C-4D54-8DEE-3004B2510205}"/>
            </a:ext>
          </a:extLst>
        </xdr:cNvPr>
        <xdr:cNvCxnSpPr/>
      </xdr:nvCxnSpPr>
      <xdr:spPr>
        <a:xfrm flipV="1">
          <a:off x="16431260" y="5960631"/>
          <a:ext cx="782320" cy="53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109897</xdr:rowOff>
    </xdr:from>
    <xdr:ext cx="534377" cy="259045"/>
    <xdr:sp macro="" textlink="">
      <xdr:nvSpPr>
        <xdr:cNvPr id="599" name="n_1aveValue【一般廃棄物処理施設】&#10;一人当たり有形固定資産（償却資産）額">
          <a:extLst>
            <a:ext uri="{FF2B5EF4-FFF2-40B4-BE49-F238E27FC236}">
              <a16:creationId xmlns:a16="http://schemas.microsoft.com/office/drawing/2014/main" id="{C0E85946-0B74-4DF1-81A4-8A0DC3B6A423}"/>
            </a:ext>
          </a:extLst>
        </xdr:cNvPr>
        <xdr:cNvSpPr txBox="1"/>
      </xdr:nvSpPr>
      <xdr:spPr>
        <a:xfrm>
          <a:off x="18528811" y="6480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40</xdr:row>
      <xdr:rowOff>42918</xdr:rowOff>
    </xdr:from>
    <xdr:ext cx="534377" cy="259045"/>
    <xdr:sp macro="" textlink="">
      <xdr:nvSpPr>
        <xdr:cNvPr id="600" name="n_2aveValue【一般廃棄物処理施設】&#10;一人当たり有形固定資産（償却資産）額">
          <a:extLst>
            <a:ext uri="{FF2B5EF4-FFF2-40B4-BE49-F238E27FC236}">
              <a16:creationId xmlns:a16="http://schemas.microsoft.com/office/drawing/2014/main" id="{F246363D-B894-4989-BA1D-F612BB862FC2}"/>
            </a:ext>
          </a:extLst>
        </xdr:cNvPr>
        <xdr:cNvSpPr txBox="1"/>
      </xdr:nvSpPr>
      <xdr:spPr>
        <a:xfrm>
          <a:off x="17766811" y="6748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65549</xdr:rowOff>
    </xdr:from>
    <xdr:ext cx="534377" cy="259045"/>
    <xdr:sp macro="" textlink="">
      <xdr:nvSpPr>
        <xdr:cNvPr id="601" name="n_3aveValue【一般廃棄物処理施設】&#10;一人当たり有形固定資産（償却資産）額">
          <a:extLst>
            <a:ext uri="{FF2B5EF4-FFF2-40B4-BE49-F238E27FC236}">
              <a16:creationId xmlns:a16="http://schemas.microsoft.com/office/drawing/2014/main" id="{0F2CFCD0-8894-4636-AFE0-02ED258F1E2A}"/>
            </a:ext>
          </a:extLst>
        </xdr:cNvPr>
        <xdr:cNvSpPr txBox="1"/>
      </xdr:nvSpPr>
      <xdr:spPr>
        <a:xfrm>
          <a:off x="16969251" y="6603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114698</xdr:rowOff>
    </xdr:from>
    <xdr:ext cx="534377" cy="259045"/>
    <xdr:sp macro="" textlink="">
      <xdr:nvSpPr>
        <xdr:cNvPr id="602" name="n_4aveValue【一般廃棄物処理施設】&#10;一人当たり有形固定資産（償却資産）額">
          <a:extLst>
            <a:ext uri="{FF2B5EF4-FFF2-40B4-BE49-F238E27FC236}">
              <a16:creationId xmlns:a16="http://schemas.microsoft.com/office/drawing/2014/main" id="{0DC37999-38DE-47E9-AEB7-35C25BEDE58C}"/>
            </a:ext>
          </a:extLst>
        </xdr:cNvPr>
        <xdr:cNvSpPr txBox="1"/>
      </xdr:nvSpPr>
      <xdr:spPr>
        <a:xfrm>
          <a:off x="16194551" y="6652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35</xdr:row>
      <xdr:rowOff>161586</xdr:rowOff>
    </xdr:from>
    <xdr:ext cx="534377" cy="259045"/>
    <xdr:sp macro="" textlink="">
      <xdr:nvSpPr>
        <xdr:cNvPr id="603" name="n_1mainValue【一般廃棄物処理施設】&#10;一人当たり有形固定資産（償却資産）額">
          <a:extLst>
            <a:ext uri="{FF2B5EF4-FFF2-40B4-BE49-F238E27FC236}">
              <a16:creationId xmlns:a16="http://schemas.microsoft.com/office/drawing/2014/main" id="{10E5F0BC-C9B6-410B-A0A5-9863FD0168CF}"/>
            </a:ext>
          </a:extLst>
        </xdr:cNvPr>
        <xdr:cNvSpPr txBox="1"/>
      </xdr:nvSpPr>
      <xdr:spPr>
        <a:xfrm>
          <a:off x="18528811" y="6028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34</xdr:row>
      <xdr:rowOff>149166</xdr:rowOff>
    </xdr:from>
    <xdr:ext cx="534377" cy="259045"/>
    <xdr:sp macro="" textlink="">
      <xdr:nvSpPr>
        <xdr:cNvPr id="604" name="n_2mainValue【一般廃棄物処理施設】&#10;一人当たり有形固定資産（償却資産）額">
          <a:extLst>
            <a:ext uri="{FF2B5EF4-FFF2-40B4-BE49-F238E27FC236}">
              <a16:creationId xmlns:a16="http://schemas.microsoft.com/office/drawing/2014/main" id="{C626D7C3-9DF9-4871-B0BD-32C05268DD7B}"/>
            </a:ext>
          </a:extLst>
        </xdr:cNvPr>
        <xdr:cNvSpPr txBox="1"/>
      </xdr:nvSpPr>
      <xdr:spPr>
        <a:xfrm>
          <a:off x="17766811" y="5848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33</xdr:row>
      <xdr:rowOff>160558</xdr:rowOff>
    </xdr:from>
    <xdr:ext cx="534377" cy="259045"/>
    <xdr:sp macro="" textlink="">
      <xdr:nvSpPr>
        <xdr:cNvPr id="605" name="n_3mainValue【一般廃棄物処理施設】&#10;一人当たり有形固定資産（償却資産）額">
          <a:extLst>
            <a:ext uri="{FF2B5EF4-FFF2-40B4-BE49-F238E27FC236}">
              <a16:creationId xmlns:a16="http://schemas.microsoft.com/office/drawing/2014/main" id="{622E60A1-8174-4AE7-9128-387E58668035}"/>
            </a:ext>
          </a:extLst>
        </xdr:cNvPr>
        <xdr:cNvSpPr txBox="1"/>
      </xdr:nvSpPr>
      <xdr:spPr>
        <a:xfrm>
          <a:off x="16969251" y="5692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34</xdr:row>
      <xdr:rowOff>42676</xdr:rowOff>
    </xdr:from>
    <xdr:ext cx="534377" cy="259045"/>
    <xdr:sp macro="" textlink="">
      <xdr:nvSpPr>
        <xdr:cNvPr id="606" name="n_4mainValue【一般廃棄物処理施設】&#10;一人当たり有形固定資産（償却資産）額">
          <a:extLst>
            <a:ext uri="{FF2B5EF4-FFF2-40B4-BE49-F238E27FC236}">
              <a16:creationId xmlns:a16="http://schemas.microsoft.com/office/drawing/2014/main" id="{20EC60AC-BD79-4553-B6F3-CB5E3F0F7A4B}"/>
            </a:ext>
          </a:extLst>
        </xdr:cNvPr>
        <xdr:cNvSpPr txBox="1"/>
      </xdr:nvSpPr>
      <xdr:spPr>
        <a:xfrm>
          <a:off x="16194551" y="5742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7" name="正方形/長方形 606">
          <a:extLst>
            <a:ext uri="{FF2B5EF4-FFF2-40B4-BE49-F238E27FC236}">
              <a16:creationId xmlns:a16="http://schemas.microsoft.com/office/drawing/2014/main" id="{437890F2-4B80-4C14-A470-FDB68062211B}"/>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8" name="正方形/長方形 607">
          <a:extLst>
            <a:ext uri="{FF2B5EF4-FFF2-40B4-BE49-F238E27FC236}">
              <a16:creationId xmlns:a16="http://schemas.microsoft.com/office/drawing/2014/main" id="{0917E6F7-346F-4F05-85A4-EF2747B69C18}"/>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9" name="正方形/長方形 608">
          <a:extLst>
            <a:ext uri="{FF2B5EF4-FFF2-40B4-BE49-F238E27FC236}">
              <a16:creationId xmlns:a16="http://schemas.microsoft.com/office/drawing/2014/main" id="{B453D7AF-734D-4C9C-96A5-05A313E44DDB}"/>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0" name="正方形/長方形 609">
          <a:extLst>
            <a:ext uri="{FF2B5EF4-FFF2-40B4-BE49-F238E27FC236}">
              <a16:creationId xmlns:a16="http://schemas.microsoft.com/office/drawing/2014/main" id="{F2E54518-5E9B-4206-87F1-FF137C914445}"/>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1" name="正方形/長方形 610">
          <a:extLst>
            <a:ext uri="{FF2B5EF4-FFF2-40B4-BE49-F238E27FC236}">
              <a16:creationId xmlns:a16="http://schemas.microsoft.com/office/drawing/2014/main" id="{D1BD9A26-83F0-4721-9859-8306CB8EA21F}"/>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2" name="正方形/長方形 611">
          <a:extLst>
            <a:ext uri="{FF2B5EF4-FFF2-40B4-BE49-F238E27FC236}">
              <a16:creationId xmlns:a16="http://schemas.microsoft.com/office/drawing/2014/main" id="{E12D7030-67EC-442F-998B-741F7B9905A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3" name="正方形/長方形 612">
          <a:extLst>
            <a:ext uri="{FF2B5EF4-FFF2-40B4-BE49-F238E27FC236}">
              <a16:creationId xmlns:a16="http://schemas.microsoft.com/office/drawing/2014/main" id="{3AB2358A-87D7-467C-A48D-719C276DB311}"/>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4" name="正方形/長方形 613">
          <a:extLst>
            <a:ext uri="{FF2B5EF4-FFF2-40B4-BE49-F238E27FC236}">
              <a16:creationId xmlns:a16="http://schemas.microsoft.com/office/drawing/2014/main" id="{8954CB52-2B2E-4C42-B5DD-802682EA748B}"/>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5" name="テキスト ボックス 614">
          <a:extLst>
            <a:ext uri="{FF2B5EF4-FFF2-40B4-BE49-F238E27FC236}">
              <a16:creationId xmlns:a16="http://schemas.microsoft.com/office/drawing/2014/main" id="{A856324F-BA1F-4DF6-9C8C-A8E350EB08AB}"/>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6" name="直線コネクタ 615">
          <a:extLst>
            <a:ext uri="{FF2B5EF4-FFF2-40B4-BE49-F238E27FC236}">
              <a16:creationId xmlns:a16="http://schemas.microsoft.com/office/drawing/2014/main" id="{47281E07-3577-4985-9123-7035D0BA68B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7" name="テキスト ボックス 616">
          <a:extLst>
            <a:ext uri="{FF2B5EF4-FFF2-40B4-BE49-F238E27FC236}">
              <a16:creationId xmlns:a16="http://schemas.microsoft.com/office/drawing/2014/main" id="{787A5243-10B2-48B3-9EB1-6601C059818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8" name="直線コネクタ 617">
          <a:extLst>
            <a:ext uri="{FF2B5EF4-FFF2-40B4-BE49-F238E27FC236}">
              <a16:creationId xmlns:a16="http://schemas.microsoft.com/office/drawing/2014/main" id="{ADD014E1-5548-4A6D-B39F-89E40156D403}"/>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9" name="テキスト ボックス 618">
          <a:extLst>
            <a:ext uri="{FF2B5EF4-FFF2-40B4-BE49-F238E27FC236}">
              <a16:creationId xmlns:a16="http://schemas.microsoft.com/office/drawing/2014/main" id="{3066BDA2-CB32-416E-BA99-87E1E4F2552C}"/>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0" name="直線コネクタ 619">
          <a:extLst>
            <a:ext uri="{FF2B5EF4-FFF2-40B4-BE49-F238E27FC236}">
              <a16:creationId xmlns:a16="http://schemas.microsoft.com/office/drawing/2014/main" id="{EC187C01-186A-4EFF-9C9D-2F525EADFAE9}"/>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1" name="テキスト ボックス 620">
          <a:extLst>
            <a:ext uri="{FF2B5EF4-FFF2-40B4-BE49-F238E27FC236}">
              <a16:creationId xmlns:a16="http://schemas.microsoft.com/office/drawing/2014/main" id="{D7CD8306-4FAB-4F38-ACC4-5D3999D6DF8C}"/>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2" name="直線コネクタ 621">
          <a:extLst>
            <a:ext uri="{FF2B5EF4-FFF2-40B4-BE49-F238E27FC236}">
              <a16:creationId xmlns:a16="http://schemas.microsoft.com/office/drawing/2014/main" id="{A1680090-E192-4B06-BEF3-E9615D3D80E6}"/>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3" name="テキスト ボックス 622">
          <a:extLst>
            <a:ext uri="{FF2B5EF4-FFF2-40B4-BE49-F238E27FC236}">
              <a16:creationId xmlns:a16="http://schemas.microsoft.com/office/drawing/2014/main" id="{05EF356D-50E2-4BB4-B127-C50E91E58227}"/>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4" name="直線コネクタ 623">
          <a:extLst>
            <a:ext uri="{FF2B5EF4-FFF2-40B4-BE49-F238E27FC236}">
              <a16:creationId xmlns:a16="http://schemas.microsoft.com/office/drawing/2014/main" id="{8FCCF6F0-642D-4CF7-BBEF-9A3569EE095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5" name="テキスト ボックス 624">
          <a:extLst>
            <a:ext uri="{FF2B5EF4-FFF2-40B4-BE49-F238E27FC236}">
              <a16:creationId xmlns:a16="http://schemas.microsoft.com/office/drawing/2014/main" id="{DF8606C4-9EAC-40D9-90A3-575E85F8E006}"/>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6" name="直線コネクタ 625">
          <a:extLst>
            <a:ext uri="{FF2B5EF4-FFF2-40B4-BE49-F238E27FC236}">
              <a16:creationId xmlns:a16="http://schemas.microsoft.com/office/drawing/2014/main" id="{ECB10BF3-2AC8-41D7-99D3-B5E4CF55C833}"/>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7" name="テキスト ボックス 626">
          <a:extLst>
            <a:ext uri="{FF2B5EF4-FFF2-40B4-BE49-F238E27FC236}">
              <a16:creationId xmlns:a16="http://schemas.microsoft.com/office/drawing/2014/main" id="{27B97C51-4FDF-46B3-8A9D-8C14725FA6E5}"/>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8" name="直線コネクタ 627">
          <a:extLst>
            <a:ext uri="{FF2B5EF4-FFF2-40B4-BE49-F238E27FC236}">
              <a16:creationId xmlns:a16="http://schemas.microsoft.com/office/drawing/2014/main" id="{1C2E4931-17F6-4922-ADD0-3B1780A5FEDF}"/>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9" name="テキスト ボックス 628">
          <a:extLst>
            <a:ext uri="{FF2B5EF4-FFF2-40B4-BE49-F238E27FC236}">
              <a16:creationId xmlns:a16="http://schemas.microsoft.com/office/drawing/2014/main" id="{7D25E7FF-7623-42CD-A41E-78F0C18E98B2}"/>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0" name="直線コネクタ 629">
          <a:extLst>
            <a:ext uri="{FF2B5EF4-FFF2-40B4-BE49-F238E27FC236}">
              <a16:creationId xmlns:a16="http://schemas.microsoft.com/office/drawing/2014/main" id="{A7C2E767-D307-454E-9778-1AE649405621}"/>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1" name="【保健センター・保健所】&#10;有形固定資産減価償却率グラフ枠">
          <a:extLst>
            <a:ext uri="{FF2B5EF4-FFF2-40B4-BE49-F238E27FC236}">
              <a16:creationId xmlns:a16="http://schemas.microsoft.com/office/drawing/2014/main" id="{EDB8CD7A-3821-4A66-A147-B3B2594BE823}"/>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138793</xdr:rowOff>
    </xdr:from>
    <xdr:to>
      <xdr:col>85</xdr:col>
      <xdr:colOff>126364</xdr:colOff>
      <xdr:row>64</xdr:row>
      <xdr:rowOff>32657</xdr:rowOff>
    </xdr:to>
    <xdr:cxnSp macro="">
      <xdr:nvCxnSpPr>
        <xdr:cNvPr id="632" name="直線コネクタ 631">
          <a:extLst>
            <a:ext uri="{FF2B5EF4-FFF2-40B4-BE49-F238E27FC236}">
              <a16:creationId xmlns:a16="http://schemas.microsoft.com/office/drawing/2014/main" id="{A2B81C05-2DD9-4B50-A25A-08581CABF13A}"/>
            </a:ext>
          </a:extLst>
        </xdr:cNvPr>
        <xdr:cNvCxnSpPr/>
      </xdr:nvCxnSpPr>
      <xdr:spPr>
        <a:xfrm flipV="1">
          <a:off x="14375764" y="9358993"/>
          <a:ext cx="0" cy="1402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36484</xdr:rowOff>
    </xdr:from>
    <xdr:ext cx="405111" cy="259045"/>
    <xdr:sp macro="" textlink="">
      <xdr:nvSpPr>
        <xdr:cNvPr id="633" name="【保健センター・保健所】&#10;有形固定資産減価償却率最小値テキスト">
          <a:extLst>
            <a:ext uri="{FF2B5EF4-FFF2-40B4-BE49-F238E27FC236}">
              <a16:creationId xmlns:a16="http://schemas.microsoft.com/office/drawing/2014/main" id="{E924411C-6268-44A6-AA30-1F5AF1B14DE5}"/>
            </a:ext>
          </a:extLst>
        </xdr:cNvPr>
        <xdr:cNvSpPr txBox="1"/>
      </xdr:nvSpPr>
      <xdr:spPr>
        <a:xfrm>
          <a:off x="14414500" y="107654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32657</xdr:rowOff>
    </xdr:from>
    <xdr:to>
      <xdr:col>86</xdr:col>
      <xdr:colOff>25400</xdr:colOff>
      <xdr:row>64</xdr:row>
      <xdr:rowOff>32657</xdr:rowOff>
    </xdr:to>
    <xdr:cxnSp macro="">
      <xdr:nvCxnSpPr>
        <xdr:cNvPr id="634" name="直線コネクタ 633">
          <a:extLst>
            <a:ext uri="{FF2B5EF4-FFF2-40B4-BE49-F238E27FC236}">
              <a16:creationId xmlns:a16="http://schemas.microsoft.com/office/drawing/2014/main" id="{E3A67ECB-207F-40AD-B54C-46777090B6F0}"/>
            </a:ext>
          </a:extLst>
        </xdr:cNvPr>
        <xdr:cNvCxnSpPr/>
      </xdr:nvCxnSpPr>
      <xdr:spPr>
        <a:xfrm>
          <a:off x="14287500" y="107616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85470</xdr:rowOff>
    </xdr:from>
    <xdr:ext cx="340478" cy="259045"/>
    <xdr:sp macro="" textlink="">
      <xdr:nvSpPr>
        <xdr:cNvPr id="635" name="【保健センター・保健所】&#10;有形固定資産減価償却率最大値テキスト">
          <a:extLst>
            <a:ext uri="{FF2B5EF4-FFF2-40B4-BE49-F238E27FC236}">
              <a16:creationId xmlns:a16="http://schemas.microsoft.com/office/drawing/2014/main" id="{84E4F1AF-7016-4013-B59D-E1509B4C3493}"/>
            </a:ext>
          </a:extLst>
        </xdr:cNvPr>
        <xdr:cNvSpPr txBox="1"/>
      </xdr:nvSpPr>
      <xdr:spPr>
        <a:xfrm>
          <a:off x="14414500" y="913803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138793</xdr:rowOff>
    </xdr:from>
    <xdr:to>
      <xdr:col>86</xdr:col>
      <xdr:colOff>25400</xdr:colOff>
      <xdr:row>55</xdr:row>
      <xdr:rowOff>138793</xdr:rowOff>
    </xdr:to>
    <xdr:cxnSp macro="">
      <xdr:nvCxnSpPr>
        <xdr:cNvPr id="636" name="直線コネクタ 635">
          <a:extLst>
            <a:ext uri="{FF2B5EF4-FFF2-40B4-BE49-F238E27FC236}">
              <a16:creationId xmlns:a16="http://schemas.microsoft.com/office/drawing/2014/main" id="{7F95D6C6-DE04-4380-A6DE-40E6C1EAB68E}"/>
            </a:ext>
          </a:extLst>
        </xdr:cNvPr>
        <xdr:cNvCxnSpPr/>
      </xdr:nvCxnSpPr>
      <xdr:spPr>
        <a:xfrm>
          <a:off x="14287500" y="93589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130464</xdr:rowOff>
    </xdr:from>
    <xdr:ext cx="405111" cy="259045"/>
    <xdr:sp macro="" textlink="">
      <xdr:nvSpPr>
        <xdr:cNvPr id="637" name="【保健センター・保健所】&#10;有形固定資産減価償却率平均値テキスト">
          <a:extLst>
            <a:ext uri="{FF2B5EF4-FFF2-40B4-BE49-F238E27FC236}">
              <a16:creationId xmlns:a16="http://schemas.microsoft.com/office/drawing/2014/main" id="{6B5067C5-3D15-4E31-B399-845F31BC6821}"/>
            </a:ext>
          </a:extLst>
        </xdr:cNvPr>
        <xdr:cNvSpPr txBox="1"/>
      </xdr:nvSpPr>
      <xdr:spPr>
        <a:xfrm>
          <a:off x="14414500" y="985358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107587</xdr:rowOff>
    </xdr:from>
    <xdr:to>
      <xdr:col>85</xdr:col>
      <xdr:colOff>177800</xdr:colOff>
      <xdr:row>60</xdr:row>
      <xdr:rowOff>37737</xdr:rowOff>
    </xdr:to>
    <xdr:sp macro="" textlink="">
      <xdr:nvSpPr>
        <xdr:cNvPr id="638" name="フローチャート: 判断 637">
          <a:extLst>
            <a:ext uri="{FF2B5EF4-FFF2-40B4-BE49-F238E27FC236}">
              <a16:creationId xmlns:a16="http://schemas.microsoft.com/office/drawing/2014/main" id="{47961FAB-F8A2-4368-B6DA-BD64776B3882}"/>
            </a:ext>
          </a:extLst>
        </xdr:cNvPr>
        <xdr:cNvSpPr/>
      </xdr:nvSpPr>
      <xdr:spPr>
        <a:xfrm>
          <a:off x="14325600" y="9998347"/>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97790</xdr:rowOff>
    </xdr:from>
    <xdr:to>
      <xdr:col>81</xdr:col>
      <xdr:colOff>101600</xdr:colOff>
      <xdr:row>60</xdr:row>
      <xdr:rowOff>27940</xdr:rowOff>
    </xdr:to>
    <xdr:sp macro="" textlink="">
      <xdr:nvSpPr>
        <xdr:cNvPr id="639" name="フローチャート: 判断 638">
          <a:extLst>
            <a:ext uri="{FF2B5EF4-FFF2-40B4-BE49-F238E27FC236}">
              <a16:creationId xmlns:a16="http://schemas.microsoft.com/office/drawing/2014/main" id="{B67E418E-BB9F-4E2F-B3E5-55C9CFE3BD9A}"/>
            </a:ext>
          </a:extLst>
        </xdr:cNvPr>
        <xdr:cNvSpPr/>
      </xdr:nvSpPr>
      <xdr:spPr>
        <a:xfrm>
          <a:off x="13578840" y="99885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105954</xdr:rowOff>
    </xdr:from>
    <xdr:to>
      <xdr:col>76</xdr:col>
      <xdr:colOff>165100</xdr:colOff>
      <xdr:row>60</xdr:row>
      <xdr:rowOff>36104</xdr:rowOff>
    </xdr:to>
    <xdr:sp macro="" textlink="">
      <xdr:nvSpPr>
        <xdr:cNvPr id="640" name="フローチャート: 判断 639">
          <a:extLst>
            <a:ext uri="{FF2B5EF4-FFF2-40B4-BE49-F238E27FC236}">
              <a16:creationId xmlns:a16="http://schemas.microsoft.com/office/drawing/2014/main" id="{54BF72A0-F655-485C-8C6A-DFA9A57D442B}"/>
            </a:ext>
          </a:extLst>
        </xdr:cNvPr>
        <xdr:cNvSpPr/>
      </xdr:nvSpPr>
      <xdr:spPr>
        <a:xfrm>
          <a:off x="12804140" y="99967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79828</xdr:rowOff>
    </xdr:from>
    <xdr:to>
      <xdr:col>72</xdr:col>
      <xdr:colOff>38100</xdr:colOff>
      <xdr:row>60</xdr:row>
      <xdr:rowOff>9978</xdr:rowOff>
    </xdr:to>
    <xdr:sp macro="" textlink="">
      <xdr:nvSpPr>
        <xdr:cNvPr id="641" name="フローチャート: 判断 640">
          <a:extLst>
            <a:ext uri="{FF2B5EF4-FFF2-40B4-BE49-F238E27FC236}">
              <a16:creationId xmlns:a16="http://schemas.microsoft.com/office/drawing/2014/main" id="{D5DCA31A-F405-4718-87BD-FBCD702FA00B}"/>
            </a:ext>
          </a:extLst>
        </xdr:cNvPr>
        <xdr:cNvSpPr/>
      </xdr:nvSpPr>
      <xdr:spPr>
        <a:xfrm>
          <a:off x="12029440" y="997058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114119</xdr:rowOff>
    </xdr:from>
    <xdr:to>
      <xdr:col>67</xdr:col>
      <xdr:colOff>101600</xdr:colOff>
      <xdr:row>60</xdr:row>
      <xdr:rowOff>44269</xdr:rowOff>
    </xdr:to>
    <xdr:sp macro="" textlink="">
      <xdr:nvSpPr>
        <xdr:cNvPr id="642" name="フローチャート: 判断 641">
          <a:extLst>
            <a:ext uri="{FF2B5EF4-FFF2-40B4-BE49-F238E27FC236}">
              <a16:creationId xmlns:a16="http://schemas.microsoft.com/office/drawing/2014/main" id="{D82717DE-645B-4073-8B50-8B7068FFBDD8}"/>
            </a:ext>
          </a:extLst>
        </xdr:cNvPr>
        <xdr:cNvSpPr/>
      </xdr:nvSpPr>
      <xdr:spPr>
        <a:xfrm>
          <a:off x="11231880" y="1000487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D824DBA4-92A0-4BCE-A7A8-4ED46E52FCD2}"/>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74316044-5E39-4531-81C7-DB421CB4F45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59D829A2-61F3-4339-97F4-2A857747F53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A865EEEA-7ADF-4B3B-A0F2-51073A933659}"/>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7" name="テキスト ボックス 646">
          <a:extLst>
            <a:ext uri="{FF2B5EF4-FFF2-40B4-BE49-F238E27FC236}">
              <a16:creationId xmlns:a16="http://schemas.microsoft.com/office/drawing/2014/main" id="{51E1C378-0380-4B2B-8E5D-A3B1E9D8D4EF}"/>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9616</xdr:rowOff>
    </xdr:from>
    <xdr:to>
      <xdr:col>85</xdr:col>
      <xdr:colOff>177800</xdr:colOff>
      <xdr:row>60</xdr:row>
      <xdr:rowOff>111216</xdr:rowOff>
    </xdr:to>
    <xdr:sp macro="" textlink="">
      <xdr:nvSpPr>
        <xdr:cNvPr id="648" name="楕円 647">
          <a:extLst>
            <a:ext uri="{FF2B5EF4-FFF2-40B4-BE49-F238E27FC236}">
              <a16:creationId xmlns:a16="http://schemas.microsoft.com/office/drawing/2014/main" id="{1F37DD55-6E02-4720-A93B-2C7BA905400A}"/>
            </a:ext>
          </a:extLst>
        </xdr:cNvPr>
        <xdr:cNvSpPr/>
      </xdr:nvSpPr>
      <xdr:spPr>
        <a:xfrm>
          <a:off x="14325600" y="1006801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159493</xdr:rowOff>
    </xdr:from>
    <xdr:ext cx="405111" cy="259045"/>
    <xdr:sp macro="" textlink="">
      <xdr:nvSpPr>
        <xdr:cNvPr id="649" name="【保健センター・保健所】&#10;有形固定資産減価償却率該当値テキスト">
          <a:extLst>
            <a:ext uri="{FF2B5EF4-FFF2-40B4-BE49-F238E27FC236}">
              <a16:creationId xmlns:a16="http://schemas.microsoft.com/office/drawing/2014/main" id="{E0B546A9-DB7D-4CD1-B6C6-60EF9E26F0FB}"/>
            </a:ext>
          </a:extLst>
        </xdr:cNvPr>
        <xdr:cNvSpPr txBox="1"/>
      </xdr:nvSpPr>
      <xdr:spPr>
        <a:xfrm>
          <a:off x="14414500" y="100502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150041</xdr:rowOff>
    </xdr:from>
    <xdr:to>
      <xdr:col>81</xdr:col>
      <xdr:colOff>101600</xdr:colOff>
      <xdr:row>60</xdr:row>
      <xdr:rowOff>80191</xdr:rowOff>
    </xdr:to>
    <xdr:sp macro="" textlink="">
      <xdr:nvSpPr>
        <xdr:cNvPr id="650" name="楕円 649">
          <a:extLst>
            <a:ext uri="{FF2B5EF4-FFF2-40B4-BE49-F238E27FC236}">
              <a16:creationId xmlns:a16="http://schemas.microsoft.com/office/drawing/2014/main" id="{66BD5B67-1589-4EA0-9102-0FB658D7D8DD}"/>
            </a:ext>
          </a:extLst>
        </xdr:cNvPr>
        <xdr:cNvSpPr/>
      </xdr:nvSpPr>
      <xdr:spPr>
        <a:xfrm>
          <a:off x="13578840" y="100408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29391</xdr:rowOff>
    </xdr:from>
    <xdr:to>
      <xdr:col>85</xdr:col>
      <xdr:colOff>127000</xdr:colOff>
      <xdr:row>60</xdr:row>
      <xdr:rowOff>60416</xdr:rowOff>
    </xdr:to>
    <xdr:cxnSp macro="">
      <xdr:nvCxnSpPr>
        <xdr:cNvPr id="651" name="直線コネクタ 650">
          <a:extLst>
            <a:ext uri="{FF2B5EF4-FFF2-40B4-BE49-F238E27FC236}">
              <a16:creationId xmlns:a16="http://schemas.microsoft.com/office/drawing/2014/main" id="{A3B9F2A7-07B0-41B8-A2EC-8DB3C403FA61}"/>
            </a:ext>
          </a:extLst>
        </xdr:cNvPr>
        <xdr:cNvCxnSpPr/>
      </xdr:nvCxnSpPr>
      <xdr:spPr>
        <a:xfrm>
          <a:off x="13629640" y="10087791"/>
          <a:ext cx="74676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117384</xdr:rowOff>
    </xdr:from>
    <xdr:to>
      <xdr:col>76</xdr:col>
      <xdr:colOff>165100</xdr:colOff>
      <xdr:row>60</xdr:row>
      <xdr:rowOff>47534</xdr:rowOff>
    </xdr:to>
    <xdr:sp macro="" textlink="">
      <xdr:nvSpPr>
        <xdr:cNvPr id="652" name="楕円 651">
          <a:extLst>
            <a:ext uri="{FF2B5EF4-FFF2-40B4-BE49-F238E27FC236}">
              <a16:creationId xmlns:a16="http://schemas.microsoft.com/office/drawing/2014/main" id="{AFE8C4F5-DC4F-44E3-9F7D-7F9519917690}"/>
            </a:ext>
          </a:extLst>
        </xdr:cNvPr>
        <xdr:cNvSpPr/>
      </xdr:nvSpPr>
      <xdr:spPr>
        <a:xfrm>
          <a:off x="12804140" y="1000814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168184</xdr:rowOff>
    </xdr:from>
    <xdr:to>
      <xdr:col>81</xdr:col>
      <xdr:colOff>50800</xdr:colOff>
      <xdr:row>60</xdr:row>
      <xdr:rowOff>29391</xdr:rowOff>
    </xdr:to>
    <xdr:cxnSp macro="">
      <xdr:nvCxnSpPr>
        <xdr:cNvPr id="653" name="直線コネクタ 652">
          <a:extLst>
            <a:ext uri="{FF2B5EF4-FFF2-40B4-BE49-F238E27FC236}">
              <a16:creationId xmlns:a16="http://schemas.microsoft.com/office/drawing/2014/main" id="{018C059A-1687-4F26-A4E7-427A8DF4F31B}"/>
            </a:ext>
          </a:extLst>
        </xdr:cNvPr>
        <xdr:cNvCxnSpPr/>
      </xdr:nvCxnSpPr>
      <xdr:spPr>
        <a:xfrm>
          <a:off x="12854940" y="10058944"/>
          <a:ext cx="774700" cy="2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81462</xdr:rowOff>
    </xdr:from>
    <xdr:to>
      <xdr:col>72</xdr:col>
      <xdr:colOff>38100</xdr:colOff>
      <xdr:row>60</xdr:row>
      <xdr:rowOff>11612</xdr:rowOff>
    </xdr:to>
    <xdr:sp macro="" textlink="">
      <xdr:nvSpPr>
        <xdr:cNvPr id="654" name="楕円 653">
          <a:extLst>
            <a:ext uri="{FF2B5EF4-FFF2-40B4-BE49-F238E27FC236}">
              <a16:creationId xmlns:a16="http://schemas.microsoft.com/office/drawing/2014/main" id="{CA602DA3-79E8-424E-9699-A371B99E4F96}"/>
            </a:ext>
          </a:extLst>
        </xdr:cNvPr>
        <xdr:cNvSpPr/>
      </xdr:nvSpPr>
      <xdr:spPr>
        <a:xfrm>
          <a:off x="12029440" y="99722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132262</xdr:rowOff>
    </xdr:from>
    <xdr:to>
      <xdr:col>76</xdr:col>
      <xdr:colOff>114300</xdr:colOff>
      <xdr:row>59</xdr:row>
      <xdr:rowOff>168184</xdr:rowOff>
    </xdr:to>
    <xdr:cxnSp macro="">
      <xdr:nvCxnSpPr>
        <xdr:cNvPr id="655" name="直線コネクタ 654">
          <a:extLst>
            <a:ext uri="{FF2B5EF4-FFF2-40B4-BE49-F238E27FC236}">
              <a16:creationId xmlns:a16="http://schemas.microsoft.com/office/drawing/2014/main" id="{B8E7EA61-0356-483B-AD6B-D884E5E52AFD}"/>
            </a:ext>
          </a:extLst>
        </xdr:cNvPr>
        <xdr:cNvCxnSpPr/>
      </xdr:nvCxnSpPr>
      <xdr:spPr>
        <a:xfrm>
          <a:off x="12072620" y="10023022"/>
          <a:ext cx="7823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48804</xdr:rowOff>
    </xdr:from>
    <xdr:to>
      <xdr:col>67</xdr:col>
      <xdr:colOff>101600</xdr:colOff>
      <xdr:row>59</xdr:row>
      <xdr:rowOff>150404</xdr:rowOff>
    </xdr:to>
    <xdr:sp macro="" textlink="">
      <xdr:nvSpPr>
        <xdr:cNvPr id="656" name="楕円 655">
          <a:extLst>
            <a:ext uri="{FF2B5EF4-FFF2-40B4-BE49-F238E27FC236}">
              <a16:creationId xmlns:a16="http://schemas.microsoft.com/office/drawing/2014/main" id="{41A9C855-6ACA-4270-B8C1-F1716CF58913}"/>
            </a:ext>
          </a:extLst>
        </xdr:cNvPr>
        <xdr:cNvSpPr/>
      </xdr:nvSpPr>
      <xdr:spPr>
        <a:xfrm>
          <a:off x="11231880" y="9939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99604</xdr:rowOff>
    </xdr:from>
    <xdr:to>
      <xdr:col>71</xdr:col>
      <xdr:colOff>177800</xdr:colOff>
      <xdr:row>59</xdr:row>
      <xdr:rowOff>132262</xdr:rowOff>
    </xdr:to>
    <xdr:cxnSp macro="">
      <xdr:nvCxnSpPr>
        <xdr:cNvPr id="657" name="直線コネクタ 656">
          <a:extLst>
            <a:ext uri="{FF2B5EF4-FFF2-40B4-BE49-F238E27FC236}">
              <a16:creationId xmlns:a16="http://schemas.microsoft.com/office/drawing/2014/main" id="{D1683C9C-9244-4E64-9FD4-AC64A74E44C4}"/>
            </a:ext>
          </a:extLst>
        </xdr:cNvPr>
        <xdr:cNvCxnSpPr/>
      </xdr:nvCxnSpPr>
      <xdr:spPr>
        <a:xfrm>
          <a:off x="11282680" y="9990364"/>
          <a:ext cx="78994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44467</xdr:rowOff>
    </xdr:from>
    <xdr:ext cx="405111" cy="259045"/>
    <xdr:sp macro="" textlink="">
      <xdr:nvSpPr>
        <xdr:cNvPr id="658" name="n_1aveValue【保健センター・保健所】&#10;有形固定資産減価償却率">
          <a:extLst>
            <a:ext uri="{FF2B5EF4-FFF2-40B4-BE49-F238E27FC236}">
              <a16:creationId xmlns:a16="http://schemas.microsoft.com/office/drawing/2014/main" id="{251E1006-5268-4AE3-9BFE-01790D010D3B}"/>
            </a:ext>
          </a:extLst>
        </xdr:cNvPr>
        <xdr:cNvSpPr txBox="1"/>
      </xdr:nvSpPr>
      <xdr:spPr>
        <a:xfrm>
          <a:off x="13437244" y="976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52631</xdr:rowOff>
    </xdr:from>
    <xdr:ext cx="405111" cy="259045"/>
    <xdr:sp macro="" textlink="">
      <xdr:nvSpPr>
        <xdr:cNvPr id="659" name="n_2aveValue【保健センター・保健所】&#10;有形固定資産減価償却率">
          <a:extLst>
            <a:ext uri="{FF2B5EF4-FFF2-40B4-BE49-F238E27FC236}">
              <a16:creationId xmlns:a16="http://schemas.microsoft.com/office/drawing/2014/main" id="{60B60E00-4653-4444-BBE9-A06FA22BB6A3}"/>
            </a:ext>
          </a:extLst>
        </xdr:cNvPr>
        <xdr:cNvSpPr txBox="1"/>
      </xdr:nvSpPr>
      <xdr:spPr>
        <a:xfrm>
          <a:off x="12675244" y="97757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26505</xdr:rowOff>
    </xdr:from>
    <xdr:ext cx="405111" cy="259045"/>
    <xdr:sp macro="" textlink="">
      <xdr:nvSpPr>
        <xdr:cNvPr id="660" name="n_3aveValue【保健センター・保健所】&#10;有形固定資産減価償却率">
          <a:extLst>
            <a:ext uri="{FF2B5EF4-FFF2-40B4-BE49-F238E27FC236}">
              <a16:creationId xmlns:a16="http://schemas.microsoft.com/office/drawing/2014/main" id="{E16FC3B0-961D-4AF7-9DFD-D25EE6BAA2FF}"/>
            </a:ext>
          </a:extLst>
        </xdr:cNvPr>
        <xdr:cNvSpPr txBox="1"/>
      </xdr:nvSpPr>
      <xdr:spPr>
        <a:xfrm>
          <a:off x="11900544" y="9749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35396</xdr:rowOff>
    </xdr:from>
    <xdr:ext cx="405111" cy="259045"/>
    <xdr:sp macro="" textlink="">
      <xdr:nvSpPr>
        <xdr:cNvPr id="661" name="n_4aveValue【保健センター・保健所】&#10;有形固定資産減価償却率">
          <a:extLst>
            <a:ext uri="{FF2B5EF4-FFF2-40B4-BE49-F238E27FC236}">
              <a16:creationId xmlns:a16="http://schemas.microsoft.com/office/drawing/2014/main" id="{C6BA2337-6086-4B45-97FB-F1B6EAE95C84}"/>
            </a:ext>
          </a:extLst>
        </xdr:cNvPr>
        <xdr:cNvSpPr txBox="1"/>
      </xdr:nvSpPr>
      <xdr:spPr>
        <a:xfrm>
          <a:off x="11102984" y="10093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71318</xdr:rowOff>
    </xdr:from>
    <xdr:ext cx="405111" cy="259045"/>
    <xdr:sp macro="" textlink="">
      <xdr:nvSpPr>
        <xdr:cNvPr id="662" name="n_1mainValue【保健センター・保健所】&#10;有形固定資産減価償却率">
          <a:extLst>
            <a:ext uri="{FF2B5EF4-FFF2-40B4-BE49-F238E27FC236}">
              <a16:creationId xmlns:a16="http://schemas.microsoft.com/office/drawing/2014/main" id="{5D8582B8-B1FF-4A6D-B075-CA573B9A4BA8}"/>
            </a:ext>
          </a:extLst>
        </xdr:cNvPr>
        <xdr:cNvSpPr txBox="1"/>
      </xdr:nvSpPr>
      <xdr:spPr>
        <a:xfrm>
          <a:off x="13437244" y="101297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38661</xdr:rowOff>
    </xdr:from>
    <xdr:ext cx="405111" cy="259045"/>
    <xdr:sp macro="" textlink="">
      <xdr:nvSpPr>
        <xdr:cNvPr id="663" name="n_2mainValue【保健センター・保健所】&#10;有形固定資産減価償却率">
          <a:extLst>
            <a:ext uri="{FF2B5EF4-FFF2-40B4-BE49-F238E27FC236}">
              <a16:creationId xmlns:a16="http://schemas.microsoft.com/office/drawing/2014/main" id="{DADA9DCC-C9E1-4EFF-BBB7-72ACA3F16443}"/>
            </a:ext>
          </a:extLst>
        </xdr:cNvPr>
        <xdr:cNvSpPr txBox="1"/>
      </xdr:nvSpPr>
      <xdr:spPr>
        <a:xfrm>
          <a:off x="12675244" y="100970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2739</xdr:rowOff>
    </xdr:from>
    <xdr:ext cx="405111" cy="259045"/>
    <xdr:sp macro="" textlink="">
      <xdr:nvSpPr>
        <xdr:cNvPr id="664" name="n_3mainValue【保健センター・保健所】&#10;有形固定資産減価償却率">
          <a:extLst>
            <a:ext uri="{FF2B5EF4-FFF2-40B4-BE49-F238E27FC236}">
              <a16:creationId xmlns:a16="http://schemas.microsoft.com/office/drawing/2014/main" id="{B898A1FC-340C-45AB-9FF5-D572EDEAA449}"/>
            </a:ext>
          </a:extLst>
        </xdr:cNvPr>
        <xdr:cNvSpPr txBox="1"/>
      </xdr:nvSpPr>
      <xdr:spPr>
        <a:xfrm>
          <a:off x="11900544" y="100611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166931</xdr:rowOff>
    </xdr:from>
    <xdr:ext cx="405111" cy="259045"/>
    <xdr:sp macro="" textlink="">
      <xdr:nvSpPr>
        <xdr:cNvPr id="665" name="n_4mainValue【保健センター・保健所】&#10;有形固定資産減価償却率">
          <a:extLst>
            <a:ext uri="{FF2B5EF4-FFF2-40B4-BE49-F238E27FC236}">
              <a16:creationId xmlns:a16="http://schemas.microsoft.com/office/drawing/2014/main" id="{CDDA2009-6202-4475-AD1D-20A19B5ADA59}"/>
            </a:ext>
          </a:extLst>
        </xdr:cNvPr>
        <xdr:cNvSpPr txBox="1"/>
      </xdr:nvSpPr>
      <xdr:spPr>
        <a:xfrm>
          <a:off x="11102984" y="972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6" name="正方形/長方形 665">
          <a:extLst>
            <a:ext uri="{FF2B5EF4-FFF2-40B4-BE49-F238E27FC236}">
              <a16:creationId xmlns:a16="http://schemas.microsoft.com/office/drawing/2014/main" id="{C146D50B-97D8-45A8-8BEB-CA174DCF40D3}"/>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7" name="正方形/長方形 666">
          <a:extLst>
            <a:ext uri="{FF2B5EF4-FFF2-40B4-BE49-F238E27FC236}">
              <a16:creationId xmlns:a16="http://schemas.microsoft.com/office/drawing/2014/main" id="{6E3D888A-E10B-40AE-9B92-0CACA9915D68}"/>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8" name="正方形/長方形 667">
          <a:extLst>
            <a:ext uri="{FF2B5EF4-FFF2-40B4-BE49-F238E27FC236}">
              <a16:creationId xmlns:a16="http://schemas.microsoft.com/office/drawing/2014/main" id="{A6092DFC-F4B6-4D47-8739-973E76B50464}"/>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9" name="正方形/長方形 668">
          <a:extLst>
            <a:ext uri="{FF2B5EF4-FFF2-40B4-BE49-F238E27FC236}">
              <a16:creationId xmlns:a16="http://schemas.microsoft.com/office/drawing/2014/main" id="{CED3CBC9-AB28-4554-BB81-3230152329F8}"/>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0" name="正方形/長方形 669">
          <a:extLst>
            <a:ext uri="{FF2B5EF4-FFF2-40B4-BE49-F238E27FC236}">
              <a16:creationId xmlns:a16="http://schemas.microsoft.com/office/drawing/2014/main" id="{63BB44CB-B547-47D8-B619-EC8D4D6085BD}"/>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1" name="正方形/長方形 670">
          <a:extLst>
            <a:ext uri="{FF2B5EF4-FFF2-40B4-BE49-F238E27FC236}">
              <a16:creationId xmlns:a16="http://schemas.microsoft.com/office/drawing/2014/main" id="{BD6768FE-7EBE-4696-8978-2DDCCD82890D}"/>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2" name="正方形/長方形 671">
          <a:extLst>
            <a:ext uri="{FF2B5EF4-FFF2-40B4-BE49-F238E27FC236}">
              <a16:creationId xmlns:a16="http://schemas.microsoft.com/office/drawing/2014/main" id="{465CCBD8-A489-43BA-9E7D-6A84D57AD7B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3" name="正方形/長方形 672">
          <a:extLst>
            <a:ext uri="{FF2B5EF4-FFF2-40B4-BE49-F238E27FC236}">
              <a16:creationId xmlns:a16="http://schemas.microsoft.com/office/drawing/2014/main" id="{7615E42A-F766-4AB5-ACE5-2AB2E639D8CA}"/>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4" name="テキスト ボックス 673">
          <a:extLst>
            <a:ext uri="{FF2B5EF4-FFF2-40B4-BE49-F238E27FC236}">
              <a16:creationId xmlns:a16="http://schemas.microsoft.com/office/drawing/2014/main" id="{19962482-2135-4120-970A-3B385EAB7B64}"/>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5" name="直線コネクタ 674">
          <a:extLst>
            <a:ext uri="{FF2B5EF4-FFF2-40B4-BE49-F238E27FC236}">
              <a16:creationId xmlns:a16="http://schemas.microsoft.com/office/drawing/2014/main" id="{0C602720-9354-4467-8C47-65CFCBB1A41A}"/>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6" name="直線コネクタ 675">
          <a:extLst>
            <a:ext uri="{FF2B5EF4-FFF2-40B4-BE49-F238E27FC236}">
              <a16:creationId xmlns:a16="http://schemas.microsoft.com/office/drawing/2014/main" id="{BDF947DC-D9F3-4751-A47E-CA2BCE531837}"/>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7" name="テキスト ボックス 676">
          <a:extLst>
            <a:ext uri="{FF2B5EF4-FFF2-40B4-BE49-F238E27FC236}">
              <a16:creationId xmlns:a16="http://schemas.microsoft.com/office/drawing/2014/main" id="{36FEAD96-3CE5-4365-8558-1AFFE44C2AF4}"/>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8" name="直線コネクタ 677">
          <a:extLst>
            <a:ext uri="{FF2B5EF4-FFF2-40B4-BE49-F238E27FC236}">
              <a16:creationId xmlns:a16="http://schemas.microsoft.com/office/drawing/2014/main" id="{7385713B-A0D1-428F-A1CA-C287984FF21D}"/>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9" name="テキスト ボックス 678">
          <a:extLst>
            <a:ext uri="{FF2B5EF4-FFF2-40B4-BE49-F238E27FC236}">
              <a16:creationId xmlns:a16="http://schemas.microsoft.com/office/drawing/2014/main" id="{A55027D6-E14F-4CD0-805C-571C075BBE14}"/>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0" name="直線コネクタ 679">
          <a:extLst>
            <a:ext uri="{FF2B5EF4-FFF2-40B4-BE49-F238E27FC236}">
              <a16:creationId xmlns:a16="http://schemas.microsoft.com/office/drawing/2014/main" id="{71FFBDA6-79C5-4D0E-A3C3-CD15C01CDF0F}"/>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1" name="テキスト ボックス 680">
          <a:extLst>
            <a:ext uri="{FF2B5EF4-FFF2-40B4-BE49-F238E27FC236}">
              <a16:creationId xmlns:a16="http://schemas.microsoft.com/office/drawing/2014/main" id="{C7128A7B-4D4C-4028-B984-82AEA3A8949E}"/>
            </a:ext>
          </a:extLst>
        </xdr:cNvPr>
        <xdr:cNvSpPr txBox="1"/>
      </xdr:nvSpPr>
      <xdr:spPr>
        <a:xfrm>
          <a:off x="1569484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2" name="直線コネクタ 681">
          <a:extLst>
            <a:ext uri="{FF2B5EF4-FFF2-40B4-BE49-F238E27FC236}">
              <a16:creationId xmlns:a16="http://schemas.microsoft.com/office/drawing/2014/main" id="{6FF49F33-56B4-445D-AF53-CC21F88A0EC2}"/>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3" name="テキスト ボックス 682">
          <a:extLst>
            <a:ext uri="{FF2B5EF4-FFF2-40B4-BE49-F238E27FC236}">
              <a16:creationId xmlns:a16="http://schemas.microsoft.com/office/drawing/2014/main" id="{C151AAA4-6496-4D48-A425-9137E86C9E0F}"/>
            </a:ext>
          </a:extLst>
        </xdr:cNvPr>
        <xdr:cNvSpPr txBox="1"/>
      </xdr:nvSpPr>
      <xdr:spPr>
        <a:xfrm>
          <a:off x="1569484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4" name="直線コネクタ 683">
          <a:extLst>
            <a:ext uri="{FF2B5EF4-FFF2-40B4-BE49-F238E27FC236}">
              <a16:creationId xmlns:a16="http://schemas.microsoft.com/office/drawing/2014/main" id="{EB74372B-9B43-4E06-BE6D-5B32556CF9E6}"/>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5" name="テキスト ボックス 684">
          <a:extLst>
            <a:ext uri="{FF2B5EF4-FFF2-40B4-BE49-F238E27FC236}">
              <a16:creationId xmlns:a16="http://schemas.microsoft.com/office/drawing/2014/main" id="{AE26AED5-E6A5-4188-9033-04DFED15EF1C}"/>
            </a:ext>
          </a:extLst>
        </xdr:cNvPr>
        <xdr:cNvSpPr txBox="1"/>
      </xdr:nvSpPr>
      <xdr:spPr>
        <a:xfrm>
          <a:off x="1569484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6" name="直線コネクタ 685">
          <a:extLst>
            <a:ext uri="{FF2B5EF4-FFF2-40B4-BE49-F238E27FC236}">
              <a16:creationId xmlns:a16="http://schemas.microsoft.com/office/drawing/2014/main" id="{755FC348-14BF-4D45-A00B-5152F4913DF7}"/>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7" name="テキスト ボックス 686">
          <a:extLst>
            <a:ext uri="{FF2B5EF4-FFF2-40B4-BE49-F238E27FC236}">
              <a16:creationId xmlns:a16="http://schemas.microsoft.com/office/drawing/2014/main" id="{472B4D07-8790-4C95-AE12-4E5BEF2CE515}"/>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8" name="【保健センター・保健所】&#10;一人当たり面積グラフ枠">
          <a:extLst>
            <a:ext uri="{FF2B5EF4-FFF2-40B4-BE49-F238E27FC236}">
              <a16:creationId xmlns:a16="http://schemas.microsoft.com/office/drawing/2014/main" id="{86F33BF1-8C16-4D59-A8E4-8ED77EC0583C}"/>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95250</xdr:rowOff>
    </xdr:from>
    <xdr:to>
      <xdr:col>116</xdr:col>
      <xdr:colOff>62864</xdr:colOff>
      <xdr:row>64</xdr:row>
      <xdr:rowOff>38100</xdr:rowOff>
    </xdr:to>
    <xdr:cxnSp macro="">
      <xdr:nvCxnSpPr>
        <xdr:cNvPr id="689" name="直線コネクタ 688">
          <a:extLst>
            <a:ext uri="{FF2B5EF4-FFF2-40B4-BE49-F238E27FC236}">
              <a16:creationId xmlns:a16="http://schemas.microsoft.com/office/drawing/2014/main" id="{5607D7D2-D013-45AB-B35F-5FB1ADC033A7}"/>
            </a:ext>
          </a:extLst>
        </xdr:cNvPr>
        <xdr:cNvCxnSpPr/>
      </xdr:nvCxnSpPr>
      <xdr:spPr>
        <a:xfrm flipV="1">
          <a:off x="19509104" y="931545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41927</xdr:rowOff>
    </xdr:from>
    <xdr:ext cx="469744" cy="259045"/>
    <xdr:sp macro="" textlink="">
      <xdr:nvSpPr>
        <xdr:cNvPr id="690" name="【保健センター・保健所】&#10;一人当たり面積最小値テキスト">
          <a:extLst>
            <a:ext uri="{FF2B5EF4-FFF2-40B4-BE49-F238E27FC236}">
              <a16:creationId xmlns:a16="http://schemas.microsoft.com/office/drawing/2014/main" id="{9B31D137-6AE0-46E4-892C-E44A1D89147A}"/>
            </a:ext>
          </a:extLst>
        </xdr:cNvPr>
        <xdr:cNvSpPr txBox="1"/>
      </xdr:nvSpPr>
      <xdr:spPr>
        <a:xfrm>
          <a:off x="19547840"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38100</xdr:rowOff>
    </xdr:from>
    <xdr:to>
      <xdr:col>116</xdr:col>
      <xdr:colOff>152400</xdr:colOff>
      <xdr:row>64</xdr:row>
      <xdr:rowOff>38100</xdr:rowOff>
    </xdr:to>
    <xdr:cxnSp macro="">
      <xdr:nvCxnSpPr>
        <xdr:cNvPr id="691" name="直線コネクタ 690">
          <a:extLst>
            <a:ext uri="{FF2B5EF4-FFF2-40B4-BE49-F238E27FC236}">
              <a16:creationId xmlns:a16="http://schemas.microsoft.com/office/drawing/2014/main" id="{D7EE248E-8398-4E0E-B452-EA9556410E7D}"/>
            </a:ext>
          </a:extLst>
        </xdr:cNvPr>
        <xdr:cNvCxnSpPr/>
      </xdr:nvCxnSpPr>
      <xdr:spPr>
        <a:xfrm>
          <a:off x="19443700" y="107670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41927</xdr:rowOff>
    </xdr:from>
    <xdr:ext cx="469744" cy="259045"/>
    <xdr:sp macro="" textlink="">
      <xdr:nvSpPr>
        <xdr:cNvPr id="692" name="【保健センター・保健所】&#10;一人当たり面積最大値テキスト">
          <a:extLst>
            <a:ext uri="{FF2B5EF4-FFF2-40B4-BE49-F238E27FC236}">
              <a16:creationId xmlns:a16="http://schemas.microsoft.com/office/drawing/2014/main" id="{1D9ACDB4-81AF-427F-8989-64EC7A9890C2}"/>
            </a:ext>
          </a:extLst>
        </xdr:cNvPr>
        <xdr:cNvSpPr txBox="1"/>
      </xdr:nvSpPr>
      <xdr:spPr>
        <a:xfrm>
          <a:off x="19547840" y="9094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95250</xdr:rowOff>
    </xdr:from>
    <xdr:to>
      <xdr:col>116</xdr:col>
      <xdr:colOff>152400</xdr:colOff>
      <xdr:row>55</xdr:row>
      <xdr:rowOff>95250</xdr:rowOff>
    </xdr:to>
    <xdr:cxnSp macro="">
      <xdr:nvCxnSpPr>
        <xdr:cNvPr id="693" name="直線コネクタ 692">
          <a:extLst>
            <a:ext uri="{FF2B5EF4-FFF2-40B4-BE49-F238E27FC236}">
              <a16:creationId xmlns:a16="http://schemas.microsoft.com/office/drawing/2014/main" id="{4B0A3856-9CDD-4EE0-B0CD-EB887FF654FF}"/>
            </a:ext>
          </a:extLst>
        </xdr:cNvPr>
        <xdr:cNvCxnSpPr/>
      </xdr:nvCxnSpPr>
      <xdr:spPr>
        <a:xfrm>
          <a:off x="1944370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3827</xdr:rowOff>
    </xdr:from>
    <xdr:ext cx="469744" cy="259045"/>
    <xdr:sp macro="" textlink="">
      <xdr:nvSpPr>
        <xdr:cNvPr id="694" name="【保健センター・保健所】&#10;一人当たり面積平均値テキスト">
          <a:extLst>
            <a:ext uri="{FF2B5EF4-FFF2-40B4-BE49-F238E27FC236}">
              <a16:creationId xmlns:a16="http://schemas.microsoft.com/office/drawing/2014/main" id="{1BBEF9DC-73FE-40E2-86E7-CC4DB5885459}"/>
            </a:ext>
          </a:extLst>
        </xdr:cNvPr>
        <xdr:cNvSpPr txBox="1"/>
      </xdr:nvSpPr>
      <xdr:spPr>
        <a:xfrm>
          <a:off x="19547840" y="10397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25400</xdr:rowOff>
    </xdr:from>
    <xdr:to>
      <xdr:col>116</xdr:col>
      <xdr:colOff>114300</xdr:colOff>
      <xdr:row>62</xdr:row>
      <xdr:rowOff>127000</xdr:rowOff>
    </xdr:to>
    <xdr:sp macro="" textlink="">
      <xdr:nvSpPr>
        <xdr:cNvPr id="695" name="フローチャート: 判断 694">
          <a:extLst>
            <a:ext uri="{FF2B5EF4-FFF2-40B4-BE49-F238E27FC236}">
              <a16:creationId xmlns:a16="http://schemas.microsoft.com/office/drawing/2014/main" id="{BE1C4FA7-C137-47C7-AC05-944E13AA8F01}"/>
            </a:ext>
          </a:extLst>
        </xdr:cNvPr>
        <xdr:cNvSpPr/>
      </xdr:nvSpPr>
      <xdr:spPr>
        <a:xfrm>
          <a:off x="19458940" y="10419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25400</xdr:rowOff>
    </xdr:from>
    <xdr:to>
      <xdr:col>112</xdr:col>
      <xdr:colOff>38100</xdr:colOff>
      <xdr:row>62</xdr:row>
      <xdr:rowOff>127000</xdr:rowOff>
    </xdr:to>
    <xdr:sp macro="" textlink="">
      <xdr:nvSpPr>
        <xdr:cNvPr id="696" name="フローチャート: 判断 695">
          <a:extLst>
            <a:ext uri="{FF2B5EF4-FFF2-40B4-BE49-F238E27FC236}">
              <a16:creationId xmlns:a16="http://schemas.microsoft.com/office/drawing/2014/main" id="{C0991137-2ADC-45F2-A537-D5F8A686D5C4}"/>
            </a:ext>
          </a:extLst>
        </xdr:cNvPr>
        <xdr:cNvSpPr/>
      </xdr:nvSpPr>
      <xdr:spPr>
        <a:xfrm>
          <a:off x="1873504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44450</xdr:rowOff>
    </xdr:from>
    <xdr:to>
      <xdr:col>107</xdr:col>
      <xdr:colOff>101600</xdr:colOff>
      <xdr:row>62</xdr:row>
      <xdr:rowOff>146050</xdr:rowOff>
    </xdr:to>
    <xdr:sp macro="" textlink="">
      <xdr:nvSpPr>
        <xdr:cNvPr id="697" name="フローチャート: 判断 696">
          <a:extLst>
            <a:ext uri="{FF2B5EF4-FFF2-40B4-BE49-F238E27FC236}">
              <a16:creationId xmlns:a16="http://schemas.microsoft.com/office/drawing/2014/main" id="{B5EECCA0-A6B0-4BCE-9154-975A1B99EC69}"/>
            </a:ext>
          </a:extLst>
        </xdr:cNvPr>
        <xdr:cNvSpPr/>
      </xdr:nvSpPr>
      <xdr:spPr>
        <a:xfrm>
          <a:off x="179374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44450</xdr:rowOff>
    </xdr:from>
    <xdr:to>
      <xdr:col>102</xdr:col>
      <xdr:colOff>165100</xdr:colOff>
      <xdr:row>62</xdr:row>
      <xdr:rowOff>146050</xdr:rowOff>
    </xdr:to>
    <xdr:sp macro="" textlink="">
      <xdr:nvSpPr>
        <xdr:cNvPr id="698" name="フローチャート: 判断 697">
          <a:extLst>
            <a:ext uri="{FF2B5EF4-FFF2-40B4-BE49-F238E27FC236}">
              <a16:creationId xmlns:a16="http://schemas.microsoft.com/office/drawing/2014/main" id="{2BBB59A1-1C9F-4A3B-9D1B-C3E963D35B7E}"/>
            </a:ext>
          </a:extLst>
        </xdr:cNvPr>
        <xdr:cNvSpPr/>
      </xdr:nvSpPr>
      <xdr:spPr>
        <a:xfrm>
          <a:off x="17162780" y="1043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25400</xdr:rowOff>
    </xdr:from>
    <xdr:to>
      <xdr:col>98</xdr:col>
      <xdr:colOff>38100</xdr:colOff>
      <xdr:row>62</xdr:row>
      <xdr:rowOff>127000</xdr:rowOff>
    </xdr:to>
    <xdr:sp macro="" textlink="">
      <xdr:nvSpPr>
        <xdr:cNvPr id="699" name="フローチャート: 判断 698">
          <a:extLst>
            <a:ext uri="{FF2B5EF4-FFF2-40B4-BE49-F238E27FC236}">
              <a16:creationId xmlns:a16="http://schemas.microsoft.com/office/drawing/2014/main" id="{68ECAE84-67E0-4570-BEEB-A6E1CC3FC19B}"/>
            </a:ext>
          </a:extLst>
        </xdr:cNvPr>
        <xdr:cNvSpPr/>
      </xdr:nvSpPr>
      <xdr:spPr>
        <a:xfrm>
          <a:off x="16388080" y="104190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0" name="テキスト ボックス 699">
          <a:extLst>
            <a:ext uri="{FF2B5EF4-FFF2-40B4-BE49-F238E27FC236}">
              <a16:creationId xmlns:a16="http://schemas.microsoft.com/office/drawing/2014/main" id="{157BBF6A-E694-41BC-9A8A-D050490D4AEC}"/>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604A151F-C492-4381-9C59-8669F055DC6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990ABC3E-F472-4AE3-9230-0F52DC311BB5}"/>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C008EDB8-E60B-4C48-AE29-C08F5A7783D1}"/>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E5466556-AAF9-49D4-A69E-76A283312B53}"/>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44450</xdr:rowOff>
    </xdr:from>
    <xdr:to>
      <xdr:col>116</xdr:col>
      <xdr:colOff>114300</xdr:colOff>
      <xdr:row>55</xdr:row>
      <xdr:rowOff>146050</xdr:rowOff>
    </xdr:to>
    <xdr:sp macro="" textlink="">
      <xdr:nvSpPr>
        <xdr:cNvPr id="705" name="楕円 704">
          <a:extLst>
            <a:ext uri="{FF2B5EF4-FFF2-40B4-BE49-F238E27FC236}">
              <a16:creationId xmlns:a16="http://schemas.microsoft.com/office/drawing/2014/main" id="{BCF729C8-732B-4EDB-AC93-DA82ECB5B459}"/>
            </a:ext>
          </a:extLst>
        </xdr:cNvPr>
        <xdr:cNvSpPr/>
      </xdr:nvSpPr>
      <xdr:spPr>
        <a:xfrm>
          <a:off x="19458940" y="9264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54</xdr:row>
      <xdr:rowOff>168927</xdr:rowOff>
    </xdr:from>
    <xdr:ext cx="469744" cy="259045"/>
    <xdr:sp macro="" textlink="">
      <xdr:nvSpPr>
        <xdr:cNvPr id="706" name="【保健センター・保健所】&#10;一人当たり面積該当値テキスト">
          <a:extLst>
            <a:ext uri="{FF2B5EF4-FFF2-40B4-BE49-F238E27FC236}">
              <a16:creationId xmlns:a16="http://schemas.microsoft.com/office/drawing/2014/main" id="{9C0D7C35-9044-48D0-8CA7-89962991E11E}"/>
            </a:ext>
          </a:extLst>
        </xdr:cNvPr>
        <xdr:cNvSpPr txBox="1"/>
      </xdr:nvSpPr>
      <xdr:spPr>
        <a:xfrm>
          <a:off x="19547840" y="9221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25400</xdr:rowOff>
    </xdr:from>
    <xdr:to>
      <xdr:col>112</xdr:col>
      <xdr:colOff>38100</xdr:colOff>
      <xdr:row>55</xdr:row>
      <xdr:rowOff>127000</xdr:rowOff>
    </xdr:to>
    <xdr:sp macro="" textlink="">
      <xdr:nvSpPr>
        <xdr:cNvPr id="707" name="楕円 706">
          <a:extLst>
            <a:ext uri="{FF2B5EF4-FFF2-40B4-BE49-F238E27FC236}">
              <a16:creationId xmlns:a16="http://schemas.microsoft.com/office/drawing/2014/main" id="{CE91BF44-B5A1-491D-8370-43CDE331A81F}"/>
            </a:ext>
          </a:extLst>
        </xdr:cNvPr>
        <xdr:cNvSpPr/>
      </xdr:nvSpPr>
      <xdr:spPr>
        <a:xfrm>
          <a:off x="18735040" y="92456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55</xdr:row>
      <xdr:rowOff>76200</xdr:rowOff>
    </xdr:from>
    <xdr:to>
      <xdr:col>116</xdr:col>
      <xdr:colOff>63500</xdr:colOff>
      <xdr:row>55</xdr:row>
      <xdr:rowOff>95250</xdr:rowOff>
    </xdr:to>
    <xdr:cxnSp macro="">
      <xdr:nvCxnSpPr>
        <xdr:cNvPr id="708" name="直線コネクタ 707">
          <a:extLst>
            <a:ext uri="{FF2B5EF4-FFF2-40B4-BE49-F238E27FC236}">
              <a16:creationId xmlns:a16="http://schemas.microsoft.com/office/drawing/2014/main" id="{600589CD-9F08-4E32-84E0-23B3839E38FF}"/>
            </a:ext>
          </a:extLst>
        </xdr:cNvPr>
        <xdr:cNvCxnSpPr/>
      </xdr:nvCxnSpPr>
      <xdr:spPr>
        <a:xfrm>
          <a:off x="18778220" y="9296400"/>
          <a:ext cx="73152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158750</xdr:rowOff>
    </xdr:from>
    <xdr:to>
      <xdr:col>107</xdr:col>
      <xdr:colOff>101600</xdr:colOff>
      <xdr:row>55</xdr:row>
      <xdr:rowOff>88900</xdr:rowOff>
    </xdr:to>
    <xdr:sp macro="" textlink="">
      <xdr:nvSpPr>
        <xdr:cNvPr id="709" name="楕円 708">
          <a:extLst>
            <a:ext uri="{FF2B5EF4-FFF2-40B4-BE49-F238E27FC236}">
              <a16:creationId xmlns:a16="http://schemas.microsoft.com/office/drawing/2014/main" id="{4AA1C135-F655-4628-8797-9080730040B0}"/>
            </a:ext>
          </a:extLst>
        </xdr:cNvPr>
        <xdr:cNvSpPr/>
      </xdr:nvSpPr>
      <xdr:spPr>
        <a:xfrm>
          <a:off x="17937480" y="92113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38100</xdr:rowOff>
    </xdr:from>
    <xdr:to>
      <xdr:col>111</xdr:col>
      <xdr:colOff>177800</xdr:colOff>
      <xdr:row>55</xdr:row>
      <xdr:rowOff>76200</xdr:rowOff>
    </xdr:to>
    <xdr:cxnSp macro="">
      <xdr:nvCxnSpPr>
        <xdr:cNvPr id="710" name="直線コネクタ 709">
          <a:extLst>
            <a:ext uri="{FF2B5EF4-FFF2-40B4-BE49-F238E27FC236}">
              <a16:creationId xmlns:a16="http://schemas.microsoft.com/office/drawing/2014/main" id="{B3730323-4975-4BBF-9EC2-14E59F308E2A}"/>
            </a:ext>
          </a:extLst>
        </xdr:cNvPr>
        <xdr:cNvCxnSpPr/>
      </xdr:nvCxnSpPr>
      <xdr:spPr>
        <a:xfrm>
          <a:off x="17988280" y="9258300"/>
          <a:ext cx="78994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55</xdr:row>
      <xdr:rowOff>120650</xdr:rowOff>
    </xdr:from>
    <xdr:to>
      <xdr:col>102</xdr:col>
      <xdr:colOff>165100</xdr:colOff>
      <xdr:row>56</xdr:row>
      <xdr:rowOff>50800</xdr:rowOff>
    </xdr:to>
    <xdr:sp macro="" textlink="">
      <xdr:nvSpPr>
        <xdr:cNvPr id="711" name="楕円 710">
          <a:extLst>
            <a:ext uri="{FF2B5EF4-FFF2-40B4-BE49-F238E27FC236}">
              <a16:creationId xmlns:a16="http://schemas.microsoft.com/office/drawing/2014/main" id="{60BE3AE8-8AA5-484E-ABB0-2B27B5B76BF8}"/>
            </a:ext>
          </a:extLst>
        </xdr:cNvPr>
        <xdr:cNvSpPr/>
      </xdr:nvSpPr>
      <xdr:spPr>
        <a:xfrm>
          <a:off x="17162780" y="93408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55</xdr:row>
      <xdr:rowOff>38100</xdr:rowOff>
    </xdr:from>
    <xdr:to>
      <xdr:col>107</xdr:col>
      <xdr:colOff>50800</xdr:colOff>
      <xdr:row>56</xdr:row>
      <xdr:rowOff>0</xdr:rowOff>
    </xdr:to>
    <xdr:cxnSp macro="">
      <xdr:nvCxnSpPr>
        <xdr:cNvPr id="712" name="直線コネクタ 711">
          <a:extLst>
            <a:ext uri="{FF2B5EF4-FFF2-40B4-BE49-F238E27FC236}">
              <a16:creationId xmlns:a16="http://schemas.microsoft.com/office/drawing/2014/main" id="{869FDA84-20CE-444D-BB71-C01E0E28B5B4}"/>
            </a:ext>
          </a:extLst>
        </xdr:cNvPr>
        <xdr:cNvCxnSpPr/>
      </xdr:nvCxnSpPr>
      <xdr:spPr>
        <a:xfrm flipV="1">
          <a:off x="17213580" y="9258300"/>
          <a:ext cx="7747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55</xdr:row>
      <xdr:rowOff>120650</xdr:rowOff>
    </xdr:from>
    <xdr:to>
      <xdr:col>98</xdr:col>
      <xdr:colOff>38100</xdr:colOff>
      <xdr:row>56</xdr:row>
      <xdr:rowOff>50800</xdr:rowOff>
    </xdr:to>
    <xdr:sp macro="" textlink="">
      <xdr:nvSpPr>
        <xdr:cNvPr id="713" name="楕円 712">
          <a:extLst>
            <a:ext uri="{FF2B5EF4-FFF2-40B4-BE49-F238E27FC236}">
              <a16:creationId xmlns:a16="http://schemas.microsoft.com/office/drawing/2014/main" id="{24ABD7C6-490E-44C9-9673-6785395309EC}"/>
            </a:ext>
          </a:extLst>
        </xdr:cNvPr>
        <xdr:cNvSpPr/>
      </xdr:nvSpPr>
      <xdr:spPr>
        <a:xfrm>
          <a:off x="16388080" y="9340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56</xdr:row>
      <xdr:rowOff>0</xdr:rowOff>
    </xdr:from>
    <xdr:to>
      <xdr:col>102</xdr:col>
      <xdr:colOff>114300</xdr:colOff>
      <xdr:row>56</xdr:row>
      <xdr:rowOff>0</xdr:rowOff>
    </xdr:to>
    <xdr:cxnSp macro="">
      <xdr:nvCxnSpPr>
        <xdr:cNvPr id="714" name="直線コネクタ 713">
          <a:extLst>
            <a:ext uri="{FF2B5EF4-FFF2-40B4-BE49-F238E27FC236}">
              <a16:creationId xmlns:a16="http://schemas.microsoft.com/office/drawing/2014/main" id="{C7A0A915-D832-421E-829E-59C6E53EDBDD}"/>
            </a:ext>
          </a:extLst>
        </xdr:cNvPr>
        <xdr:cNvCxnSpPr/>
      </xdr:nvCxnSpPr>
      <xdr:spPr>
        <a:xfrm>
          <a:off x="16431260" y="93878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118127</xdr:rowOff>
    </xdr:from>
    <xdr:ext cx="469744" cy="259045"/>
    <xdr:sp macro="" textlink="">
      <xdr:nvSpPr>
        <xdr:cNvPr id="715" name="n_1aveValue【保健センター・保健所】&#10;一人当たり面積">
          <a:extLst>
            <a:ext uri="{FF2B5EF4-FFF2-40B4-BE49-F238E27FC236}">
              <a16:creationId xmlns:a16="http://schemas.microsoft.com/office/drawing/2014/main" id="{A43D7C39-801C-4D16-A9D0-4DE12893081D}"/>
            </a:ext>
          </a:extLst>
        </xdr:cNvPr>
        <xdr:cNvSpPr txBox="1"/>
      </xdr:nvSpPr>
      <xdr:spPr>
        <a:xfrm>
          <a:off x="1856112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137177</xdr:rowOff>
    </xdr:from>
    <xdr:ext cx="469744" cy="259045"/>
    <xdr:sp macro="" textlink="">
      <xdr:nvSpPr>
        <xdr:cNvPr id="716" name="n_2aveValue【保健センター・保健所】&#10;一人当たり面積">
          <a:extLst>
            <a:ext uri="{FF2B5EF4-FFF2-40B4-BE49-F238E27FC236}">
              <a16:creationId xmlns:a16="http://schemas.microsoft.com/office/drawing/2014/main" id="{3F576512-9553-460F-84B3-5EAB75E801A8}"/>
            </a:ext>
          </a:extLst>
        </xdr:cNvPr>
        <xdr:cNvSpPr txBox="1"/>
      </xdr:nvSpPr>
      <xdr:spPr>
        <a:xfrm>
          <a:off x="177762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137177</xdr:rowOff>
    </xdr:from>
    <xdr:ext cx="469744" cy="259045"/>
    <xdr:sp macro="" textlink="">
      <xdr:nvSpPr>
        <xdr:cNvPr id="717" name="n_3aveValue【保健センター・保健所】&#10;一人当たり面積">
          <a:extLst>
            <a:ext uri="{FF2B5EF4-FFF2-40B4-BE49-F238E27FC236}">
              <a16:creationId xmlns:a16="http://schemas.microsoft.com/office/drawing/2014/main" id="{B3CDA558-0306-4CBC-97C3-B19AB0A83122}"/>
            </a:ext>
          </a:extLst>
        </xdr:cNvPr>
        <xdr:cNvSpPr txBox="1"/>
      </xdr:nvSpPr>
      <xdr:spPr>
        <a:xfrm>
          <a:off x="17001567" y="10530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118127</xdr:rowOff>
    </xdr:from>
    <xdr:ext cx="469744" cy="259045"/>
    <xdr:sp macro="" textlink="">
      <xdr:nvSpPr>
        <xdr:cNvPr id="718" name="n_4aveValue【保健センター・保健所】&#10;一人当たり面積">
          <a:extLst>
            <a:ext uri="{FF2B5EF4-FFF2-40B4-BE49-F238E27FC236}">
              <a16:creationId xmlns:a16="http://schemas.microsoft.com/office/drawing/2014/main" id="{B3183C38-6CE8-4FBB-809A-9438FD3569D3}"/>
            </a:ext>
          </a:extLst>
        </xdr:cNvPr>
        <xdr:cNvSpPr txBox="1"/>
      </xdr:nvSpPr>
      <xdr:spPr>
        <a:xfrm>
          <a:off x="16226867" y="1051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53</xdr:row>
      <xdr:rowOff>143527</xdr:rowOff>
    </xdr:from>
    <xdr:ext cx="469744" cy="259045"/>
    <xdr:sp macro="" textlink="">
      <xdr:nvSpPr>
        <xdr:cNvPr id="719" name="n_1mainValue【保健センター・保健所】&#10;一人当たり面積">
          <a:extLst>
            <a:ext uri="{FF2B5EF4-FFF2-40B4-BE49-F238E27FC236}">
              <a16:creationId xmlns:a16="http://schemas.microsoft.com/office/drawing/2014/main" id="{60736887-BDD5-4B91-945E-0D73CE3E7BAE}"/>
            </a:ext>
          </a:extLst>
        </xdr:cNvPr>
        <xdr:cNvSpPr txBox="1"/>
      </xdr:nvSpPr>
      <xdr:spPr>
        <a:xfrm>
          <a:off x="18561127" y="9028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53</xdr:row>
      <xdr:rowOff>105427</xdr:rowOff>
    </xdr:from>
    <xdr:ext cx="469744" cy="259045"/>
    <xdr:sp macro="" textlink="">
      <xdr:nvSpPr>
        <xdr:cNvPr id="720" name="n_2mainValue【保健センター・保健所】&#10;一人当たり面積">
          <a:extLst>
            <a:ext uri="{FF2B5EF4-FFF2-40B4-BE49-F238E27FC236}">
              <a16:creationId xmlns:a16="http://schemas.microsoft.com/office/drawing/2014/main" id="{8F6380B1-15B5-4DA6-BE19-6BCCC17D48BB}"/>
            </a:ext>
          </a:extLst>
        </xdr:cNvPr>
        <xdr:cNvSpPr txBox="1"/>
      </xdr:nvSpPr>
      <xdr:spPr>
        <a:xfrm>
          <a:off x="17776267" y="899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54</xdr:row>
      <xdr:rowOff>67327</xdr:rowOff>
    </xdr:from>
    <xdr:ext cx="469744" cy="259045"/>
    <xdr:sp macro="" textlink="">
      <xdr:nvSpPr>
        <xdr:cNvPr id="721" name="n_3mainValue【保健センター・保健所】&#10;一人当たり面積">
          <a:extLst>
            <a:ext uri="{FF2B5EF4-FFF2-40B4-BE49-F238E27FC236}">
              <a16:creationId xmlns:a16="http://schemas.microsoft.com/office/drawing/2014/main" id="{81A6AFF6-63EA-477E-812E-118EAE40B195}"/>
            </a:ext>
          </a:extLst>
        </xdr:cNvPr>
        <xdr:cNvSpPr txBox="1"/>
      </xdr:nvSpPr>
      <xdr:spPr>
        <a:xfrm>
          <a:off x="17001567" y="911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54</xdr:row>
      <xdr:rowOff>67327</xdr:rowOff>
    </xdr:from>
    <xdr:ext cx="469744" cy="259045"/>
    <xdr:sp macro="" textlink="">
      <xdr:nvSpPr>
        <xdr:cNvPr id="722" name="n_4mainValue【保健センター・保健所】&#10;一人当たり面積">
          <a:extLst>
            <a:ext uri="{FF2B5EF4-FFF2-40B4-BE49-F238E27FC236}">
              <a16:creationId xmlns:a16="http://schemas.microsoft.com/office/drawing/2014/main" id="{7175863C-7830-4672-884F-9B4F8683482B}"/>
            </a:ext>
          </a:extLst>
        </xdr:cNvPr>
        <xdr:cNvSpPr txBox="1"/>
      </xdr:nvSpPr>
      <xdr:spPr>
        <a:xfrm>
          <a:off x="16226867" y="911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3" name="正方形/長方形 722">
          <a:extLst>
            <a:ext uri="{FF2B5EF4-FFF2-40B4-BE49-F238E27FC236}">
              <a16:creationId xmlns:a16="http://schemas.microsoft.com/office/drawing/2014/main" id="{DF6E1A43-AA3C-4F54-9E9B-FDC5B371176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65</xdr:col>
      <xdr:colOff>63500</xdr:colOff>
      <xdr:row>72</xdr:row>
      <xdr:rowOff>127000</xdr:rowOff>
    </xdr:from>
    <xdr:to>
      <xdr:col>73</xdr:col>
      <xdr:colOff>63500</xdr:colOff>
      <xdr:row>74</xdr:row>
      <xdr:rowOff>38100</xdr:rowOff>
    </xdr:to>
    <xdr:sp macro="" textlink="">
      <xdr:nvSpPr>
        <xdr:cNvPr id="724" name="正方形/長方形 723">
          <a:extLst>
            <a:ext uri="{FF2B5EF4-FFF2-40B4-BE49-F238E27FC236}">
              <a16:creationId xmlns:a16="http://schemas.microsoft.com/office/drawing/2014/main" id="{40E79FB2-050E-4C10-A5A0-12D6523B2EB8}"/>
            </a:ext>
          </a:extLst>
        </xdr:cNvPr>
        <xdr:cNvSpPr/>
      </xdr:nvSpPr>
      <xdr:spPr>
        <a:xfrm>
          <a:off x="109601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65</xdr:col>
      <xdr:colOff>63500</xdr:colOff>
      <xdr:row>73</xdr:row>
      <xdr:rowOff>158750</xdr:rowOff>
    </xdr:from>
    <xdr:to>
      <xdr:col>73</xdr:col>
      <xdr:colOff>63500</xdr:colOff>
      <xdr:row>75</xdr:row>
      <xdr:rowOff>69850</xdr:rowOff>
    </xdr:to>
    <xdr:sp macro="" textlink="">
      <xdr:nvSpPr>
        <xdr:cNvPr id="725" name="正方形/長方形 724">
          <a:extLst>
            <a:ext uri="{FF2B5EF4-FFF2-40B4-BE49-F238E27FC236}">
              <a16:creationId xmlns:a16="http://schemas.microsoft.com/office/drawing/2014/main" id="{3381066A-810A-46DD-96F6-C8676267A2DA}"/>
            </a:ext>
          </a:extLst>
        </xdr:cNvPr>
        <xdr:cNvSpPr/>
      </xdr:nvSpPr>
      <xdr:spPr>
        <a:xfrm>
          <a:off x="109601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72</xdr:col>
      <xdr:colOff>0</xdr:colOff>
      <xdr:row>72</xdr:row>
      <xdr:rowOff>127000</xdr:rowOff>
    </xdr:from>
    <xdr:to>
      <xdr:col>80</xdr:col>
      <xdr:colOff>0</xdr:colOff>
      <xdr:row>74</xdr:row>
      <xdr:rowOff>38100</xdr:rowOff>
    </xdr:to>
    <xdr:sp macro="" textlink="">
      <xdr:nvSpPr>
        <xdr:cNvPr id="726" name="正方形/長方形 725">
          <a:extLst>
            <a:ext uri="{FF2B5EF4-FFF2-40B4-BE49-F238E27FC236}">
              <a16:creationId xmlns:a16="http://schemas.microsoft.com/office/drawing/2014/main" id="{643A8304-8351-4E54-9CDD-B2F43820A393}"/>
            </a:ext>
          </a:extLst>
        </xdr:cNvPr>
        <xdr:cNvSpPr/>
      </xdr:nvSpPr>
      <xdr:spPr>
        <a:xfrm>
          <a:off x="120700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72</xdr:col>
      <xdr:colOff>0</xdr:colOff>
      <xdr:row>73</xdr:row>
      <xdr:rowOff>158750</xdr:rowOff>
    </xdr:from>
    <xdr:to>
      <xdr:col>80</xdr:col>
      <xdr:colOff>0</xdr:colOff>
      <xdr:row>75</xdr:row>
      <xdr:rowOff>69850</xdr:rowOff>
    </xdr:to>
    <xdr:sp macro="" textlink="">
      <xdr:nvSpPr>
        <xdr:cNvPr id="727" name="正方形/長方形 726">
          <a:extLst>
            <a:ext uri="{FF2B5EF4-FFF2-40B4-BE49-F238E27FC236}">
              <a16:creationId xmlns:a16="http://schemas.microsoft.com/office/drawing/2014/main" id="{2535B84C-D818-4F3E-B933-076FD41FE8D5}"/>
            </a:ext>
          </a:extLst>
        </xdr:cNvPr>
        <xdr:cNvSpPr/>
      </xdr:nvSpPr>
      <xdr:spPr>
        <a:xfrm>
          <a:off x="120700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8" name="正方形/長方形 727">
          <a:extLst>
            <a:ext uri="{FF2B5EF4-FFF2-40B4-BE49-F238E27FC236}">
              <a16:creationId xmlns:a16="http://schemas.microsoft.com/office/drawing/2014/main" id="{57EFAC8C-4FB1-4BCE-B8C6-EA3133C09BAE}"/>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9" name="正方形/長方形 728">
          <a:extLst>
            <a:ext uri="{FF2B5EF4-FFF2-40B4-BE49-F238E27FC236}">
              <a16:creationId xmlns:a16="http://schemas.microsoft.com/office/drawing/2014/main" id="{E18079B6-0B38-412F-8189-6324A702334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0</xdr:colOff>
      <xdr:row>72</xdr:row>
      <xdr:rowOff>127000</xdr:rowOff>
    </xdr:from>
    <xdr:to>
      <xdr:col>104</xdr:col>
      <xdr:colOff>0</xdr:colOff>
      <xdr:row>74</xdr:row>
      <xdr:rowOff>38100</xdr:rowOff>
    </xdr:to>
    <xdr:sp macro="" textlink="">
      <xdr:nvSpPr>
        <xdr:cNvPr id="730" name="正方形/長方形 729">
          <a:extLst>
            <a:ext uri="{FF2B5EF4-FFF2-40B4-BE49-F238E27FC236}">
              <a16:creationId xmlns:a16="http://schemas.microsoft.com/office/drawing/2014/main" id="{CC5CA44B-9343-434E-A648-10D4DC2127CD}"/>
            </a:ext>
          </a:extLst>
        </xdr:cNvPr>
        <xdr:cNvSpPr/>
      </xdr:nvSpPr>
      <xdr:spPr>
        <a:xfrm>
          <a:off x="16093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96</xdr:col>
      <xdr:colOff>0</xdr:colOff>
      <xdr:row>73</xdr:row>
      <xdr:rowOff>158750</xdr:rowOff>
    </xdr:from>
    <xdr:to>
      <xdr:col>104</xdr:col>
      <xdr:colOff>0</xdr:colOff>
      <xdr:row>75</xdr:row>
      <xdr:rowOff>69850</xdr:rowOff>
    </xdr:to>
    <xdr:sp macro="" textlink="">
      <xdr:nvSpPr>
        <xdr:cNvPr id="731" name="正方形/長方形 730">
          <a:extLst>
            <a:ext uri="{FF2B5EF4-FFF2-40B4-BE49-F238E27FC236}">
              <a16:creationId xmlns:a16="http://schemas.microsoft.com/office/drawing/2014/main" id="{A6299B3C-5EF7-430F-A82A-846C3B669CC9}"/>
            </a:ext>
          </a:extLst>
        </xdr:cNvPr>
        <xdr:cNvSpPr/>
      </xdr:nvSpPr>
      <xdr:spPr>
        <a:xfrm>
          <a:off x="16093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127000</xdr:colOff>
      <xdr:row>72</xdr:row>
      <xdr:rowOff>127000</xdr:rowOff>
    </xdr:from>
    <xdr:to>
      <xdr:col>110</xdr:col>
      <xdr:colOff>127000</xdr:colOff>
      <xdr:row>74</xdr:row>
      <xdr:rowOff>38100</xdr:rowOff>
    </xdr:to>
    <xdr:sp macro="" textlink="">
      <xdr:nvSpPr>
        <xdr:cNvPr id="732" name="正方形/長方形 731">
          <a:extLst>
            <a:ext uri="{FF2B5EF4-FFF2-40B4-BE49-F238E27FC236}">
              <a16:creationId xmlns:a16="http://schemas.microsoft.com/office/drawing/2014/main" id="{9C122C76-2E2D-413E-96E7-26954099CDBC}"/>
            </a:ext>
          </a:extLst>
        </xdr:cNvPr>
        <xdr:cNvSpPr/>
      </xdr:nvSpPr>
      <xdr:spPr>
        <a:xfrm>
          <a:off x="17226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102</xdr:col>
      <xdr:colOff>127000</xdr:colOff>
      <xdr:row>73</xdr:row>
      <xdr:rowOff>158750</xdr:rowOff>
    </xdr:from>
    <xdr:to>
      <xdr:col>110</xdr:col>
      <xdr:colOff>127000</xdr:colOff>
      <xdr:row>75</xdr:row>
      <xdr:rowOff>69850</xdr:rowOff>
    </xdr:to>
    <xdr:sp macro="" textlink="">
      <xdr:nvSpPr>
        <xdr:cNvPr id="733" name="正方形/長方形 732">
          <a:extLst>
            <a:ext uri="{FF2B5EF4-FFF2-40B4-BE49-F238E27FC236}">
              <a16:creationId xmlns:a16="http://schemas.microsoft.com/office/drawing/2014/main" id="{C0071742-D05E-48AB-954E-5FB6F512693C}"/>
            </a:ext>
          </a:extLst>
        </xdr:cNvPr>
        <xdr:cNvSpPr/>
      </xdr:nvSpPr>
      <xdr:spPr>
        <a:xfrm>
          <a:off x="17226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4" name="正方形/長方形 733">
          <a:extLst>
            <a:ext uri="{FF2B5EF4-FFF2-40B4-BE49-F238E27FC236}">
              <a16:creationId xmlns:a16="http://schemas.microsoft.com/office/drawing/2014/main" id="{7526FCB5-C7AC-489C-90A1-DDBFC04DE642}"/>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F9AD103D-5E3C-4B1E-BDB5-CEC5EEA7186C}"/>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D91B970D-4D5D-4F10-92D9-4CBD04F285D7}"/>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77C12B14-85A7-4549-985D-3333C25C8B2E}"/>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75E54F67-B56A-41C2-A962-FC6FFE3C6ED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E4C23FE5-3203-4B97-8596-A0F2A3D2DEE1}"/>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34E91A52-13FF-4F5D-A398-842CCDF7F94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B2DF758C-BDB1-4549-84C8-AAB4DC67990F}"/>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25695E60-5873-41FE-AA59-C429E620F079}"/>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a:extLst>
            <a:ext uri="{FF2B5EF4-FFF2-40B4-BE49-F238E27FC236}">
              <a16:creationId xmlns:a16="http://schemas.microsoft.com/office/drawing/2014/main" id="{69D2B60C-426C-4A08-BD8C-8AA31E6AE7AF}"/>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a:extLst>
            <a:ext uri="{FF2B5EF4-FFF2-40B4-BE49-F238E27FC236}">
              <a16:creationId xmlns:a16="http://schemas.microsoft.com/office/drawing/2014/main" id="{5CA9D6D0-F2C2-41C6-8217-7B873197D9C5}"/>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a:extLst>
            <a:ext uri="{FF2B5EF4-FFF2-40B4-BE49-F238E27FC236}">
              <a16:creationId xmlns:a16="http://schemas.microsoft.com/office/drawing/2014/main" id="{4C46A7E3-96DD-46E1-8731-6B356916CA2E}"/>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6" name="直線コネクタ 745">
          <a:extLst>
            <a:ext uri="{FF2B5EF4-FFF2-40B4-BE49-F238E27FC236}">
              <a16:creationId xmlns:a16="http://schemas.microsoft.com/office/drawing/2014/main" id="{BF74ECE3-896A-438F-B243-F09D78641CBA}"/>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107</xdr:row>
      <xdr:rowOff>105427</xdr:rowOff>
    </xdr:from>
    <xdr:ext cx="403059" cy="259045"/>
    <xdr:sp macro="" textlink="">
      <xdr:nvSpPr>
        <xdr:cNvPr id="747" name="テキスト ボックス 746">
          <a:extLst>
            <a:ext uri="{FF2B5EF4-FFF2-40B4-BE49-F238E27FC236}">
              <a16:creationId xmlns:a16="http://schemas.microsoft.com/office/drawing/2014/main" id="{A5283422-D84F-4F2E-B369-0F62698A1201}"/>
            </a:ext>
          </a:extLst>
        </xdr:cNvPr>
        <xdr:cNvSpPr txBox="1"/>
      </xdr:nvSpPr>
      <xdr:spPr>
        <a:xfrm>
          <a:off x="10602761" y="180429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8" name="直線コネクタ 747">
          <a:extLst>
            <a:ext uri="{FF2B5EF4-FFF2-40B4-BE49-F238E27FC236}">
              <a16:creationId xmlns:a16="http://schemas.microsoft.com/office/drawing/2014/main" id="{644BC33C-81C9-4DCB-A86C-B4E0465D236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9" name="テキスト ボックス 748">
          <a:extLst>
            <a:ext uri="{FF2B5EF4-FFF2-40B4-BE49-F238E27FC236}">
              <a16:creationId xmlns:a16="http://schemas.microsoft.com/office/drawing/2014/main" id="{711B7A57-BDDD-4E45-8D90-796A539DAC65}"/>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50" name="直線コネクタ 749">
          <a:extLst>
            <a:ext uri="{FF2B5EF4-FFF2-40B4-BE49-F238E27FC236}">
              <a16:creationId xmlns:a16="http://schemas.microsoft.com/office/drawing/2014/main" id="{1DDB571C-948F-4771-9C06-2D88C6491F5D}"/>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51" name="テキスト ボックス 750">
          <a:extLst>
            <a:ext uri="{FF2B5EF4-FFF2-40B4-BE49-F238E27FC236}">
              <a16:creationId xmlns:a16="http://schemas.microsoft.com/office/drawing/2014/main" id="{3B4CC982-7B44-4856-9A8C-46E9F7076C0D}"/>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52" name="直線コネクタ 751">
          <a:extLst>
            <a:ext uri="{FF2B5EF4-FFF2-40B4-BE49-F238E27FC236}">
              <a16:creationId xmlns:a16="http://schemas.microsoft.com/office/drawing/2014/main" id="{83392F86-3D22-4982-971B-0A1E8BF563FD}"/>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3" name="テキスト ボックス 752">
          <a:extLst>
            <a:ext uri="{FF2B5EF4-FFF2-40B4-BE49-F238E27FC236}">
              <a16:creationId xmlns:a16="http://schemas.microsoft.com/office/drawing/2014/main" id="{563F22DF-B6DF-495B-9CC1-86BDC86E0753}"/>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4" name="直線コネクタ 753">
          <a:extLst>
            <a:ext uri="{FF2B5EF4-FFF2-40B4-BE49-F238E27FC236}">
              <a16:creationId xmlns:a16="http://schemas.microsoft.com/office/drawing/2014/main" id="{B36A8FA7-33DB-49A7-9259-C30809D5027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5" name="テキスト ボックス 754">
          <a:extLst>
            <a:ext uri="{FF2B5EF4-FFF2-40B4-BE49-F238E27FC236}">
              <a16:creationId xmlns:a16="http://schemas.microsoft.com/office/drawing/2014/main" id="{04DF52F8-412B-49A0-B248-C2204D88A659}"/>
            </a:ext>
          </a:extLst>
        </xdr:cNvPr>
        <xdr:cNvSpPr txBox="1"/>
      </xdr:nvSpPr>
      <xdr:spPr>
        <a:xfrm>
          <a:off x="1066688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23EB53D5-BEA1-4ECC-BF80-3A21CB59EAD7}"/>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121920</xdr:rowOff>
    </xdr:from>
    <xdr:to>
      <xdr:col>85</xdr:col>
      <xdr:colOff>126364</xdr:colOff>
      <xdr:row>108</xdr:row>
      <xdr:rowOff>37337</xdr:rowOff>
    </xdr:to>
    <xdr:cxnSp macro="">
      <xdr:nvCxnSpPr>
        <xdr:cNvPr id="757" name="直線コネクタ 756">
          <a:extLst>
            <a:ext uri="{FF2B5EF4-FFF2-40B4-BE49-F238E27FC236}">
              <a16:creationId xmlns:a16="http://schemas.microsoft.com/office/drawing/2014/main" id="{9B030A72-B8CD-4935-AA79-BEDD96D7D105}"/>
            </a:ext>
          </a:extLst>
        </xdr:cNvPr>
        <xdr:cNvCxnSpPr/>
      </xdr:nvCxnSpPr>
      <xdr:spPr>
        <a:xfrm flipV="1">
          <a:off x="14375764" y="16885920"/>
          <a:ext cx="0" cy="1256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41164</xdr:rowOff>
    </xdr:from>
    <xdr:ext cx="405111" cy="259045"/>
    <xdr:sp macro="" textlink="">
      <xdr:nvSpPr>
        <xdr:cNvPr id="758" name="【庁舎】&#10;有形固定資産減価償却率最小値テキスト">
          <a:extLst>
            <a:ext uri="{FF2B5EF4-FFF2-40B4-BE49-F238E27FC236}">
              <a16:creationId xmlns:a16="http://schemas.microsoft.com/office/drawing/2014/main" id="{302D6A08-8B29-44EA-918E-D057D2CBB07B}"/>
            </a:ext>
          </a:extLst>
        </xdr:cNvPr>
        <xdr:cNvSpPr txBox="1"/>
      </xdr:nvSpPr>
      <xdr:spPr>
        <a:xfrm>
          <a:off x="14414500" y="181462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37337</xdr:rowOff>
    </xdr:from>
    <xdr:to>
      <xdr:col>86</xdr:col>
      <xdr:colOff>25400</xdr:colOff>
      <xdr:row>108</xdr:row>
      <xdr:rowOff>37337</xdr:rowOff>
    </xdr:to>
    <xdr:cxnSp macro="">
      <xdr:nvCxnSpPr>
        <xdr:cNvPr id="759" name="直線コネクタ 758">
          <a:extLst>
            <a:ext uri="{FF2B5EF4-FFF2-40B4-BE49-F238E27FC236}">
              <a16:creationId xmlns:a16="http://schemas.microsoft.com/office/drawing/2014/main" id="{809E1E1C-CBA5-4447-B6F5-303D3BFBE71C}"/>
            </a:ext>
          </a:extLst>
        </xdr:cNvPr>
        <xdr:cNvCxnSpPr/>
      </xdr:nvCxnSpPr>
      <xdr:spPr>
        <a:xfrm>
          <a:off x="14287500" y="181424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68597</xdr:rowOff>
    </xdr:from>
    <xdr:ext cx="405111" cy="259045"/>
    <xdr:sp macro="" textlink="">
      <xdr:nvSpPr>
        <xdr:cNvPr id="760" name="【庁舎】&#10;有形固定資産減価償却率最大値テキスト">
          <a:extLst>
            <a:ext uri="{FF2B5EF4-FFF2-40B4-BE49-F238E27FC236}">
              <a16:creationId xmlns:a16="http://schemas.microsoft.com/office/drawing/2014/main" id="{4985DC90-980F-44D7-B903-32B0981F3B55}"/>
            </a:ext>
          </a:extLst>
        </xdr:cNvPr>
        <xdr:cNvSpPr txBox="1"/>
      </xdr:nvSpPr>
      <xdr:spPr>
        <a:xfrm>
          <a:off x="14414500" y="16664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121920</xdr:rowOff>
    </xdr:from>
    <xdr:to>
      <xdr:col>86</xdr:col>
      <xdr:colOff>25400</xdr:colOff>
      <xdr:row>100</xdr:row>
      <xdr:rowOff>121920</xdr:rowOff>
    </xdr:to>
    <xdr:cxnSp macro="">
      <xdr:nvCxnSpPr>
        <xdr:cNvPr id="761" name="直線コネクタ 760">
          <a:extLst>
            <a:ext uri="{FF2B5EF4-FFF2-40B4-BE49-F238E27FC236}">
              <a16:creationId xmlns:a16="http://schemas.microsoft.com/office/drawing/2014/main" id="{77E651E7-AC9A-4A31-A847-8295F018AD6A}"/>
            </a:ext>
          </a:extLst>
        </xdr:cNvPr>
        <xdr:cNvCxnSpPr/>
      </xdr:nvCxnSpPr>
      <xdr:spPr>
        <a:xfrm>
          <a:off x="14287500" y="16885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121429</xdr:rowOff>
    </xdr:from>
    <xdr:ext cx="405111" cy="259045"/>
    <xdr:sp macro="" textlink="">
      <xdr:nvSpPr>
        <xdr:cNvPr id="762" name="【庁舎】&#10;有形固定資産減価償却率平均値テキスト">
          <a:extLst>
            <a:ext uri="{FF2B5EF4-FFF2-40B4-BE49-F238E27FC236}">
              <a16:creationId xmlns:a16="http://schemas.microsoft.com/office/drawing/2014/main" id="{ACB02AB2-7C9C-4A2D-9E66-29E8218F058F}"/>
            </a:ext>
          </a:extLst>
        </xdr:cNvPr>
        <xdr:cNvSpPr txBox="1"/>
      </xdr:nvSpPr>
      <xdr:spPr>
        <a:xfrm>
          <a:off x="14414500" y="1738834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98552</xdr:rowOff>
    </xdr:from>
    <xdr:to>
      <xdr:col>85</xdr:col>
      <xdr:colOff>177800</xdr:colOff>
      <xdr:row>105</xdr:row>
      <xdr:rowOff>28702</xdr:rowOff>
    </xdr:to>
    <xdr:sp macro="" textlink="">
      <xdr:nvSpPr>
        <xdr:cNvPr id="763" name="フローチャート: 判断 762">
          <a:extLst>
            <a:ext uri="{FF2B5EF4-FFF2-40B4-BE49-F238E27FC236}">
              <a16:creationId xmlns:a16="http://schemas.microsoft.com/office/drawing/2014/main" id="{245102C3-38DC-40C7-8529-FD09DE36A6F2}"/>
            </a:ext>
          </a:extLst>
        </xdr:cNvPr>
        <xdr:cNvSpPr/>
      </xdr:nvSpPr>
      <xdr:spPr>
        <a:xfrm>
          <a:off x="14325600" y="1753311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71120</xdr:rowOff>
    </xdr:from>
    <xdr:to>
      <xdr:col>81</xdr:col>
      <xdr:colOff>101600</xdr:colOff>
      <xdr:row>105</xdr:row>
      <xdr:rowOff>1270</xdr:rowOff>
    </xdr:to>
    <xdr:sp macro="" textlink="">
      <xdr:nvSpPr>
        <xdr:cNvPr id="764" name="フローチャート: 判断 763">
          <a:extLst>
            <a:ext uri="{FF2B5EF4-FFF2-40B4-BE49-F238E27FC236}">
              <a16:creationId xmlns:a16="http://schemas.microsoft.com/office/drawing/2014/main" id="{45442603-1320-4E79-977A-406D3E1DEADC}"/>
            </a:ext>
          </a:extLst>
        </xdr:cNvPr>
        <xdr:cNvSpPr/>
      </xdr:nvSpPr>
      <xdr:spPr>
        <a:xfrm>
          <a:off x="13578840" y="175056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65" name="フローチャート: 判断 764">
          <a:extLst>
            <a:ext uri="{FF2B5EF4-FFF2-40B4-BE49-F238E27FC236}">
              <a16:creationId xmlns:a16="http://schemas.microsoft.com/office/drawing/2014/main" id="{E58733B2-A784-470E-A6B7-96B25A94C9BA}"/>
            </a:ext>
          </a:extLst>
        </xdr:cNvPr>
        <xdr:cNvSpPr/>
      </xdr:nvSpPr>
      <xdr:spPr>
        <a:xfrm>
          <a:off x="12804140" y="17475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16256</xdr:rowOff>
    </xdr:from>
    <xdr:to>
      <xdr:col>72</xdr:col>
      <xdr:colOff>38100</xdr:colOff>
      <xdr:row>104</xdr:row>
      <xdr:rowOff>117856</xdr:rowOff>
    </xdr:to>
    <xdr:sp macro="" textlink="">
      <xdr:nvSpPr>
        <xdr:cNvPr id="766" name="フローチャート: 判断 765">
          <a:extLst>
            <a:ext uri="{FF2B5EF4-FFF2-40B4-BE49-F238E27FC236}">
              <a16:creationId xmlns:a16="http://schemas.microsoft.com/office/drawing/2014/main" id="{D2CBFDDB-3CE9-4BDB-A1B7-A5E4D683D9AD}"/>
            </a:ext>
          </a:extLst>
        </xdr:cNvPr>
        <xdr:cNvSpPr/>
      </xdr:nvSpPr>
      <xdr:spPr>
        <a:xfrm>
          <a:off x="12029440" y="1745081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11685</xdr:rowOff>
    </xdr:from>
    <xdr:to>
      <xdr:col>67</xdr:col>
      <xdr:colOff>101600</xdr:colOff>
      <xdr:row>104</xdr:row>
      <xdr:rowOff>113285</xdr:rowOff>
    </xdr:to>
    <xdr:sp macro="" textlink="">
      <xdr:nvSpPr>
        <xdr:cNvPr id="767" name="フローチャート: 判断 766">
          <a:extLst>
            <a:ext uri="{FF2B5EF4-FFF2-40B4-BE49-F238E27FC236}">
              <a16:creationId xmlns:a16="http://schemas.microsoft.com/office/drawing/2014/main" id="{8EF3F501-16E3-493F-A91A-742362BBECD8}"/>
            </a:ext>
          </a:extLst>
        </xdr:cNvPr>
        <xdr:cNvSpPr/>
      </xdr:nvSpPr>
      <xdr:spPr>
        <a:xfrm>
          <a:off x="11231880" y="1744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85D35BE4-77A5-4F7E-8753-5CB1118B16AD}"/>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38D8608F-810D-466C-846E-2DC18321813E}"/>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43717B84-285B-411C-BBD2-F20E0498CF4C}"/>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A5F725B8-7650-4F3C-AC34-E6A14B55C98A}"/>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E6DCF7C9-2051-4B51-94BE-E9433BFCED23}"/>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121413</xdr:rowOff>
    </xdr:from>
    <xdr:to>
      <xdr:col>85</xdr:col>
      <xdr:colOff>177800</xdr:colOff>
      <xdr:row>107</xdr:row>
      <xdr:rowOff>51563</xdr:rowOff>
    </xdr:to>
    <xdr:sp macro="" textlink="">
      <xdr:nvSpPr>
        <xdr:cNvPr id="773" name="楕円 772">
          <a:extLst>
            <a:ext uri="{FF2B5EF4-FFF2-40B4-BE49-F238E27FC236}">
              <a16:creationId xmlns:a16="http://schemas.microsoft.com/office/drawing/2014/main" id="{192EF2BD-71B2-4EBA-A371-68BC7EACC8DD}"/>
            </a:ext>
          </a:extLst>
        </xdr:cNvPr>
        <xdr:cNvSpPr/>
      </xdr:nvSpPr>
      <xdr:spPr>
        <a:xfrm>
          <a:off x="14325600" y="1789125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99840</xdr:rowOff>
    </xdr:from>
    <xdr:ext cx="405111" cy="259045"/>
    <xdr:sp macro="" textlink="">
      <xdr:nvSpPr>
        <xdr:cNvPr id="774" name="【庁舎】&#10;有形固定資産減価償却率該当値テキスト">
          <a:extLst>
            <a:ext uri="{FF2B5EF4-FFF2-40B4-BE49-F238E27FC236}">
              <a16:creationId xmlns:a16="http://schemas.microsoft.com/office/drawing/2014/main" id="{E2FDC6B6-D6DE-47F2-9901-F50CD6A72B2D}"/>
            </a:ext>
          </a:extLst>
        </xdr:cNvPr>
        <xdr:cNvSpPr txBox="1"/>
      </xdr:nvSpPr>
      <xdr:spPr>
        <a:xfrm>
          <a:off x="14414500" y="178696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106</xdr:row>
      <xdr:rowOff>84837</xdr:rowOff>
    </xdr:from>
    <xdr:to>
      <xdr:col>81</xdr:col>
      <xdr:colOff>101600</xdr:colOff>
      <xdr:row>107</xdr:row>
      <xdr:rowOff>14987</xdr:rowOff>
    </xdr:to>
    <xdr:sp macro="" textlink="">
      <xdr:nvSpPr>
        <xdr:cNvPr id="775" name="楕円 774">
          <a:extLst>
            <a:ext uri="{FF2B5EF4-FFF2-40B4-BE49-F238E27FC236}">
              <a16:creationId xmlns:a16="http://schemas.microsoft.com/office/drawing/2014/main" id="{45946627-00E3-4C84-B9F8-3D7AB4C43D03}"/>
            </a:ext>
          </a:extLst>
        </xdr:cNvPr>
        <xdr:cNvSpPr/>
      </xdr:nvSpPr>
      <xdr:spPr>
        <a:xfrm>
          <a:off x="13578840" y="178546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135637</xdr:rowOff>
    </xdr:from>
    <xdr:to>
      <xdr:col>85</xdr:col>
      <xdr:colOff>127000</xdr:colOff>
      <xdr:row>107</xdr:row>
      <xdr:rowOff>763</xdr:rowOff>
    </xdr:to>
    <xdr:cxnSp macro="">
      <xdr:nvCxnSpPr>
        <xdr:cNvPr id="776" name="直線コネクタ 775">
          <a:extLst>
            <a:ext uri="{FF2B5EF4-FFF2-40B4-BE49-F238E27FC236}">
              <a16:creationId xmlns:a16="http://schemas.microsoft.com/office/drawing/2014/main" id="{478A8DB6-92D4-47F0-8C00-7DA7AC1028BB}"/>
            </a:ext>
          </a:extLst>
        </xdr:cNvPr>
        <xdr:cNvCxnSpPr/>
      </xdr:nvCxnSpPr>
      <xdr:spPr>
        <a:xfrm>
          <a:off x="13629640" y="17905477"/>
          <a:ext cx="746760" cy="32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36830</xdr:rowOff>
    </xdr:from>
    <xdr:to>
      <xdr:col>76</xdr:col>
      <xdr:colOff>165100</xdr:colOff>
      <xdr:row>106</xdr:row>
      <xdr:rowOff>138430</xdr:rowOff>
    </xdr:to>
    <xdr:sp macro="" textlink="">
      <xdr:nvSpPr>
        <xdr:cNvPr id="777" name="楕円 776">
          <a:extLst>
            <a:ext uri="{FF2B5EF4-FFF2-40B4-BE49-F238E27FC236}">
              <a16:creationId xmlns:a16="http://schemas.microsoft.com/office/drawing/2014/main" id="{EF83D142-936D-4EB1-8207-A0726FAB861E}"/>
            </a:ext>
          </a:extLst>
        </xdr:cNvPr>
        <xdr:cNvSpPr/>
      </xdr:nvSpPr>
      <xdr:spPr>
        <a:xfrm>
          <a:off x="12804140" y="1780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106</xdr:row>
      <xdr:rowOff>87630</xdr:rowOff>
    </xdr:from>
    <xdr:to>
      <xdr:col>81</xdr:col>
      <xdr:colOff>50800</xdr:colOff>
      <xdr:row>106</xdr:row>
      <xdr:rowOff>135637</xdr:rowOff>
    </xdr:to>
    <xdr:cxnSp macro="">
      <xdr:nvCxnSpPr>
        <xdr:cNvPr id="778" name="直線コネクタ 777">
          <a:extLst>
            <a:ext uri="{FF2B5EF4-FFF2-40B4-BE49-F238E27FC236}">
              <a16:creationId xmlns:a16="http://schemas.microsoft.com/office/drawing/2014/main" id="{DE765E07-6E00-41B6-B4F0-83CED1909F53}"/>
            </a:ext>
          </a:extLst>
        </xdr:cNvPr>
        <xdr:cNvCxnSpPr/>
      </xdr:nvCxnSpPr>
      <xdr:spPr>
        <a:xfrm>
          <a:off x="12854940" y="17857470"/>
          <a:ext cx="774700" cy="48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75692</xdr:rowOff>
    </xdr:from>
    <xdr:to>
      <xdr:col>72</xdr:col>
      <xdr:colOff>38100</xdr:colOff>
      <xdr:row>108</xdr:row>
      <xdr:rowOff>5842</xdr:rowOff>
    </xdr:to>
    <xdr:sp macro="" textlink="">
      <xdr:nvSpPr>
        <xdr:cNvPr id="779" name="楕円 778">
          <a:extLst>
            <a:ext uri="{FF2B5EF4-FFF2-40B4-BE49-F238E27FC236}">
              <a16:creationId xmlns:a16="http://schemas.microsoft.com/office/drawing/2014/main" id="{55DBABDB-9BD7-4F86-909A-5EDD32687B3C}"/>
            </a:ext>
          </a:extLst>
        </xdr:cNvPr>
        <xdr:cNvSpPr/>
      </xdr:nvSpPr>
      <xdr:spPr>
        <a:xfrm>
          <a:off x="12029440" y="1801317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106</xdr:row>
      <xdr:rowOff>87630</xdr:rowOff>
    </xdr:from>
    <xdr:to>
      <xdr:col>76</xdr:col>
      <xdr:colOff>114300</xdr:colOff>
      <xdr:row>107</xdr:row>
      <xdr:rowOff>126492</xdr:rowOff>
    </xdr:to>
    <xdr:cxnSp macro="">
      <xdr:nvCxnSpPr>
        <xdr:cNvPr id="780" name="直線コネクタ 779">
          <a:extLst>
            <a:ext uri="{FF2B5EF4-FFF2-40B4-BE49-F238E27FC236}">
              <a16:creationId xmlns:a16="http://schemas.microsoft.com/office/drawing/2014/main" id="{65103AA1-E52D-49C4-97E7-825481F64F18}"/>
            </a:ext>
          </a:extLst>
        </xdr:cNvPr>
        <xdr:cNvCxnSpPr/>
      </xdr:nvCxnSpPr>
      <xdr:spPr>
        <a:xfrm flipV="1">
          <a:off x="12072620" y="17857470"/>
          <a:ext cx="782320" cy="206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59689</xdr:rowOff>
    </xdr:from>
    <xdr:to>
      <xdr:col>67</xdr:col>
      <xdr:colOff>101600</xdr:colOff>
      <xdr:row>107</xdr:row>
      <xdr:rowOff>161289</xdr:rowOff>
    </xdr:to>
    <xdr:sp macro="" textlink="">
      <xdr:nvSpPr>
        <xdr:cNvPr id="781" name="楕円 780">
          <a:extLst>
            <a:ext uri="{FF2B5EF4-FFF2-40B4-BE49-F238E27FC236}">
              <a16:creationId xmlns:a16="http://schemas.microsoft.com/office/drawing/2014/main" id="{99460D6D-A81E-4E38-92E5-35E1115085B3}"/>
            </a:ext>
          </a:extLst>
        </xdr:cNvPr>
        <xdr:cNvSpPr/>
      </xdr:nvSpPr>
      <xdr:spPr>
        <a:xfrm>
          <a:off x="11231880" y="17997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110489</xdr:rowOff>
    </xdr:from>
    <xdr:to>
      <xdr:col>71</xdr:col>
      <xdr:colOff>177800</xdr:colOff>
      <xdr:row>107</xdr:row>
      <xdr:rowOff>126492</xdr:rowOff>
    </xdr:to>
    <xdr:cxnSp macro="">
      <xdr:nvCxnSpPr>
        <xdr:cNvPr id="782" name="直線コネクタ 781">
          <a:extLst>
            <a:ext uri="{FF2B5EF4-FFF2-40B4-BE49-F238E27FC236}">
              <a16:creationId xmlns:a16="http://schemas.microsoft.com/office/drawing/2014/main" id="{65100838-B6DD-4E01-BAC4-F829EFA49FF1}"/>
            </a:ext>
          </a:extLst>
        </xdr:cNvPr>
        <xdr:cNvCxnSpPr/>
      </xdr:nvCxnSpPr>
      <xdr:spPr>
        <a:xfrm>
          <a:off x="11282680" y="18047969"/>
          <a:ext cx="789940" cy="16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17797</xdr:rowOff>
    </xdr:from>
    <xdr:ext cx="405111" cy="259045"/>
    <xdr:sp macro="" textlink="">
      <xdr:nvSpPr>
        <xdr:cNvPr id="783" name="n_1aveValue【庁舎】&#10;有形固定資産減価償却率">
          <a:extLst>
            <a:ext uri="{FF2B5EF4-FFF2-40B4-BE49-F238E27FC236}">
              <a16:creationId xmlns:a16="http://schemas.microsoft.com/office/drawing/2014/main" id="{D5A8432A-7765-4187-90D2-B5A82374ADD9}"/>
            </a:ext>
          </a:extLst>
        </xdr:cNvPr>
        <xdr:cNvSpPr txBox="1"/>
      </xdr:nvSpPr>
      <xdr:spPr>
        <a:xfrm>
          <a:off x="13437244" y="1728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159529</xdr:rowOff>
    </xdr:from>
    <xdr:ext cx="405111" cy="259045"/>
    <xdr:sp macro="" textlink="">
      <xdr:nvSpPr>
        <xdr:cNvPr id="784" name="n_2aveValue【庁舎】&#10;有形固定資産減価償却率">
          <a:extLst>
            <a:ext uri="{FF2B5EF4-FFF2-40B4-BE49-F238E27FC236}">
              <a16:creationId xmlns:a16="http://schemas.microsoft.com/office/drawing/2014/main" id="{C9388703-B2F9-483D-AE3A-14ECB3B4E398}"/>
            </a:ext>
          </a:extLst>
        </xdr:cNvPr>
        <xdr:cNvSpPr txBox="1"/>
      </xdr:nvSpPr>
      <xdr:spPr>
        <a:xfrm>
          <a:off x="12675244" y="172588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134383</xdr:rowOff>
    </xdr:from>
    <xdr:ext cx="405111" cy="259045"/>
    <xdr:sp macro="" textlink="">
      <xdr:nvSpPr>
        <xdr:cNvPr id="785" name="n_3aveValue【庁舎】&#10;有形固定資産減価償却率">
          <a:extLst>
            <a:ext uri="{FF2B5EF4-FFF2-40B4-BE49-F238E27FC236}">
              <a16:creationId xmlns:a16="http://schemas.microsoft.com/office/drawing/2014/main" id="{C49B8364-E3D1-4E09-87BC-7847982FD73E}"/>
            </a:ext>
          </a:extLst>
        </xdr:cNvPr>
        <xdr:cNvSpPr txBox="1"/>
      </xdr:nvSpPr>
      <xdr:spPr>
        <a:xfrm>
          <a:off x="11900544" y="17233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129812</xdr:rowOff>
    </xdr:from>
    <xdr:ext cx="405111" cy="259045"/>
    <xdr:sp macro="" textlink="">
      <xdr:nvSpPr>
        <xdr:cNvPr id="786" name="n_4aveValue【庁舎】&#10;有形固定資産減価償却率">
          <a:extLst>
            <a:ext uri="{FF2B5EF4-FFF2-40B4-BE49-F238E27FC236}">
              <a16:creationId xmlns:a16="http://schemas.microsoft.com/office/drawing/2014/main" id="{522235B4-3EB3-49E8-A4E5-132D9007AAB7}"/>
            </a:ext>
          </a:extLst>
        </xdr:cNvPr>
        <xdr:cNvSpPr txBox="1"/>
      </xdr:nvSpPr>
      <xdr:spPr>
        <a:xfrm>
          <a:off x="11102984" y="17229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6114</xdr:rowOff>
    </xdr:from>
    <xdr:ext cx="405111" cy="259045"/>
    <xdr:sp macro="" textlink="">
      <xdr:nvSpPr>
        <xdr:cNvPr id="787" name="n_1mainValue【庁舎】&#10;有形固定資産減価償却率">
          <a:extLst>
            <a:ext uri="{FF2B5EF4-FFF2-40B4-BE49-F238E27FC236}">
              <a16:creationId xmlns:a16="http://schemas.microsoft.com/office/drawing/2014/main" id="{96934A9A-8159-44DB-9436-50F8C8156DE0}"/>
            </a:ext>
          </a:extLst>
        </xdr:cNvPr>
        <xdr:cNvSpPr txBox="1"/>
      </xdr:nvSpPr>
      <xdr:spPr>
        <a:xfrm>
          <a:off x="13437244" y="179435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129557</xdr:rowOff>
    </xdr:from>
    <xdr:ext cx="405111" cy="259045"/>
    <xdr:sp macro="" textlink="">
      <xdr:nvSpPr>
        <xdr:cNvPr id="788" name="n_2mainValue【庁舎】&#10;有形固定資産減価償却率">
          <a:extLst>
            <a:ext uri="{FF2B5EF4-FFF2-40B4-BE49-F238E27FC236}">
              <a16:creationId xmlns:a16="http://schemas.microsoft.com/office/drawing/2014/main" id="{E41D5676-D955-4B3E-B034-20BDB9E465F0}"/>
            </a:ext>
          </a:extLst>
        </xdr:cNvPr>
        <xdr:cNvSpPr txBox="1"/>
      </xdr:nvSpPr>
      <xdr:spPr>
        <a:xfrm>
          <a:off x="12675244" y="1789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168419</xdr:rowOff>
    </xdr:from>
    <xdr:ext cx="405111" cy="259045"/>
    <xdr:sp macro="" textlink="">
      <xdr:nvSpPr>
        <xdr:cNvPr id="789" name="n_3mainValue【庁舎】&#10;有形固定資産減価償却率">
          <a:extLst>
            <a:ext uri="{FF2B5EF4-FFF2-40B4-BE49-F238E27FC236}">
              <a16:creationId xmlns:a16="http://schemas.microsoft.com/office/drawing/2014/main" id="{787063E5-6615-4CFF-A335-5A23EB3BE1D2}"/>
            </a:ext>
          </a:extLst>
        </xdr:cNvPr>
        <xdr:cNvSpPr txBox="1"/>
      </xdr:nvSpPr>
      <xdr:spPr>
        <a:xfrm>
          <a:off x="11900544" y="181058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152416</xdr:rowOff>
    </xdr:from>
    <xdr:ext cx="405111" cy="259045"/>
    <xdr:sp macro="" textlink="">
      <xdr:nvSpPr>
        <xdr:cNvPr id="790" name="n_4mainValue【庁舎】&#10;有形固定資産減価償却率">
          <a:extLst>
            <a:ext uri="{FF2B5EF4-FFF2-40B4-BE49-F238E27FC236}">
              <a16:creationId xmlns:a16="http://schemas.microsoft.com/office/drawing/2014/main" id="{7E66327F-6FD9-4395-8E67-69963ED70E22}"/>
            </a:ext>
          </a:extLst>
        </xdr:cNvPr>
        <xdr:cNvSpPr txBox="1"/>
      </xdr:nvSpPr>
      <xdr:spPr>
        <a:xfrm>
          <a:off x="11102984" y="1808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FC9CA135-0988-4CB7-8889-60E264ED4F62}"/>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C9B27883-9093-4C08-BCD5-5AE104B68341}"/>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44F5C6B0-3775-4E52-ADCF-2763259C12D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3D9214A9-CA37-49F0-B6AC-AB14CE0DD88B}"/>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571963D2-7A53-4139-8F10-0652CC6B5264}"/>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8ADBDDBD-BB0A-4188-932C-E5DFE137F88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34D5A998-D6FD-4FF8-A313-E563A426B841}"/>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3766DD1F-B667-499F-A4BF-65D84E688B71}"/>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AC23B29C-CAB5-45D0-B628-A1E631817E4B}"/>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2E16479F-4805-4532-8ED3-C688046DD536}"/>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1" name="直線コネクタ 800">
          <a:extLst>
            <a:ext uri="{FF2B5EF4-FFF2-40B4-BE49-F238E27FC236}">
              <a16:creationId xmlns:a16="http://schemas.microsoft.com/office/drawing/2014/main" id="{F8E72FBA-46C7-4DA4-BE3C-14AC97553A79}"/>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2" name="テキスト ボックス 801">
          <a:extLst>
            <a:ext uri="{FF2B5EF4-FFF2-40B4-BE49-F238E27FC236}">
              <a16:creationId xmlns:a16="http://schemas.microsoft.com/office/drawing/2014/main" id="{6A8E554B-0343-4D92-A3B8-4138CB07883F}"/>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3" name="直線コネクタ 802">
          <a:extLst>
            <a:ext uri="{FF2B5EF4-FFF2-40B4-BE49-F238E27FC236}">
              <a16:creationId xmlns:a16="http://schemas.microsoft.com/office/drawing/2014/main" id="{C7FD6F44-2A23-4E7E-8320-F69DC8234A55}"/>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4" name="テキスト ボックス 803">
          <a:extLst>
            <a:ext uri="{FF2B5EF4-FFF2-40B4-BE49-F238E27FC236}">
              <a16:creationId xmlns:a16="http://schemas.microsoft.com/office/drawing/2014/main" id="{A8FAD640-5CE0-4CDF-B77F-3D28C2D7DA5A}"/>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5" name="直線コネクタ 804">
          <a:extLst>
            <a:ext uri="{FF2B5EF4-FFF2-40B4-BE49-F238E27FC236}">
              <a16:creationId xmlns:a16="http://schemas.microsoft.com/office/drawing/2014/main" id="{340D0381-B9A7-461A-B823-3CF5B663AD2E}"/>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6" name="テキスト ボックス 805">
          <a:extLst>
            <a:ext uri="{FF2B5EF4-FFF2-40B4-BE49-F238E27FC236}">
              <a16:creationId xmlns:a16="http://schemas.microsoft.com/office/drawing/2014/main" id="{71188453-22C8-4FDF-BBF4-8F41F3C05C1E}"/>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7" name="直線コネクタ 806">
          <a:extLst>
            <a:ext uri="{FF2B5EF4-FFF2-40B4-BE49-F238E27FC236}">
              <a16:creationId xmlns:a16="http://schemas.microsoft.com/office/drawing/2014/main" id="{59C84FE9-89ED-4B8C-A2BA-BE21C3FAF525}"/>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8" name="テキスト ボックス 807">
          <a:extLst>
            <a:ext uri="{FF2B5EF4-FFF2-40B4-BE49-F238E27FC236}">
              <a16:creationId xmlns:a16="http://schemas.microsoft.com/office/drawing/2014/main" id="{6F5D28C3-F48E-422C-B9ED-382DE11BBC7E}"/>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09" name="直線コネクタ 808">
          <a:extLst>
            <a:ext uri="{FF2B5EF4-FFF2-40B4-BE49-F238E27FC236}">
              <a16:creationId xmlns:a16="http://schemas.microsoft.com/office/drawing/2014/main" id="{DD0F0F33-94BB-4B22-8B49-7801616FC474}"/>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0" name="テキスト ボックス 809">
          <a:extLst>
            <a:ext uri="{FF2B5EF4-FFF2-40B4-BE49-F238E27FC236}">
              <a16:creationId xmlns:a16="http://schemas.microsoft.com/office/drawing/2014/main" id="{FBF37C42-6C7B-4987-8A79-05B80F844B48}"/>
            </a:ext>
          </a:extLst>
        </xdr:cNvPr>
        <xdr:cNvSpPr txBox="1"/>
      </xdr:nvSpPr>
      <xdr:spPr>
        <a:xfrm>
          <a:off x="1569484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a:extLst>
            <a:ext uri="{FF2B5EF4-FFF2-40B4-BE49-F238E27FC236}">
              <a16:creationId xmlns:a16="http://schemas.microsoft.com/office/drawing/2014/main" id="{FADE0920-61C3-4656-843E-88B7EC7BD50F}"/>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a:extLst>
            <a:ext uri="{FF2B5EF4-FFF2-40B4-BE49-F238E27FC236}">
              <a16:creationId xmlns:a16="http://schemas.microsoft.com/office/drawing/2014/main" id="{92D71173-367F-40EF-956C-BB5386779291}"/>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庁舎】&#10;一人当たり面積グラフ枠">
          <a:extLst>
            <a:ext uri="{FF2B5EF4-FFF2-40B4-BE49-F238E27FC236}">
              <a16:creationId xmlns:a16="http://schemas.microsoft.com/office/drawing/2014/main" id="{4193C62D-1FD0-4D73-9826-B305DD06DB36}"/>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102870</xdr:rowOff>
    </xdr:from>
    <xdr:to>
      <xdr:col>116</xdr:col>
      <xdr:colOff>62864</xdr:colOff>
      <xdr:row>108</xdr:row>
      <xdr:rowOff>22861</xdr:rowOff>
    </xdr:to>
    <xdr:cxnSp macro="">
      <xdr:nvCxnSpPr>
        <xdr:cNvPr id="814" name="直線コネクタ 813">
          <a:extLst>
            <a:ext uri="{FF2B5EF4-FFF2-40B4-BE49-F238E27FC236}">
              <a16:creationId xmlns:a16="http://schemas.microsoft.com/office/drawing/2014/main" id="{9619E9E4-EBA7-4CE6-AE13-EDE180F37255}"/>
            </a:ext>
          </a:extLst>
        </xdr:cNvPr>
        <xdr:cNvCxnSpPr/>
      </xdr:nvCxnSpPr>
      <xdr:spPr>
        <a:xfrm flipV="1">
          <a:off x="19509104" y="16699230"/>
          <a:ext cx="0" cy="1428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26688</xdr:rowOff>
    </xdr:from>
    <xdr:ext cx="469744" cy="259045"/>
    <xdr:sp macro="" textlink="">
      <xdr:nvSpPr>
        <xdr:cNvPr id="815" name="【庁舎】&#10;一人当たり面積最小値テキスト">
          <a:extLst>
            <a:ext uri="{FF2B5EF4-FFF2-40B4-BE49-F238E27FC236}">
              <a16:creationId xmlns:a16="http://schemas.microsoft.com/office/drawing/2014/main" id="{1AEAC802-EA87-40E9-AD77-7E68572994CF}"/>
            </a:ext>
          </a:extLst>
        </xdr:cNvPr>
        <xdr:cNvSpPr txBox="1"/>
      </xdr:nvSpPr>
      <xdr:spPr>
        <a:xfrm>
          <a:off x="19547840" y="18131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22861</xdr:rowOff>
    </xdr:from>
    <xdr:to>
      <xdr:col>116</xdr:col>
      <xdr:colOff>152400</xdr:colOff>
      <xdr:row>108</xdr:row>
      <xdr:rowOff>22861</xdr:rowOff>
    </xdr:to>
    <xdr:cxnSp macro="">
      <xdr:nvCxnSpPr>
        <xdr:cNvPr id="816" name="直線コネクタ 815">
          <a:extLst>
            <a:ext uri="{FF2B5EF4-FFF2-40B4-BE49-F238E27FC236}">
              <a16:creationId xmlns:a16="http://schemas.microsoft.com/office/drawing/2014/main" id="{F224B72D-3C68-4CCD-9780-77918AD291FF}"/>
            </a:ext>
          </a:extLst>
        </xdr:cNvPr>
        <xdr:cNvCxnSpPr/>
      </xdr:nvCxnSpPr>
      <xdr:spPr>
        <a:xfrm>
          <a:off x="19443700" y="181279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49547</xdr:rowOff>
    </xdr:from>
    <xdr:ext cx="469744" cy="259045"/>
    <xdr:sp macro="" textlink="">
      <xdr:nvSpPr>
        <xdr:cNvPr id="817" name="【庁舎】&#10;一人当たり面積最大値テキスト">
          <a:extLst>
            <a:ext uri="{FF2B5EF4-FFF2-40B4-BE49-F238E27FC236}">
              <a16:creationId xmlns:a16="http://schemas.microsoft.com/office/drawing/2014/main" id="{0E1E38AB-B6D6-4AAF-94A6-9EEA0AE46FF2}"/>
            </a:ext>
          </a:extLst>
        </xdr:cNvPr>
        <xdr:cNvSpPr txBox="1"/>
      </xdr:nvSpPr>
      <xdr:spPr>
        <a:xfrm>
          <a:off x="19547840" y="16478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102870</xdr:rowOff>
    </xdr:from>
    <xdr:to>
      <xdr:col>116</xdr:col>
      <xdr:colOff>152400</xdr:colOff>
      <xdr:row>99</xdr:row>
      <xdr:rowOff>102870</xdr:rowOff>
    </xdr:to>
    <xdr:cxnSp macro="">
      <xdr:nvCxnSpPr>
        <xdr:cNvPr id="818" name="直線コネクタ 817">
          <a:extLst>
            <a:ext uri="{FF2B5EF4-FFF2-40B4-BE49-F238E27FC236}">
              <a16:creationId xmlns:a16="http://schemas.microsoft.com/office/drawing/2014/main" id="{ABD08F59-4B52-4E62-BC7D-3BFDFAD50C95}"/>
            </a:ext>
          </a:extLst>
        </xdr:cNvPr>
        <xdr:cNvCxnSpPr/>
      </xdr:nvCxnSpPr>
      <xdr:spPr>
        <a:xfrm>
          <a:off x="19443700" y="166992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102888</xdr:rowOff>
    </xdr:from>
    <xdr:ext cx="469744" cy="259045"/>
    <xdr:sp macro="" textlink="">
      <xdr:nvSpPr>
        <xdr:cNvPr id="819" name="【庁舎】&#10;一人当たり面積平均値テキスト">
          <a:extLst>
            <a:ext uri="{FF2B5EF4-FFF2-40B4-BE49-F238E27FC236}">
              <a16:creationId xmlns:a16="http://schemas.microsoft.com/office/drawing/2014/main" id="{5B95A162-F281-4109-AD77-E017EB69E3E3}"/>
            </a:ext>
          </a:extLst>
        </xdr:cNvPr>
        <xdr:cNvSpPr txBox="1"/>
      </xdr:nvSpPr>
      <xdr:spPr>
        <a:xfrm>
          <a:off x="19547840" y="17705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124461</xdr:rowOff>
    </xdr:from>
    <xdr:to>
      <xdr:col>116</xdr:col>
      <xdr:colOff>114300</xdr:colOff>
      <xdr:row>106</xdr:row>
      <xdr:rowOff>54611</xdr:rowOff>
    </xdr:to>
    <xdr:sp macro="" textlink="">
      <xdr:nvSpPr>
        <xdr:cNvPr id="820" name="フローチャート: 判断 819">
          <a:extLst>
            <a:ext uri="{FF2B5EF4-FFF2-40B4-BE49-F238E27FC236}">
              <a16:creationId xmlns:a16="http://schemas.microsoft.com/office/drawing/2014/main" id="{86191F6A-767A-4A0D-8DF6-49210136880C}"/>
            </a:ext>
          </a:extLst>
        </xdr:cNvPr>
        <xdr:cNvSpPr/>
      </xdr:nvSpPr>
      <xdr:spPr>
        <a:xfrm>
          <a:off x="19458940" y="1772666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120650</xdr:rowOff>
    </xdr:from>
    <xdr:to>
      <xdr:col>112</xdr:col>
      <xdr:colOff>38100</xdr:colOff>
      <xdr:row>106</xdr:row>
      <xdr:rowOff>50800</xdr:rowOff>
    </xdr:to>
    <xdr:sp macro="" textlink="">
      <xdr:nvSpPr>
        <xdr:cNvPr id="821" name="フローチャート: 判断 820">
          <a:extLst>
            <a:ext uri="{FF2B5EF4-FFF2-40B4-BE49-F238E27FC236}">
              <a16:creationId xmlns:a16="http://schemas.microsoft.com/office/drawing/2014/main" id="{6CC2CCE3-CA2F-4318-82C1-74B05FD93CBA}"/>
            </a:ext>
          </a:extLst>
        </xdr:cNvPr>
        <xdr:cNvSpPr/>
      </xdr:nvSpPr>
      <xdr:spPr>
        <a:xfrm>
          <a:off x="18735040" y="1772285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132080</xdr:rowOff>
    </xdr:from>
    <xdr:to>
      <xdr:col>107</xdr:col>
      <xdr:colOff>101600</xdr:colOff>
      <xdr:row>106</xdr:row>
      <xdr:rowOff>62230</xdr:rowOff>
    </xdr:to>
    <xdr:sp macro="" textlink="">
      <xdr:nvSpPr>
        <xdr:cNvPr id="822" name="フローチャート: 判断 821">
          <a:extLst>
            <a:ext uri="{FF2B5EF4-FFF2-40B4-BE49-F238E27FC236}">
              <a16:creationId xmlns:a16="http://schemas.microsoft.com/office/drawing/2014/main" id="{A3D97E43-75DE-43C8-A439-E26D6F48552D}"/>
            </a:ext>
          </a:extLst>
        </xdr:cNvPr>
        <xdr:cNvSpPr/>
      </xdr:nvSpPr>
      <xdr:spPr>
        <a:xfrm>
          <a:off x="179374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132080</xdr:rowOff>
    </xdr:from>
    <xdr:to>
      <xdr:col>102</xdr:col>
      <xdr:colOff>165100</xdr:colOff>
      <xdr:row>106</xdr:row>
      <xdr:rowOff>62230</xdr:rowOff>
    </xdr:to>
    <xdr:sp macro="" textlink="">
      <xdr:nvSpPr>
        <xdr:cNvPr id="823" name="フローチャート: 判断 822">
          <a:extLst>
            <a:ext uri="{FF2B5EF4-FFF2-40B4-BE49-F238E27FC236}">
              <a16:creationId xmlns:a16="http://schemas.microsoft.com/office/drawing/2014/main" id="{F590CC1A-350E-4C9F-B03E-2F45D3F60098}"/>
            </a:ext>
          </a:extLst>
        </xdr:cNvPr>
        <xdr:cNvSpPr/>
      </xdr:nvSpPr>
      <xdr:spPr>
        <a:xfrm>
          <a:off x="17162780" y="177342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132080</xdr:rowOff>
    </xdr:from>
    <xdr:to>
      <xdr:col>98</xdr:col>
      <xdr:colOff>38100</xdr:colOff>
      <xdr:row>106</xdr:row>
      <xdr:rowOff>62230</xdr:rowOff>
    </xdr:to>
    <xdr:sp macro="" textlink="">
      <xdr:nvSpPr>
        <xdr:cNvPr id="824" name="フローチャート: 判断 823">
          <a:extLst>
            <a:ext uri="{FF2B5EF4-FFF2-40B4-BE49-F238E27FC236}">
              <a16:creationId xmlns:a16="http://schemas.microsoft.com/office/drawing/2014/main" id="{F2312A46-599D-45A7-BEE9-58515B25533F}"/>
            </a:ext>
          </a:extLst>
        </xdr:cNvPr>
        <xdr:cNvSpPr/>
      </xdr:nvSpPr>
      <xdr:spPr>
        <a:xfrm>
          <a:off x="16388080" y="177342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a:extLst>
            <a:ext uri="{FF2B5EF4-FFF2-40B4-BE49-F238E27FC236}">
              <a16:creationId xmlns:a16="http://schemas.microsoft.com/office/drawing/2014/main" id="{8181DBE9-0EDB-4151-AB8A-D27907FD4E2F}"/>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A5B2B29A-5276-4F87-8F0B-5F891CD0D8FB}"/>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4A9E5A76-3826-4D47-8178-F3332FBA799E}"/>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3EFB7B52-2367-4F73-89E3-07C0631105EE}"/>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4D5CDD78-E5BC-497C-8850-2D6B0F0E5ADE}"/>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109220</xdr:rowOff>
    </xdr:from>
    <xdr:to>
      <xdr:col>116</xdr:col>
      <xdr:colOff>114300</xdr:colOff>
      <xdr:row>106</xdr:row>
      <xdr:rowOff>39370</xdr:rowOff>
    </xdr:to>
    <xdr:sp macro="" textlink="">
      <xdr:nvSpPr>
        <xdr:cNvPr id="830" name="楕円 829">
          <a:extLst>
            <a:ext uri="{FF2B5EF4-FFF2-40B4-BE49-F238E27FC236}">
              <a16:creationId xmlns:a16="http://schemas.microsoft.com/office/drawing/2014/main" id="{3E0F1360-E65D-41EE-95EF-F1E07CC99777}"/>
            </a:ext>
          </a:extLst>
        </xdr:cNvPr>
        <xdr:cNvSpPr/>
      </xdr:nvSpPr>
      <xdr:spPr>
        <a:xfrm>
          <a:off x="19458940" y="17711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104</xdr:row>
      <xdr:rowOff>132097</xdr:rowOff>
    </xdr:from>
    <xdr:ext cx="469744" cy="259045"/>
    <xdr:sp macro="" textlink="">
      <xdr:nvSpPr>
        <xdr:cNvPr id="831" name="【庁舎】&#10;一人当たり面積該当値テキスト">
          <a:extLst>
            <a:ext uri="{FF2B5EF4-FFF2-40B4-BE49-F238E27FC236}">
              <a16:creationId xmlns:a16="http://schemas.microsoft.com/office/drawing/2014/main" id="{FD1AA923-2DBB-4176-8429-2A55F0C495CE}"/>
            </a:ext>
          </a:extLst>
        </xdr:cNvPr>
        <xdr:cNvSpPr txBox="1"/>
      </xdr:nvSpPr>
      <xdr:spPr>
        <a:xfrm>
          <a:off x="19547840" y="17566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105</xdr:row>
      <xdr:rowOff>97789</xdr:rowOff>
    </xdr:from>
    <xdr:to>
      <xdr:col>112</xdr:col>
      <xdr:colOff>38100</xdr:colOff>
      <xdr:row>106</xdr:row>
      <xdr:rowOff>27939</xdr:rowOff>
    </xdr:to>
    <xdr:sp macro="" textlink="">
      <xdr:nvSpPr>
        <xdr:cNvPr id="832" name="楕円 831">
          <a:extLst>
            <a:ext uri="{FF2B5EF4-FFF2-40B4-BE49-F238E27FC236}">
              <a16:creationId xmlns:a16="http://schemas.microsoft.com/office/drawing/2014/main" id="{634DEB47-5976-41E5-B71D-B9245ACB3BA3}"/>
            </a:ext>
          </a:extLst>
        </xdr:cNvPr>
        <xdr:cNvSpPr/>
      </xdr:nvSpPr>
      <xdr:spPr>
        <a:xfrm>
          <a:off x="18735040" y="1769998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105</xdr:row>
      <xdr:rowOff>148589</xdr:rowOff>
    </xdr:from>
    <xdr:to>
      <xdr:col>116</xdr:col>
      <xdr:colOff>63500</xdr:colOff>
      <xdr:row>105</xdr:row>
      <xdr:rowOff>160020</xdr:rowOff>
    </xdr:to>
    <xdr:cxnSp macro="">
      <xdr:nvCxnSpPr>
        <xdr:cNvPr id="833" name="直線コネクタ 832">
          <a:extLst>
            <a:ext uri="{FF2B5EF4-FFF2-40B4-BE49-F238E27FC236}">
              <a16:creationId xmlns:a16="http://schemas.microsoft.com/office/drawing/2014/main" id="{32E0970E-A985-41FF-A76A-A530056634F7}"/>
            </a:ext>
          </a:extLst>
        </xdr:cNvPr>
        <xdr:cNvCxnSpPr/>
      </xdr:nvCxnSpPr>
      <xdr:spPr>
        <a:xfrm>
          <a:off x="18778220" y="17750789"/>
          <a:ext cx="73152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90170</xdr:rowOff>
    </xdr:from>
    <xdr:to>
      <xdr:col>107</xdr:col>
      <xdr:colOff>101600</xdr:colOff>
      <xdr:row>106</xdr:row>
      <xdr:rowOff>20320</xdr:rowOff>
    </xdr:to>
    <xdr:sp macro="" textlink="">
      <xdr:nvSpPr>
        <xdr:cNvPr id="834" name="楕円 833">
          <a:extLst>
            <a:ext uri="{FF2B5EF4-FFF2-40B4-BE49-F238E27FC236}">
              <a16:creationId xmlns:a16="http://schemas.microsoft.com/office/drawing/2014/main" id="{829E1F3D-9B8C-4BC3-B663-E7D0C252AB72}"/>
            </a:ext>
          </a:extLst>
        </xdr:cNvPr>
        <xdr:cNvSpPr/>
      </xdr:nvSpPr>
      <xdr:spPr>
        <a:xfrm>
          <a:off x="17937480" y="17692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105</xdr:row>
      <xdr:rowOff>140970</xdr:rowOff>
    </xdr:from>
    <xdr:to>
      <xdr:col>111</xdr:col>
      <xdr:colOff>177800</xdr:colOff>
      <xdr:row>105</xdr:row>
      <xdr:rowOff>148589</xdr:rowOff>
    </xdr:to>
    <xdr:cxnSp macro="">
      <xdr:nvCxnSpPr>
        <xdr:cNvPr id="835" name="直線コネクタ 834">
          <a:extLst>
            <a:ext uri="{FF2B5EF4-FFF2-40B4-BE49-F238E27FC236}">
              <a16:creationId xmlns:a16="http://schemas.microsoft.com/office/drawing/2014/main" id="{E580C018-37A6-4202-83CB-EA40271DC48E}"/>
            </a:ext>
          </a:extLst>
        </xdr:cNvPr>
        <xdr:cNvCxnSpPr/>
      </xdr:nvCxnSpPr>
      <xdr:spPr>
        <a:xfrm>
          <a:off x="17988280" y="17743170"/>
          <a:ext cx="78994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105</xdr:row>
      <xdr:rowOff>109220</xdr:rowOff>
    </xdr:from>
    <xdr:to>
      <xdr:col>102</xdr:col>
      <xdr:colOff>165100</xdr:colOff>
      <xdr:row>106</xdr:row>
      <xdr:rowOff>39370</xdr:rowOff>
    </xdr:to>
    <xdr:sp macro="" textlink="">
      <xdr:nvSpPr>
        <xdr:cNvPr id="836" name="楕円 835">
          <a:extLst>
            <a:ext uri="{FF2B5EF4-FFF2-40B4-BE49-F238E27FC236}">
              <a16:creationId xmlns:a16="http://schemas.microsoft.com/office/drawing/2014/main" id="{7C407237-61C3-49FE-AA0C-FD4D1851225E}"/>
            </a:ext>
          </a:extLst>
        </xdr:cNvPr>
        <xdr:cNvSpPr/>
      </xdr:nvSpPr>
      <xdr:spPr>
        <a:xfrm>
          <a:off x="17162780" y="17711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105</xdr:row>
      <xdr:rowOff>140970</xdr:rowOff>
    </xdr:from>
    <xdr:to>
      <xdr:col>107</xdr:col>
      <xdr:colOff>50800</xdr:colOff>
      <xdr:row>105</xdr:row>
      <xdr:rowOff>160020</xdr:rowOff>
    </xdr:to>
    <xdr:cxnSp macro="">
      <xdr:nvCxnSpPr>
        <xdr:cNvPr id="837" name="直線コネクタ 836">
          <a:extLst>
            <a:ext uri="{FF2B5EF4-FFF2-40B4-BE49-F238E27FC236}">
              <a16:creationId xmlns:a16="http://schemas.microsoft.com/office/drawing/2014/main" id="{4A0BF2F7-EFF6-4CC9-9886-9164357A7854}"/>
            </a:ext>
          </a:extLst>
        </xdr:cNvPr>
        <xdr:cNvCxnSpPr/>
      </xdr:nvCxnSpPr>
      <xdr:spPr>
        <a:xfrm flipV="1">
          <a:off x="17213580" y="17743170"/>
          <a:ext cx="7747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105</xdr:row>
      <xdr:rowOff>67311</xdr:rowOff>
    </xdr:from>
    <xdr:to>
      <xdr:col>98</xdr:col>
      <xdr:colOff>38100</xdr:colOff>
      <xdr:row>105</xdr:row>
      <xdr:rowOff>168911</xdr:rowOff>
    </xdr:to>
    <xdr:sp macro="" textlink="">
      <xdr:nvSpPr>
        <xdr:cNvPr id="838" name="楕円 837">
          <a:extLst>
            <a:ext uri="{FF2B5EF4-FFF2-40B4-BE49-F238E27FC236}">
              <a16:creationId xmlns:a16="http://schemas.microsoft.com/office/drawing/2014/main" id="{A71002F8-6D8D-4235-A06D-496DD2E0FBAE}"/>
            </a:ext>
          </a:extLst>
        </xdr:cNvPr>
        <xdr:cNvSpPr/>
      </xdr:nvSpPr>
      <xdr:spPr>
        <a:xfrm>
          <a:off x="16388080" y="1766951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105</xdr:row>
      <xdr:rowOff>118111</xdr:rowOff>
    </xdr:from>
    <xdr:to>
      <xdr:col>102</xdr:col>
      <xdr:colOff>114300</xdr:colOff>
      <xdr:row>105</xdr:row>
      <xdr:rowOff>160020</xdr:rowOff>
    </xdr:to>
    <xdr:cxnSp macro="">
      <xdr:nvCxnSpPr>
        <xdr:cNvPr id="839" name="直線コネクタ 838">
          <a:extLst>
            <a:ext uri="{FF2B5EF4-FFF2-40B4-BE49-F238E27FC236}">
              <a16:creationId xmlns:a16="http://schemas.microsoft.com/office/drawing/2014/main" id="{1828504E-E306-47BC-B898-012288D1D4E2}"/>
            </a:ext>
          </a:extLst>
        </xdr:cNvPr>
        <xdr:cNvCxnSpPr/>
      </xdr:nvCxnSpPr>
      <xdr:spPr>
        <a:xfrm>
          <a:off x="16431260" y="17720311"/>
          <a:ext cx="78232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41927</xdr:rowOff>
    </xdr:from>
    <xdr:ext cx="469744" cy="259045"/>
    <xdr:sp macro="" textlink="">
      <xdr:nvSpPr>
        <xdr:cNvPr id="840" name="n_1aveValue【庁舎】&#10;一人当たり面積">
          <a:extLst>
            <a:ext uri="{FF2B5EF4-FFF2-40B4-BE49-F238E27FC236}">
              <a16:creationId xmlns:a16="http://schemas.microsoft.com/office/drawing/2014/main" id="{3A15B6D0-8899-4BF4-9BD6-0AE5D3AC13CB}"/>
            </a:ext>
          </a:extLst>
        </xdr:cNvPr>
        <xdr:cNvSpPr txBox="1"/>
      </xdr:nvSpPr>
      <xdr:spPr>
        <a:xfrm>
          <a:off x="18561127" y="17811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53357</xdr:rowOff>
    </xdr:from>
    <xdr:ext cx="469744" cy="259045"/>
    <xdr:sp macro="" textlink="">
      <xdr:nvSpPr>
        <xdr:cNvPr id="841" name="n_2aveValue【庁舎】&#10;一人当たり面積">
          <a:extLst>
            <a:ext uri="{FF2B5EF4-FFF2-40B4-BE49-F238E27FC236}">
              <a16:creationId xmlns:a16="http://schemas.microsoft.com/office/drawing/2014/main" id="{CC2B0E25-139B-42CE-AB10-47BFBF8A5727}"/>
            </a:ext>
          </a:extLst>
        </xdr:cNvPr>
        <xdr:cNvSpPr txBox="1"/>
      </xdr:nvSpPr>
      <xdr:spPr>
        <a:xfrm>
          <a:off x="177762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53357</xdr:rowOff>
    </xdr:from>
    <xdr:ext cx="469744" cy="259045"/>
    <xdr:sp macro="" textlink="">
      <xdr:nvSpPr>
        <xdr:cNvPr id="842" name="n_3aveValue【庁舎】&#10;一人当たり面積">
          <a:extLst>
            <a:ext uri="{FF2B5EF4-FFF2-40B4-BE49-F238E27FC236}">
              <a16:creationId xmlns:a16="http://schemas.microsoft.com/office/drawing/2014/main" id="{E978CA6C-3685-42DC-A1DE-6ECD5FF7B07B}"/>
            </a:ext>
          </a:extLst>
        </xdr:cNvPr>
        <xdr:cNvSpPr txBox="1"/>
      </xdr:nvSpPr>
      <xdr:spPr>
        <a:xfrm>
          <a:off x="170015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53357</xdr:rowOff>
    </xdr:from>
    <xdr:ext cx="469744" cy="259045"/>
    <xdr:sp macro="" textlink="">
      <xdr:nvSpPr>
        <xdr:cNvPr id="843" name="n_4aveValue【庁舎】&#10;一人当たり面積">
          <a:extLst>
            <a:ext uri="{FF2B5EF4-FFF2-40B4-BE49-F238E27FC236}">
              <a16:creationId xmlns:a16="http://schemas.microsoft.com/office/drawing/2014/main" id="{EEDBD28C-5C94-4CD1-9379-D4D66CF4FA74}"/>
            </a:ext>
          </a:extLst>
        </xdr:cNvPr>
        <xdr:cNvSpPr txBox="1"/>
      </xdr:nvSpPr>
      <xdr:spPr>
        <a:xfrm>
          <a:off x="16226867" y="17823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44466</xdr:rowOff>
    </xdr:from>
    <xdr:ext cx="469744" cy="259045"/>
    <xdr:sp macro="" textlink="">
      <xdr:nvSpPr>
        <xdr:cNvPr id="844" name="n_1mainValue【庁舎】&#10;一人当たり面積">
          <a:extLst>
            <a:ext uri="{FF2B5EF4-FFF2-40B4-BE49-F238E27FC236}">
              <a16:creationId xmlns:a16="http://schemas.microsoft.com/office/drawing/2014/main" id="{DB8B5A82-4A35-4754-9C37-ECF608C4FE5E}"/>
            </a:ext>
          </a:extLst>
        </xdr:cNvPr>
        <xdr:cNvSpPr txBox="1"/>
      </xdr:nvSpPr>
      <xdr:spPr>
        <a:xfrm>
          <a:off x="18561127" y="17479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36847</xdr:rowOff>
    </xdr:from>
    <xdr:ext cx="469744" cy="259045"/>
    <xdr:sp macro="" textlink="">
      <xdr:nvSpPr>
        <xdr:cNvPr id="845" name="n_2mainValue【庁舎】&#10;一人当たり面積">
          <a:extLst>
            <a:ext uri="{FF2B5EF4-FFF2-40B4-BE49-F238E27FC236}">
              <a16:creationId xmlns:a16="http://schemas.microsoft.com/office/drawing/2014/main" id="{5A77A100-495B-4E12-94AB-BFDBFE1D8EB7}"/>
            </a:ext>
          </a:extLst>
        </xdr:cNvPr>
        <xdr:cNvSpPr txBox="1"/>
      </xdr:nvSpPr>
      <xdr:spPr>
        <a:xfrm>
          <a:off x="17776267" y="17471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55897</xdr:rowOff>
    </xdr:from>
    <xdr:ext cx="469744" cy="259045"/>
    <xdr:sp macro="" textlink="">
      <xdr:nvSpPr>
        <xdr:cNvPr id="846" name="n_3mainValue【庁舎】&#10;一人当たり面積">
          <a:extLst>
            <a:ext uri="{FF2B5EF4-FFF2-40B4-BE49-F238E27FC236}">
              <a16:creationId xmlns:a16="http://schemas.microsoft.com/office/drawing/2014/main" id="{79490212-1D98-4224-85BB-627611EA35E4}"/>
            </a:ext>
          </a:extLst>
        </xdr:cNvPr>
        <xdr:cNvSpPr txBox="1"/>
      </xdr:nvSpPr>
      <xdr:spPr>
        <a:xfrm>
          <a:off x="17001567" y="17490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13988</xdr:rowOff>
    </xdr:from>
    <xdr:ext cx="469744" cy="259045"/>
    <xdr:sp macro="" textlink="">
      <xdr:nvSpPr>
        <xdr:cNvPr id="847" name="n_4mainValue【庁舎】&#10;一人当たり面積">
          <a:extLst>
            <a:ext uri="{FF2B5EF4-FFF2-40B4-BE49-F238E27FC236}">
              <a16:creationId xmlns:a16="http://schemas.microsoft.com/office/drawing/2014/main" id="{B69FE3B3-1461-40F3-93CD-D7C1F67B352A}"/>
            </a:ext>
          </a:extLst>
        </xdr:cNvPr>
        <xdr:cNvSpPr txBox="1"/>
      </xdr:nvSpPr>
      <xdr:spPr>
        <a:xfrm>
          <a:off x="16226867" y="17448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a:extLst>
            <a:ext uri="{FF2B5EF4-FFF2-40B4-BE49-F238E27FC236}">
              <a16:creationId xmlns:a16="http://schemas.microsoft.com/office/drawing/2014/main" id="{4A13AB8F-CA41-495D-B70C-5FBA7B10E182}"/>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a:extLst>
            <a:ext uri="{FF2B5EF4-FFF2-40B4-BE49-F238E27FC236}">
              <a16:creationId xmlns:a16="http://schemas.microsoft.com/office/drawing/2014/main" id="{3FE8B8DB-0BC5-4EE0-BD99-E26E333BBC7E}"/>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a:extLst>
            <a:ext uri="{FF2B5EF4-FFF2-40B4-BE49-F238E27FC236}">
              <a16:creationId xmlns:a16="http://schemas.microsoft.com/office/drawing/2014/main" id="{234AA2EA-EF9E-4E91-8BAE-8EEEE4BAE81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有形固定資産減価償却率は、５割を超えている。一人当たり面積では、図書館は類似団体内平均値より低く、その他は高くなっている。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212,388
193,903
10.11
123,378,380
115,422,271
7,303,403
62,279,624
11,283,522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財政力指数は、前年度</a:t>
          </a:r>
          <a:r>
            <a:rPr kumimoji="1" lang="ja-JP" altLang="en-US" sz="1300">
              <a:solidFill>
                <a:schemeClr val="dk1"/>
              </a:solidFill>
              <a:effectLst/>
              <a:latin typeface="+mn-lt"/>
              <a:ea typeface="+mn-ea"/>
              <a:cs typeface="+mn-cs"/>
            </a:rPr>
            <a:t>同の</a:t>
          </a:r>
          <a:r>
            <a:rPr kumimoji="1" lang="ja-JP" altLang="ja-JP" sz="1300">
              <a:solidFill>
                <a:schemeClr val="dk1"/>
              </a:solidFill>
              <a:effectLst/>
              <a:latin typeface="+mn-lt"/>
              <a:ea typeface="+mn-ea"/>
              <a:cs typeface="+mn-cs"/>
            </a:rPr>
            <a:t>０．４９ポイントとなって</a:t>
          </a:r>
          <a:r>
            <a:rPr kumimoji="1" lang="ja-JP" altLang="en-US" sz="1300">
              <a:solidFill>
                <a:schemeClr val="dk1"/>
              </a:solidFill>
              <a:effectLst/>
              <a:latin typeface="+mn-lt"/>
              <a:ea typeface="+mn-ea"/>
              <a:cs typeface="+mn-cs"/>
            </a:rPr>
            <a:t>おり、</a:t>
          </a:r>
          <a:r>
            <a:rPr kumimoji="1" lang="ja-JP" altLang="ja-JP" sz="1300">
              <a:solidFill>
                <a:schemeClr val="dk1"/>
              </a:solidFill>
              <a:effectLst/>
              <a:latin typeface="+mn-lt"/>
              <a:ea typeface="+mn-ea"/>
              <a:cs typeface="+mn-cs"/>
            </a:rPr>
            <a:t>２３区内では１</a:t>
          </a:r>
          <a:r>
            <a:rPr kumimoji="1" lang="ja-JP" altLang="en-US" sz="1300">
              <a:solidFill>
                <a:schemeClr val="dk1"/>
              </a:solidFill>
              <a:effectLst/>
              <a:latin typeface="+mn-lt"/>
              <a:ea typeface="+mn-ea"/>
              <a:cs typeface="+mn-cs"/>
            </a:rPr>
            <a:t>４</a:t>
          </a:r>
          <a:r>
            <a:rPr kumimoji="1" lang="ja-JP" altLang="ja-JP" sz="1300">
              <a:solidFill>
                <a:schemeClr val="dk1"/>
              </a:solidFill>
              <a:effectLst/>
              <a:latin typeface="+mn-lt"/>
              <a:ea typeface="+mn-ea"/>
              <a:cs typeface="+mn-cs"/>
            </a:rPr>
            <a:t>位となっている</a:t>
          </a:r>
          <a:r>
            <a:rPr kumimoji="1" lang="ja-JP" altLang="en-US" sz="1300">
              <a:solidFill>
                <a:schemeClr val="dk1"/>
              </a:solidFill>
              <a:effectLst/>
              <a:latin typeface="+mn-lt"/>
              <a:ea typeface="+mn-ea"/>
              <a:cs typeface="+mn-cs"/>
            </a:rPr>
            <a:t>。これは、</a:t>
          </a:r>
          <a:r>
            <a:rPr kumimoji="1" lang="ja-JP" altLang="ja-JP" sz="1300">
              <a:solidFill>
                <a:schemeClr val="dk1"/>
              </a:solidFill>
              <a:effectLst/>
              <a:latin typeface="+mn-lt"/>
              <a:ea typeface="+mn-ea"/>
              <a:cs typeface="+mn-cs"/>
            </a:rPr>
            <a:t>歳入に占める特別区税の割合が比較的低いことが大きな要因と考えられる。今後とも、健全な財政を維持しつつ、行政サービスの向上とコストの縮減などに取り組んでいく。</a:t>
          </a:r>
          <a:endParaRPr lang="ja-JP" altLang="ja-JP" sz="1300">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37193</xdr:rowOff>
    </xdr:from>
    <xdr:to>
      <xdr:col>23</xdr:col>
      <xdr:colOff>133350</xdr:colOff>
      <xdr:row>44</xdr:row>
      <xdr:rowOff>61685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209393"/>
          <a:ext cx="0" cy="13960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33762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57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61685</xdr:rowOff>
    </xdr:from>
    <xdr:to>
      <xdr:col>24</xdr:col>
      <xdr:colOff>12700</xdr:colOff>
      <xdr:row>44</xdr:row>
      <xdr:rowOff>61685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05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123570</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952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37193</xdr:rowOff>
    </xdr:from>
    <xdr:to>
      <xdr:col>24</xdr:col>
      <xdr:colOff>12700</xdr:colOff>
      <xdr:row>36</xdr:row>
      <xdr:rowOff>37193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209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146050</xdr:rowOff>
    </xdr:from>
    <xdr:to>
      <xdr:col>23</xdr:col>
      <xdr:colOff>133350</xdr:colOff>
      <xdr:row>42</xdr:row>
      <xdr:rowOff>146050</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34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145342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033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128815</xdr:rowOff>
    </xdr:from>
    <xdr:to>
      <xdr:col>23</xdr:col>
      <xdr:colOff>184150</xdr:colOff>
      <xdr:row>42</xdr:row>
      <xdr:rowOff>58965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146050</xdr:rowOff>
    </xdr:from>
    <xdr:to>
      <xdr:col>19</xdr:col>
      <xdr:colOff>133350</xdr:colOff>
      <xdr:row>42</xdr:row>
      <xdr:rowOff>163285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7346950"/>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111578</xdr:rowOff>
    </xdr:from>
    <xdr:to>
      <xdr:col>19</xdr:col>
      <xdr:colOff>184150</xdr:colOff>
      <xdr:row>42</xdr:row>
      <xdr:rowOff>41728</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51905</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09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163285</xdr:rowOff>
    </xdr:from>
    <xdr:to>
      <xdr:col>15</xdr:col>
      <xdr:colOff>82550</xdr:colOff>
      <xdr:row>42</xdr:row>
      <xdr:rowOff>163285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36418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69142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163285</xdr:rowOff>
    </xdr:from>
    <xdr:to>
      <xdr:col>11</xdr:col>
      <xdr:colOff>31750</xdr:colOff>
      <xdr:row>43</xdr:row>
      <xdr:rowOff>9072</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flipV="1">
          <a:off x="1447800" y="7364185"/>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69142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927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111578</xdr:rowOff>
    </xdr:from>
    <xdr:to>
      <xdr:col>7</xdr:col>
      <xdr:colOff>31750</xdr:colOff>
      <xdr:row>42</xdr:row>
      <xdr:rowOff>41728</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51905</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26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95250</xdr:rowOff>
    </xdr:from>
    <xdr:to>
      <xdr:col>19</xdr:col>
      <xdr:colOff>184150</xdr:colOff>
      <xdr:row>43</xdr:row>
      <xdr:rowOff>25400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29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10177</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38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112485</xdr:rowOff>
    </xdr:from>
    <xdr:to>
      <xdr:col>15</xdr:col>
      <xdr:colOff>133350</xdr:colOff>
      <xdr:row>43</xdr:row>
      <xdr:rowOff>42635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27412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112485</xdr:rowOff>
    </xdr:from>
    <xdr:to>
      <xdr:col>11</xdr:col>
      <xdr:colOff>82550</xdr:colOff>
      <xdr:row>43</xdr:row>
      <xdr:rowOff>42635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27412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399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129722</xdr:rowOff>
    </xdr:from>
    <xdr:to>
      <xdr:col>7</xdr:col>
      <xdr:colOff>31750</xdr:colOff>
      <xdr:row>43</xdr:row>
      <xdr:rowOff>59872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330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44649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7416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経常収支比率は、前年度から</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０</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低下</a:t>
          </a:r>
          <a:r>
            <a:rPr kumimoji="1" lang="ja-JP" altLang="ja-JP" sz="1300">
              <a:solidFill>
                <a:schemeClr val="dk1"/>
              </a:solidFill>
              <a:effectLst/>
              <a:latin typeface="+mn-lt"/>
              <a:ea typeface="+mn-ea"/>
              <a:cs typeface="+mn-cs"/>
            </a:rPr>
            <a:t>し、８</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．７％となっている。これは、</a:t>
          </a:r>
          <a:r>
            <a:rPr kumimoji="1" lang="ja-JP" altLang="en-US" sz="1300">
              <a:solidFill>
                <a:schemeClr val="dk1"/>
              </a:solidFill>
              <a:effectLst/>
              <a:latin typeface="+mn-lt"/>
              <a:ea typeface="+mn-ea"/>
              <a:cs typeface="+mn-cs"/>
            </a:rPr>
            <a:t>経常的経費に充当された一般財源等が、保育委託や清掃一部事務組合分担金などの増により２．９％増加した一方で、</a:t>
          </a:r>
          <a:r>
            <a:rPr kumimoji="1" lang="ja-JP" altLang="ja-JP" sz="1300">
              <a:solidFill>
                <a:schemeClr val="dk1"/>
              </a:solidFill>
              <a:effectLst/>
              <a:latin typeface="+mn-lt"/>
              <a:ea typeface="+mn-ea"/>
              <a:cs typeface="+mn-cs"/>
            </a:rPr>
            <a:t>経常一般財源等が特別区税などの増により前年度に比べて</a:t>
          </a:r>
          <a:r>
            <a:rPr kumimoji="1" lang="ja-JP" altLang="en-US" sz="1300">
              <a:solidFill>
                <a:schemeClr val="dk1"/>
              </a:solidFill>
              <a:effectLst/>
              <a:latin typeface="+mn-lt"/>
              <a:ea typeface="+mn-ea"/>
              <a:cs typeface="+mn-cs"/>
            </a:rPr>
            <a:t>４</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％増加</a:t>
          </a:r>
          <a:r>
            <a:rPr kumimoji="1" lang="ja-JP" altLang="en-US" sz="1300">
              <a:solidFill>
                <a:schemeClr val="dk1"/>
              </a:solidFill>
              <a:effectLst/>
              <a:latin typeface="+mn-lt"/>
              <a:ea typeface="+mn-ea"/>
              <a:cs typeface="+mn-cs"/>
            </a:rPr>
            <a:t>した</a:t>
          </a:r>
          <a:r>
            <a:rPr kumimoji="1" lang="ja-JP" altLang="ja-JP" sz="1300">
              <a:solidFill>
                <a:schemeClr val="dk1"/>
              </a:solidFill>
              <a:effectLst/>
              <a:latin typeface="+mn-lt"/>
              <a:ea typeface="+mn-ea"/>
              <a:cs typeface="+mn-cs"/>
            </a:rPr>
            <a:t>ことによるものである。本区の経常収支比率は、１</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年連続で８０％を超える水準にあり、今後とも事業執行の効率化と管理的経費の縮減に努めていく。</a:t>
          </a:r>
          <a:endParaRPr lang="ja-JP" altLang="ja-JP" sz="1300">
            <a:effectLst/>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146304</xdr:rowOff>
    </xdr:from>
    <xdr:to>
      <xdr:col>23</xdr:col>
      <xdr:colOff>133350</xdr:colOff>
      <xdr:row>65</xdr:row>
      <xdr:rowOff>22352</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090404"/>
          <a:ext cx="0" cy="10761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165879</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138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22352</xdr:rowOff>
    </xdr:from>
    <xdr:to>
      <xdr:col>24</xdr:col>
      <xdr:colOff>12700</xdr:colOff>
      <xdr:row>65</xdr:row>
      <xdr:rowOff>22352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1666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61231</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9833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146304</xdr:rowOff>
    </xdr:from>
    <xdr:to>
      <xdr:col>24</xdr:col>
      <xdr:colOff>12700</xdr:colOff>
      <xdr:row>58</xdr:row>
      <xdr:rowOff>146304</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090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22352</xdr:rowOff>
    </xdr:from>
    <xdr:to>
      <xdr:col>23</xdr:col>
      <xdr:colOff>133350</xdr:colOff>
      <xdr:row>65</xdr:row>
      <xdr:rowOff>70612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1166602"/>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31767</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6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15240</xdr:rowOff>
    </xdr:from>
    <xdr:to>
      <xdr:col>23</xdr:col>
      <xdr:colOff>184150</xdr:colOff>
      <xdr:row>63</xdr:row>
      <xdr:rowOff>116840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56134</xdr:rowOff>
    </xdr:from>
    <xdr:to>
      <xdr:col>19</xdr:col>
      <xdr:colOff>133350</xdr:colOff>
      <xdr:row>65</xdr:row>
      <xdr:rowOff>70612</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20038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24892</xdr:rowOff>
    </xdr:from>
    <xdr:to>
      <xdr:col>19</xdr:col>
      <xdr:colOff>184150</xdr:colOff>
      <xdr:row>63</xdr:row>
      <xdr:rowOff>126492</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8262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136669</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59511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56134</xdr:rowOff>
    </xdr:from>
    <xdr:to>
      <xdr:col>15</xdr:col>
      <xdr:colOff>82550</xdr:colOff>
      <xdr:row>66</xdr:row>
      <xdr:rowOff>159766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2336800" y="11200384"/>
          <a:ext cx="889000" cy="27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126238</xdr:rowOff>
    </xdr:from>
    <xdr:to>
      <xdr:col>15</xdr:col>
      <xdr:colOff>133350</xdr:colOff>
      <xdr:row>64</xdr:row>
      <xdr:rowOff>56388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27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66565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96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65</xdr:row>
      <xdr:rowOff>99568</xdr:rowOff>
    </xdr:from>
    <xdr:to>
      <xdr:col>11</xdr:col>
      <xdr:colOff>31750</xdr:colOff>
      <xdr:row>66</xdr:row>
      <xdr:rowOff>159766</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1447800" y="11243818"/>
          <a:ext cx="889000" cy="231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114046</xdr:rowOff>
    </xdr:from>
    <xdr:to>
      <xdr:col>11</xdr:col>
      <xdr:colOff>82550</xdr:colOff>
      <xdr:row>65</xdr:row>
      <xdr:rowOff>44196</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1086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54373</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855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140716</xdr:rowOff>
    </xdr:from>
    <xdr:to>
      <xdr:col>7</xdr:col>
      <xdr:colOff>31750</xdr:colOff>
      <xdr:row>64</xdr:row>
      <xdr:rowOff>70866</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942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81043</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710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1115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38879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10116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19812</xdr:rowOff>
    </xdr:from>
    <xdr:to>
      <xdr:col>19</xdr:col>
      <xdr:colOff>184150</xdr:colOff>
      <xdr:row>65</xdr:row>
      <xdr:rowOff>121412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6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106189</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504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5334</xdr:rowOff>
    </xdr:from>
    <xdr:to>
      <xdr:col>15</xdr:col>
      <xdr:colOff>133350</xdr:colOff>
      <xdr:row>65</xdr:row>
      <xdr:rowOff>106934</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1149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91711</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235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108966</xdr:rowOff>
    </xdr:from>
    <xdr:to>
      <xdr:col>11</xdr:col>
      <xdr:colOff>82550</xdr:colOff>
      <xdr:row>67</xdr:row>
      <xdr:rowOff>39116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1424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67</xdr:row>
      <xdr:rowOff>23893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1511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48768</xdr:rowOff>
    </xdr:from>
    <xdr:to>
      <xdr:col>7</xdr:col>
      <xdr:colOff>31750</xdr:colOff>
      <xdr:row>65</xdr:row>
      <xdr:rowOff>150368</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93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135145</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79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[178,199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人口１人当たり人件費・物件費等決算額は、前年度と比較して８，８６０円減少している。これは、退職手当の実績などによる人件費の減や新型コロナウイルスワクチン接種の実績減に伴う業務委託料の減などによるものである。なお、区有施設の老朽化に伴い、今後、維持補修費の増加が見込まれることから、計画的な施設保全に努めるなど、適切な管理を行っていく。</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22698</xdr:rowOff>
    </xdr:from>
    <xdr:to>
      <xdr:col>23</xdr:col>
      <xdr:colOff>133350</xdr:colOff>
      <xdr:row>88</xdr:row>
      <xdr:rowOff>123678</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3910148"/>
          <a:ext cx="0" cy="13011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95755</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1833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123678</xdr:rowOff>
    </xdr:from>
    <xdr:to>
      <xdr:col>24</xdr:col>
      <xdr:colOff>12700</xdr:colOff>
      <xdr:row>88</xdr:row>
      <xdr:rowOff>123678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211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109075</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653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22698</xdr:rowOff>
    </xdr:from>
    <xdr:to>
      <xdr:col>24</xdr:col>
      <xdr:colOff>12700</xdr:colOff>
      <xdr:row>81</xdr:row>
      <xdr:rowOff>22698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3910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56257</xdr:rowOff>
    </xdr:from>
    <xdr:to>
      <xdr:col>23</xdr:col>
      <xdr:colOff>133350</xdr:colOff>
      <xdr:row>82</xdr:row>
      <xdr:rowOff>91889</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15157"/>
          <a:ext cx="838200" cy="35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103156</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38191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86629</xdr:rowOff>
    </xdr:from>
    <xdr:to>
      <xdr:col>23</xdr:col>
      <xdr:colOff>184150</xdr:colOff>
      <xdr:row>82</xdr:row>
      <xdr:rowOff>16779</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3974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72782</xdr:rowOff>
    </xdr:from>
    <xdr:to>
      <xdr:col>19</xdr:col>
      <xdr:colOff>133350</xdr:colOff>
      <xdr:row>82</xdr:row>
      <xdr:rowOff>91889</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31682"/>
          <a:ext cx="889000" cy="191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106355</xdr:rowOff>
    </xdr:from>
    <xdr:to>
      <xdr:col>19</xdr:col>
      <xdr:colOff>184150</xdr:colOff>
      <xdr:row>82</xdr:row>
      <xdr:rowOff>36505</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399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46682</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37626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27510</xdr:rowOff>
    </xdr:from>
    <xdr:to>
      <xdr:col>15</xdr:col>
      <xdr:colOff>82550</xdr:colOff>
      <xdr:row>82</xdr:row>
      <xdr:rowOff>72782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086410"/>
          <a:ext cx="889000" cy="4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82297</xdr:rowOff>
    </xdr:from>
    <xdr:to>
      <xdr:col>15</xdr:col>
      <xdr:colOff>133350</xdr:colOff>
      <xdr:row>82</xdr:row>
      <xdr:rowOff>12447</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3969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22624</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37386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165243</xdr:rowOff>
    </xdr:from>
    <xdr:to>
      <xdr:col>11</xdr:col>
      <xdr:colOff>31750</xdr:colOff>
      <xdr:row>82</xdr:row>
      <xdr:rowOff>27510</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52693"/>
          <a:ext cx="889000" cy="33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21095</xdr:rowOff>
    </xdr:from>
    <xdr:to>
      <xdr:col>11</xdr:col>
      <xdr:colOff>82550</xdr:colOff>
      <xdr:row>81</xdr:row>
      <xdr:rowOff>122695</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3908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132872</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367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170157</xdr:rowOff>
    </xdr:from>
    <xdr:to>
      <xdr:col>7</xdr:col>
      <xdr:colOff>31750</xdr:colOff>
      <xdr:row>81</xdr:row>
      <xdr:rowOff>100307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388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110484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365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5457</xdr:rowOff>
    </xdr:from>
    <xdr:to>
      <xdr:col>23</xdr:col>
      <xdr:colOff>184150</xdr:colOff>
      <xdr:row>82</xdr:row>
      <xdr:rowOff>107057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64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148984</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403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41089</xdr:rowOff>
    </xdr:from>
    <xdr:to>
      <xdr:col>19</xdr:col>
      <xdr:colOff>184150</xdr:colOff>
      <xdr:row>82</xdr:row>
      <xdr:rowOff>142689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09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127466</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41863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21982</xdr:rowOff>
    </xdr:from>
    <xdr:to>
      <xdr:col>15</xdr:col>
      <xdr:colOff>133350</xdr:colOff>
      <xdr:row>82</xdr:row>
      <xdr:rowOff>123582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80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108359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4167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148160</xdr:rowOff>
    </xdr:from>
    <xdr:to>
      <xdr:col>11</xdr:col>
      <xdr:colOff>82550</xdr:colOff>
      <xdr:row>82</xdr:row>
      <xdr:rowOff>78310</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35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63087</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412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114443</xdr:rowOff>
    </xdr:from>
    <xdr:to>
      <xdr:col>7</xdr:col>
      <xdr:colOff>31750</xdr:colOff>
      <xdr:row>82</xdr:row>
      <xdr:rowOff>44593</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01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29370</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4088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ラスパイレス指数は、前年度から０．</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減少</a:t>
          </a:r>
          <a:r>
            <a:rPr kumimoji="1" lang="ja-JP" altLang="ja-JP" sz="1300">
              <a:solidFill>
                <a:schemeClr val="dk1"/>
              </a:solidFill>
              <a:effectLst/>
              <a:latin typeface="+mn-lt"/>
              <a:ea typeface="+mn-ea"/>
              <a:cs typeface="+mn-cs"/>
            </a:rPr>
            <a:t>し、９</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ポイントとなっており、２３区の平均値と比較すると</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ポイント下回っている。</a:t>
          </a:r>
          <a:r>
            <a:rPr kumimoji="1" lang="ja-JP" altLang="ja-JP" sz="1300" b="0" i="0" baseline="0">
              <a:solidFill>
                <a:schemeClr val="dk1"/>
              </a:solidFill>
              <a:effectLst/>
              <a:latin typeface="+mn-lt"/>
              <a:ea typeface="+mn-ea"/>
              <a:cs typeface="+mn-cs"/>
            </a:rPr>
            <a:t>今後も引き続き、適正な給与水準の維持に努めていく。</a:t>
          </a:r>
          <a:endParaRPr lang="ja-JP" altLang="ja-JP" sz="13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62593</xdr:rowOff>
    </xdr:from>
    <xdr:to>
      <xdr:col>81</xdr:col>
      <xdr:colOff>44450</xdr:colOff>
      <xdr:row>90</xdr:row>
      <xdr:rowOff>1814</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950043"/>
          <a:ext cx="0" cy="14822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145341</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04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1814</xdr:rowOff>
    </xdr:from>
    <xdr:to>
      <xdr:col>81</xdr:col>
      <xdr:colOff>133350</xdr:colOff>
      <xdr:row>90</xdr:row>
      <xdr:rowOff>1814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32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148970</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9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62593</xdr:rowOff>
    </xdr:from>
    <xdr:to>
      <xdr:col>81</xdr:col>
      <xdr:colOff>133350</xdr:colOff>
      <xdr:row>81</xdr:row>
      <xdr:rowOff>62593</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950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83</xdr:row>
      <xdr:rowOff>29936</xdr:rowOff>
    </xdr:from>
    <xdr:to>
      <xdr:col>81</xdr:col>
      <xdr:colOff>44450</xdr:colOff>
      <xdr:row>84</xdr:row>
      <xdr:rowOff>30843</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260286"/>
          <a:ext cx="838200" cy="172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158948</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607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15421</xdr:rowOff>
    </xdr:from>
    <xdr:to>
      <xdr:col>81</xdr:col>
      <xdr:colOff>95250</xdr:colOff>
      <xdr:row>85</xdr:row>
      <xdr:rowOff>117021</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83</xdr:row>
      <xdr:rowOff>167821</xdr:rowOff>
    </xdr:from>
    <xdr:to>
      <xdr:col>77</xdr:col>
      <xdr:colOff>44450</xdr:colOff>
      <xdr:row>84</xdr:row>
      <xdr:rowOff>30843</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398171"/>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84364</xdr:rowOff>
    </xdr:from>
    <xdr:to>
      <xdr:col>77</xdr:col>
      <xdr:colOff>95250</xdr:colOff>
      <xdr:row>86</xdr:row>
      <xdr:rowOff>14514</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170741</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7439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83</xdr:row>
      <xdr:rowOff>167821</xdr:rowOff>
    </xdr:from>
    <xdr:to>
      <xdr:col>72</xdr:col>
      <xdr:colOff>203200</xdr:colOff>
      <xdr:row>84</xdr:row>
      <xdr:rowOff>168729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398171"/>
          <a:ext cx="889000" cy="17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118836</xdr:rowOff>
    </xdr:from>
    <xdr:to>
      <xdr:col>73</xdr:col>
      <xdr:colOff>44450</xdr:colOff>
      <xdr:row>86</xdr:row>
      <xdr:rowOff>48986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92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33763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7784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168729</xdr:rowOff>
    </xdr:from>
    <xdr:to>
      <xdr:col>68</xdr:col>
      <xdr:colOff>152400</xdr:colOff>
      <xdr:row>86</xdr:row>
      <xdr:rowOff>101600</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70529"/>
          <a:ext cx="889000" cy="27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16329</xdr:rowOff>
    </xdr:from>
    <xdr:to>
      <xdr:col>68</xdr:col>
      <xdr:colOff>203200</xdr:colOff>
      <xdr:row>86</xdr:row>
      <xdr:rowOff>117929</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102706</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86179</xdr:rowOff>
    </xdr:from>
    <xdr:to>
      <xdr:col>64</xdr:col>
      <xdr:colOff>152400</xdr:colOff>
      <xdr:row>88</xdr:row>
      <xdr:rowOff>16329</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50023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1106</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5088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150586</xdr:rowOff>
    </xdr:from>
    <xdr:to>
      <xdr:col>81</xdr:col>
      <xdr:colOff>95250</xdr:colOff>
      <xdr:row>83</xdr:row>
      <xdr:rowOff>80736</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209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167113</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05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151493</xdr:rowOff>
    </xdr:from>
    <xdr:to>
      <xdr:col>77</xdr:col>
      <xdr:colOff>95250</xdr:colOff>
      <xdr:row>84</xdr:row>
      <xdr:rowOff>81643</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38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91820</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1507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83</xdr:row>
      <xdr:rowOff>117021</xdr:rowOff>
    </xdr:from>
    <xdr:to>
      <xdr:col>73</xdr:col>
      <xdr:colOff>44450</xdr:colOff>
      <xdr:row>84</xdr:row>
      <xdr:rowOff>47171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347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57348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1162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117929</xdr:rowOff>
    </xdr:from>
    <xdr:to>
      <xdr:col>68</xdr:col>
      <xdr:colOff>203200</xdr:colOff>
      <xdr:row>85</xdr:row>
      <xdr:rowOff>48079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19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58256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50800</xdr:rowOff>
    </xdr:from>
    <xdr:to>
      <xdr:col>64</xdr:col>
      <xdr:colOff>152400</xdr:colOff>
      <xdr:row>86</xdr:row>
      <xdr:rowOff>152400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162577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人口千人当たり職員数は、前年度から０．</a:t>
          </a:r>
          <a:r>
            <a:rPr kumimoji="1" lang="ja-JP" altLang="en-US" sz="1300">
              <a:solidFill>
                <a:schemeClr val="dk1"/>
              </a:solidFill>
              <a:effectLst/>
              <a:latin typeface="+mn-lt"/>
              <a:ea typeface="+mn-ea"/>
              <a:cs typeface="+mn-cs"/>
            </a:rPr>
            <a:t>１５</a:t>
          </a:r>
          <a:r>
            <a:rPr kumimoji="1" lang="ja-JP" altLang="ja-JP" sz="1300">
              <a:solidFill>
                <a:schemeClr val="dk1"/>
              </a:solidFill>
              <a:effectLst/>
              <a:latin typeface="+mn-lt"/>
              <a:ea typeface="+mn-ea"/>
              <a:cs typeface="+mn-cs"/>
            </a:rPr>
            <a:t>人減少しており、２３区の平均値と比較すると２．</a:t>
          </a:r>
          <a:r>
            <a:rPr kumimoji="1" lang="ja-JP" altLang="en-US" sz="1300">
              <a:solidFill>
                <a:schemeClr val="dk1"/>
              </a:solidFill>
              <a:effectLst/>
              <a:latin typeface="+mn-lt"/>
              <a:ea typeface="+mn-ea"/>
              <a:cs typeface="+mn-cs"/>
            </a:rPr>
            <a:t>３７</a:t>
          </a:r>
          <a:r>
            <a:rPr kumimoji="1" lang="ja-JP" altLang="ja-JP" sz="1300">
              <a:solidFill>
                <a:schemeClr val="dk1"/>
              </a:solidFill>
              <a:effectLst/>
              <a:latin typeface="+mn-lt"/>
              <a:ea typeface="+mn-ea"/>
              <a:cs typeface="+mn-cs"/>
            </a:rPr>
            <a:t>人上回っている。今後も適正な定数管理に努めていく。</a:t>
          </a:r>
          <a:endParaRPr lang="ja-JP" altLang="ja-JP" sz="1300">
            <a:effectLst/>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8" name="定員管理の状況グラフ枠">
          <a:extLst>
            <a:ext uri="{FF2B5EF4-FFF2-40B4-BE49-F238E27FC236}">
              <a16:creationId xmlns:a16="http://schemas.microsoft.com/office/drawing/2014/main" id="{00000000-0008-0000-0300-00003E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14151</xdr:rowOff>
    </xdr:from>
    <xdr:to>
      <xdr:col>81</xdr:col>
      <xdr:colOff>44450</xdr:colOff>
      <xdr:row>67</xdr:row>
      <xdr:rowOff>39794</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flipV="1">
          <a:off x="17018000" y="10129701"/>
          <a:ext cx="0" cy="139724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11871</xdr:rowOff>
    </xdr:from>
    <xdr:ext cx="762000" cy="259045"/>
    <xdr:sp macro="" textlink="">
      <xdr:nvSpPr>
        <xdr:cNvPr id="320" name="定員管理の状況最小値テキスト">
          <a:extLst>
            <a:ext uri="{FF2B5EF4-FFF2-40B4-BE49-F238E27FC236}">
              <a16:creationId xmlns:a16="http://schemas.microsoft.com/office/drawing/2014/main" id="{00000000-0008-0000-0300-000040010000}"/>
            </a:ext>
          </a:extLst>
        </xdr:cNvPr>
        <xdr:cNvSpPr txBox="1"/>
      </xdr:nvSpPr>
      <xdr:spPr>
        <a:xfrm>
          <a:off x="17106900" y="114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39794</xdr:rowOff>
    </xdr:from>
    <xdr:to>
      <xdr:col>81</xdr:col>
      <xdr:colOff>133350</xdr:colOff>
      <xdr:row>67</xdr:row>
      <xdr:rowOff>39794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152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100528</xdr:rowOff>
    </xdr:from>
    <xdr:ext cx="762000" cy="259045"/>
    <xdr:sp macro="" textlink="">
      <xdr:nvSpPr>
        <xdr:cNvPr id="322" name="定員管理の状況最大値テキスト">
          <a:extLst>
            <a:ext uri="{FF2B5EF4-FFF2-40B4-BE49-F238E27FC236}">
              <a16:creationId xmlns:a16="http://schemas.microsoft.com/office/drawing/2014/main" id="{00000000-0008-0000-0300-000042010000}"/>
            </a:ext>
          </a:extLst>
        </xdr:cNvPr>
        <xdr:cNvSpPr txBox="1"/>
      </xdr:nvSpPr>
      <xdr:spPr>
        <a:xfrm>
          <a:off x="17106900" y="9873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14151</xdr:rowOff>
    </xdr:from>
    <xdr:to>
      <xdr:col>81</xdr:col>
      <xdr:colOff>133350</xdr:colOff>
      <xdr:row>59</xdr:row>
      <xdr:rowOff>14151</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01297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132020</xdr:rowOff>
    </xdr:from>
    <xdr:to>
      <xdr:col>81</xdr:col>
      <xdr:colOff>44450</xdr:colOff>
      <xdr:row>61</xdr:row>
      <xdr:rowOff>149255</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flipV="1">
          <a:off x="16179800" y="10590470"/>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168322</xdr:rowOff>
    </xdr:from>
    <xdr:ext cx="762000" cy="259045"/>
    <xdr:sp macro="" textlink="">
      <xdr:nvSpPr>
        <xdr:cNvPr id="325" name="定員管理の状況平均値テキスト">
          <a:extLst>
            <a:ext uri="{FF2B5EF4-FFF2-40B4-BE49-F238E27FC236}">
              <a16:creationId xmlns:a16="http://schemas.microsoft.com/office/drawing/2014/main" id="{00000000-0008-0000-0300-000045010000}"/>
            </a:ext>
          </a:extLst>
        </xdr:cNvPr>
        <xdr:cNvSpPr txBox="1"/>
      </xdr:nvSpPr>
      <xdr:spPr>
        <a:xfrm>
          <a:off x="17106900" y="1011242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9672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149255</xdr:rowOff>
    </xdr:from>
    <xdr:to>
      <xdr:col>77</xdr:col>
      <xdr:colOff>44450</xdr:colOff>
      <xdr:row>61</xdr:row>
      <xdr:rowOff>158448</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5290800" y="10607705"/>
          <a:ext cx="889000" cy="9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151795</xdr:rowOff>
    </xdr:from>
    <xdr:to>
      <xdr:col>77</xdr:col>
      <xdr:colOff>95250</xdr:colOff>
      <xdr:row>60</xdr:row>
      <xdr:rowOff>81945</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129000" y="1026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92122</xdr:rowOff>
    </xdr:from>
    <xdr:ext cx="7366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798800" y="100362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158448</xdr:rowOff>
    </xdr:from>
    <xdr:to>
      <xdr:col>72</xdr:col>
      <xdr:colOff>203200</xdr:colOff>
      <xdr:row>61</xdr:row>
      <xdr:rowOff>159596</xdr:rowOff>
    </xdr:to>
    <xdr:cxnSp macro="">
      <xdr:nvCxnSpPr>
        <xdr:cNvPr id="330" name="直線コネクタ 329">
          <a:extLst>
            <a:ext uri="{FF2B5EF4-FFF2-40B4-BE49-F238E27FC236}">
              <a16:creationId xmlns:a16="http://schemas.microsoft.com/office/drawing/2014/main" id="{00000000-0008-0000-0300-00004A010000}"/>
            </a:ext>
          </a:extLst>
        </xdr:cNvPr>
        <xdr:cNvCxnSpPr/>
      </xdr:nvCxnSpPr>
      <xdr:spPr>
        <a:xfrm flipV="1">
          <a:off x="14401800" y="10616898"/>
          <a:ext cx="889000" cy="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146050</xdr:rowOff>
    </xdr:from>
    <xdr:to>
      <xdr:col>73</xdr:col>
      <xdr:colOff>44450</xdr:colOff>
      <xdr:row>60</xdr:row>
      <xdr:rowOff>76200</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5240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86377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4909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144659</xdr:rowOff>
    </xdr:from>
    <xdr:to>
      <xdr:col>68</xdr:col>
      <xdr:colOff>152400</xdr:colOff>
      <xdr:row>61</xdr:row>
      <xdr:rowOff>159596</xdr:rowOff>
    </xdr:to>
    <xdr:cxnSp macro="">
      <xdr:nvCxnSpPr>
        <xdr:cNvPr id="333" name="直線コネクタ 332">
          <a:extLst>
            <a:ext uri="{FF2B5EF4-FFF2-40B4-BE49-F238E27FC236}">
              <a16:creationId xmlns:a16="http://schemas.microsoft.com/office/drawing/2014/main" id="{00000000-0008-0000-0300-00004D010000}"/>
            </a:ext>
          </a:extLst>
        </xdr:cNvPr>
        <xdr:cNvCxnSpPr/>
      </xdr:nvCxnSpPr>
      <xdr:spPr>
        <a:xfrm>
          <a:off x="13512800" y="10603109"/>
          <a:ext cx="889000" cy="14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142603</xdr:rowOff>
    </xdr:from>
    <xdr:to>
      <xdr:col>68</xdr:col>
      <xdr:colOff>203200</xdr:colOff>
      <xdr:row>60</xdr:row>
      <xdr:rowOff>72753</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4351000" y="10258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82930</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020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146050</xdr:rowOff>
    </xdr:from>
    <xdr:to>
      <xdr:col>64</xdr:col>
      <xdr:colOff>152400</xdr:colOff>
      <xdr:row>60</xdr:row>
      <xdr:rowOff>76200</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3462000" y="1026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86377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131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81220</xdr:rowOff>
    </xdr:from>
    <xdr:to>
      <xdr:col>81</xdr:col>
      <xdr:colOff>95250</xdr:colOff>
      <xdr:row>62</xdr:row>
      <xdr:rowOff>11370</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967200" y="1053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53297</xdr:rowOff>
    </xdr:from>
    <xdr:ext cx="762000" cy="259045"/>
    <xdr:sp macro="" textlink="">
      <xdr:nvSpPr>
        <xdr:cNvPr id="344" name="定員管理の状況該当値テキスト">
          <a:extLst>
            <a:ext uri="{FF2B5EF4-FFF2-40B4-BE49-F238E27FC236}">
              <a16:creationId xmlns:a16="http://schemas.microsoft.com/office/drawing/2014/main" id="{00000000-0008-0000-0300-000058010000}"/>
            </a:ext>
          </a:extLst>
        </xdr:cNvPr>
        <xdr:cNvSpPr txBox="1"/>
      </xdr:nvSpPr>
      <xdr:spPr>
        <a:xfrm>
          <a:off x="17106900" y="10511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98455</xdr:rowOff>
    </xdr:from>
    <xdr:to>
      <xdr:col>77</xdr:col>
      <xdr:colOff>95250</xdr:colOff>
      <xdr:row>62</xdr:row>
      <xdr:rowOff>28605</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129000" y="10556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13382</xdr:rowOff>
    </xdr:from>
    <xdr:ext cx="7366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5798800" y="10643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107648</xdr:rowOff>
    </xdr:from>
    <xdr:to>
      <xdr:col>73</xdr:col>
      <xdr:colOff>44450</xdr:colOff>
      <xdr:row>62</xdr:row>
      <xdr:rowOff>37798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5240000" y="10566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22575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909800" y="106524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108796</xdr:rowOff>
    </xdr:from>
    <xdr:to>
      <xdr:col>68</xdr:col>
      <xdr:colOff>203200</xdr:colOff>
      <xdr:row>62</xdr:row>
      <xdr:rowOff>38946</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4351000" y="10567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23723</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020800" y="10653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93859</xdr:rowOff>
    </xdr:from>
    <xdr:to>
      <xdr:col>64</xdr:col>
      <xdr:colOff>152400</xdr:colOff>
      <xdr:row>62</xdr:row>
      <xdr:rowOff>24009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3462000" y="1055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8786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131800" y="1063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2.1%]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実質公債費率は、前年度から０．５％上昇し、△２．１％となっている。これは、特別区債の償還の進捗により元利償還金の額が増加し、標準財政規模も増加したことが要因になっている。今後とも、地方債の発行については、世代間の公平性や年度間の財源調整など地方債の機能を踏まえ、将来の財政負担に十分留意しながら、有効かつ適切に行っていく。</a:t>
          </a:r>
        </a:p>
      </xdr:txBody>
    </xdr:sp>
    <xdr:clientData/>
  </xdr:twoCellAnchor>
  <xdr:oneCellAnchor>
    <xdr:from>
      <xdr:col>61</xdr:col>
      <xdr:colOff>6350</xdr:colOff>
      <xdr:row>32</xdr:row>
      <xdr:rowOff>101600</xdr:rowOff>
    </xdr:from>
    <xdr:ext cx="298543" cy="225703"/>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7" name="公債費負担の状況グラフ枠">
          <a:extLst>
            <a:ext uri="{FF2B5EF4-FFF2-40B4-BE49-F238E27FC236}">
              <a16:creationId xmlns:a16="http://schemas.microsoft.com/office/drawing/2014/main" id="{00000000-0008-0000-0300-000079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38100</xdr:rowOff>
    </xdr:from>
    <xdr:to>
      <xdr:col>81</xdr:col>
      <xdr:colOff>44450</xdr:colOff>
      <xdr:row>45</xdr:row>
      <xdr:rowOff>114300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flipV="1">
          <a:off x="17018000" y="638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86377</xdr:rowOff>
    </xdr:from>
    <xdr:ext cx="762000" cy="259045"/>
    <xdr:sp macro="" textlink="">
      <xdr:nvSpPr>
        <xdr:cNvPr id="379" name="公債費負担の状況最小値テキスト">
          <a:extLst>
            <a:ext uri="{FF2B5EF4-FFF2-40B4-BE49-F238E27FC236}">
              <a16:creationId xmlns:a16="http://schemas.microsoft.com/office/drawing/2014/main" id="{00000000-0008-0000-0300-00007B010000}"/>
            </a:ext>
          </a:extLst>
        </xdr:cNvPr>
        <xdr:cNvSpPr txBox="1"/>
      </xdr:nvSpPr>
      <xdr:spPr>
        <a:xfrm>
          <a:off x="17106900" y="780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114300</xdr:rowOff>
    </xdr:from>
    <xdr:to>
      <xdr:col>81</xdr:col>
      <xdr:colOff>133350</xdr:colOff>
      <xdr:row>45</xdr:row>
      <xdr:rowOff>114300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782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124477</xdr:rowOff>
    </xdr:from>
    <xdr:ext cx="762000" cy="259045"/>
    <xdr:sp macro="" textlink="">
      <xdr:nvSpPr>
        <xdr:cNvPr id="381" name="公債費負担の状況最大値テキスト">
          <a:extLst>
            <a:ext uri="{FF2B5EF4-FFF2-40B4-BE49-F238E27FC236}">
              <a16:creationId xmlns:a16="http://schemas.microsoft.com/office/drawing/2014/main" id="{00000000-0008-0000-0300-00007D010000}"/>
            </a:ext>
          </a:extLst>
        </xdr:cNvPr>
        <xdr:cNvSpPr txBox="1"/>
      </xdr:nvSpPr>
      <xdr:spPr>
        <a:xfrm>
          <a:off x="17106900" y="612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38100</xdr:rowOff>
    </xdr:from>
    <xdr:to>
      <xdr:col>81</xdr:col>
      <xdr:colOff>133350</xdr:colOff>
      <xdr:row>37</xdr:row>
      <xdr:rowOff>38100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638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40</xdr:row>
      <xdr:rowOff>6350</xdr:rowOff>
    </xdr:from>
    <xdr:to>
      <xdr:col>81</xdr:col>
      <xdr:colOff>44450</xdr:colOff>
      <xdr:row>40</xdr:row>
      <xdr:rowOff>106892</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6179800" y="6864350"/>
          <a:ext cx="838200" cy="100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143527</xdr:rowOff>
    </xdr:from>
    <xdr:ext cx="762000" cy="259045"/>
    <xdr:sp macro="" textlink="">
      <xdr:nvSpPr>
        <xdr:cNvPr id="384" name="公債費負担の状況平均値テキスト">
          <a:extLst>
            <a:ext uri="{FF2B5EF4-FFF2-40B4-BE49-F238E27FC236}">
              <a16:creationId xmlns:a16="http://schemas.microsoft.com/office/drawing/2014/main" id="{00000000-0008-0000-0300-000080010000}"/>
            </a:ext>
          </a:extLst>
        </xdr:cNvPr>
        <xdr:cNvSpPr txBox="1"/>
      </xdr:nvSpPr>
      <xdr:spPr>
        <a:xfrm>
          <a:off x="17106900" y="6658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127000</xdr:rowOff>
    </xdr:from>
    <xdr:to>
      <xdr:col>81</xdr:col>
      <xdr:colOff>95250</xdr:colOff>
      <xdr:row>40</xdr:row>
      <xdr:rowOff>57150</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967200" y="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157692</xdr:rowOff>
    </xdr:from>
    <xdr:to>
      <xdr:col>77</xdr:col>
      <xdr:colOff>44450</xdr:colOff>
      <xdr:row>40</xdr:row>
      <xdr:rowOff>6350</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5290800" y="6844242"/>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26458</xdr:rowOff>
    </xdr:from>
    <xdr:to>
      <xdr:col>77</xdr:col>
      <xdr:colOff>95250</xdr:colOff>
      <xdr:row>39</xdr:row>
      <xdr:rowOff>128058</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129000" y="6713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138235</xdr:rowOff>
    </xdr:from>
    <xdr:ext cx="7366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5798800" y="64818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157692</xdr:rowOff>
    </xdr:from>
    <xdr:to>
      <xdr:col>72</xdr:col>
      <xdr:colOff>203200</xdr:colOff>
      <xdr:row>39</xdr:row>
      <xdr:rowOff>157692</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4401800" y="684424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6350</xdr:rowOff>
    </xdr:from>
    <xdr:to>
      <xdr:col>73</xdr:col>
      <xdr:colOff>44450</xdr:colOff>
      <xdr:row>39</xdr:row>
      <xdr:rowOff>107950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52400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118127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9098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157692</xdr:rowOff>
    </xdr:from>
    <xdr:to>
      <xdr:col>68</xdr:col>
      <xdr:colOff>152400</xdr:colOff>
      <xdr:row>40</xdr:row>
      <xdr:rowOff>46567</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flipV="1">
          <a:off x="13512800" y="6844242"/>
          <a:ext cx="889000" cy="60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137583</xdr:rowOff>
    </xdr:from>
    <xdr:to>
      <xdr:col>68</xdr:col>
      <xdr:colOff>203200</xdr:colOff>
      <xdr:row>39</xdr:row>
      <xdr:rowOff>67733</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4351000" y="6652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77910</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4020800" y="6421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117475</xdr:rowOff>
    </xdr:from>
    <xdr:to>
      <xdr:col>64</xdr:col>
      <xdr:colOff>152400</xdr:colOff>
      <xdr:row>39</xdr:row>
      <xdr:rowOff>47625</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3462000" y="663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57802</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131800" y="6401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56092</xdr:rowOff>
    </xdr:from>
    <xdr:to>
      <xdr:col>81</xdr:col>
      <xdr:colOff>95250</xdr:colOff>
      <xdr:row>40</xdr:row>
      <xdr:rowOff>157692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967200" y="6914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28169</xdr:rowOff>
    </xdr:from>
    <xdr:ext cx="762000" cy="259045"/>
    <xdr:sp macro="" textlink="">
      <xdr:nvSpPr>
        <xdr:cNvPr id="403" name="公債費負担の状況該当値テキスト">
          <a:extLst>
            <a:ext uri="{FF2B5EF4-FFF2-40B4-BE49-F238E27FC236}">
              <a16:creationId xmlns:a16="http://schemas.microsoft.com/office/drawing/2014/main" id="{00000000-0008-0000-0300-000093010000}"/>
            </a:ext>
          </a:extLst>
        </xdr:cNvPr>
        <xdr:cNvSpPr txBox="1"/>
      </xdr:nvSpPr>
      <xdr:spPr>
        <a:xfrm>
          <a:off x="17106900" y="6886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127000</xdr:rowOff>
    </xdr:from>
    <xdr:to>
      <xdr:col>77</xdr:col>
      <xdr:colOff>95250</xdr:colOff>
      <xdr:row>40</xdr:row>
      <xdr:rowOff>57150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129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41927</xdr:rowOff>
    </xdr:from>
    <xdr:ext cx="7366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798800" y="6899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106892</xdr:rowOff>
    </xdr:from>
    <xdr:to>
      <xdr:col>73</xdr:col>
      <xdr:colOff>44450</xdr:colOff>
      <xdr:row>40</xdr:row>
      <xdr:rowOff>37042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5240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21819</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909800" y="6879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106892</xdr:rowOff>
    </xdr:from>
    <xdr:to>
      <xdr:col>68</xdr:col>
      <xdr:colOff>203200</xdr:colOff>
      <xdr:row>40</xdr:row>
      <xdr:rowOff>37042</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4351000" y="679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21819</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020800" y="6879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167217</xdr:rowOff>
    </xdr:from>
    <xdr:to>
      <xdr:col>64</xdr:col>
      <xdr:colOff>152400</xdr:colOff>
      <xdr:row>40</xdr:row>
      <xdr:rowOff>97367</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34620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82144</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131800" y="6940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4" name="テキスト ボックス 413">
          <a:extLst>
            <a:ext uri="{FF2B5EF4-FFF2-40B4-BE49-F238E27FC236}">
              <a16:creationId xmlns:a16="http://schemas.microsoft.com/office/drawing/2014/main" id="{00000000-0008-0000-0300-00009E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特別区債の現在高や退職手当の負担見込額など将来の負担額に対し、基金残高や地方交付税において基準財政需要額に算入される減税補てん債等の現在高など、充当可能な財源の合計が上回ったため、将来負担比率は、比率なしとなっている。</a:t>
          </a:r>
          <a:endParaRPr lang="ja-JP" altLang="ja-JP" sz="1300">
            <a:effectLst/>
          </a:endParaRPr>
        </a:p>
      </xdr:txBody>
    </xdr:sp>
    <xdr:clientData/>
  </xdr:twoCellAnchor>
  <xdr:oneCellAnchor>
    <xdr:from>
      <xdr:col>61</xdr:col>
      <xdr:colOff>6350</xdr:colOff>
      <xdr:row>10</xdr:row>
      <xdr:rowOff>63500</xdr:rowOff>
    </xdr:from>
    <xdr:ext cx="298543" cy="225703"/>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1" name="将来負担の状況グラフ枠">
          <a:extLst>
            <a:ext uri="{FF2B5EF4-FFF2-40B4-BE49-F238E27FC236}">
              <a16:creationId xmlns:a16="http://schemas.microsoft.com/office/drawing/2014/main" id="{00000000-0008-0000-0300-0000AF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7018000" y="317500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3" name="将来負担の状況最小値テキスト">
          <a:extLst>
            <a:ext uri="{FF2B5EF4-FFF2-40B4-BE49-F238E27FC236}">
              <a16:creationId xmlns:a16="http://schemas.microsoft.com/office/drawing/2014/main" id="{00000000-0008-0000-0300-0000B1010000}"/>
            </a:ext>
          </a:extLst>
        </xdr:cNvPr>
        <xdr:cNvSpPr txBox="1"/>
      </xdr:nvSpPr>
      <xdr:spPr>
        <a:xfrm>
          <a:off x="171069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5" name="将来負担の状況最大値テキスト">
          <a:extLst>
            <a:ext uri="{FF2B5EF4-FFF2-40B4-BE49-F238E27FC236}">
              <a16:creationId xmlns:a16="http://schemas.microsoft.com/office/drawing/2014/main" id="{00000000-0008-0000-0300-0000B3010000}"/>
            </a:ext>
          </a:extLst>
        </xdr:cNvPr>
        <xdr:cNvSpPr txBox="1"/>
      </xdr:nvSpPr>
      <xdr:spPr>
        <a:xfrm>
          <a:off x="17106900" y="286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317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309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9" name="フローチャート: 判断 438">
          <a:extLst>
            <a:ext uri="{FF2B5EF4-FFF2-40B4-BE49-F238E27FC236}">
              <a16:creationId xmlns:a16="http://schemas.microsoft.com/office/drawing/2014/main" id="{00000000-0008-0000-0300-0000B7010000}"/>
            </a:ext>
          </a:extLst>
        </xdr:cNvPr>
        <xdr:cNvSpPr/>
      </xdr:nvSpPr>
      <xdr:spPr>
        <a:xfrm>
          <a:off x="16129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40" name="テキスト ボックス 439">
          <a:extLst>
            <a:ext uri="{FF2B5EF4-FFF2-40B4-BE49-F238E27FC236}">
              <a16:creationId xmlns:a16="http://schemas.microsoft.com/office/drawing/2014/main" id="{00000000-0008-0000-0300-0000B8010000}"/>
            </a:ext>
          </a:extLst>
        </xdr:cNvPr>
        <xdr:cNvSpPr txBox="1"/>
      </xdr:nvSpPr>
      <xdr:spPr>
        <a:xfrm>
          <a:off x="15798800" y="289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5240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2" name="テキスト ボックス 441">
          <a:extLst>
            <a:ext uri="{FF2B5EF4-FFF2-40B4-BE49-F238E27FC236}">
              <a16:creationId xmlns:a16="http://schemas.microsoft.com/office/drawing/2014/main" id="{00000000-0008-0000-0300-0000BA010000}"/>
            </a:ext>
          </a:extLst>
        </xdr:cNvPr>
        <xdr:cNvSpPr txBox="1"/>
      </xdr:nvSpPr>
      <xdr:spPr>
        <a:xfrm>
          <a:off x="14909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4351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020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3462000" y="312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3131800" y="289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212,388
193,903
10.11
123,378,380
115,422,271
7,303,403
62,279,624
11,283,522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mn-lt"/>
              <a:ea typeface="+mn-ea"/>
              <a:cs typeface="+mn-cs"/>
            </a:rPr>
            <a:t>　人件費に係る経常収支比率は、前年度と比較し</a:t>
          </a:r>
          <a:r>
            <a:rPr kumimoji="1" lang="ja-JP" altLang="en-US" sz="1300" b="0" i="0" baseline="0">
              <a:solidFill>
                <a:schemeClr val="dk1"/>
              </a:solidFill>
              <a:effectLst/>
              <a:latin typeface="+mn-lt"/>
              <a:ea typeface="+mn-ea"/>
              <a:cs typeface="+mn-cs"/>
            </a:rPr>
            <a:t>１</a:t>
          </a:r>
          <a:r>
            <a:rPr kumimoji="1" lang="ja-JP" altLang="ja-JP" sz="1300" b="0" i="0" baseline="0">
              <a:solidFill>
                <a:schemeClr val="dk1"/>
              </a:solidFill>
              <a:effectLst/>
              <a:latin typeface="+mn-lt"/>
              <a:ea typeface="+mn-ea"/>
              <a:cs typeface="+mn-cs"/>
            </a:rPr>
            <a:t>．</a:t>
          </a:r>
          <a:r>
            <a:rPr kumimoji="1" lang="ja-JP" altLang="en-US" sz="1300" b="0" i="0" baseline="0">
              <a:solidFill>
                <a:schemeClr val="dk1"/>
              </a:solidFill>
              <a:effectLst/>
              <a:latin typeface="+mn-lt"/>
              <a:ea typeface="+mn-ea"/>
              <a:cs typeface="+mn-cs"/>
            </a:rPr>
            <a:t>１</a:t>
          </a:r>
          <a:r>
            <a:rPr kumimoji="1" lang="ja-JP" altLang="ja-JP" sz="1300" b="0" i="0" baseline="0">
              <a:solidFill>
                <a:schemeClr val="dk1"/>
              </a:solidFill>
              <a:effectLst/>
              <a:latin typeface="+mn-lt"/>
              <a:ea typeface="+mn-ea"/>
              <a:cs typeface="+mn-cs"/>
            </a:rPr>
            <a:t>ポイント低下しているが、２３区の平均値との比較では５．</a:t>
          </a:r>
          <a:r>
            <a:rPr kumimoji="1" lang="ja-JP" altLang="en-US" sz="1300" b="0" i="0" baseline="0">
              <a:solidFill>
                <a:schemeClr val="dk1"/>
              </a:solidFill>
              <a:effectLst/>
              <a:latin typeface="+mn-lt"/>
              <a:ea typeface="+mn-ea"/>
              <a:cs typeface="+mn-cs"/>
            </a:rPr>
            <a:t>５</a:t>
          </a:r>
          <a:r>
            <a:rPr kumimoji="1" lang="ja-JP" altLang="ja-JP" sz="1300" b="0" i="0" baseline="0">
              <a:solidFill>
                <a:schemeClr val="dk1"/>
              </a:solidFill>
              <a:effectLst/>
              <a:latin typeface="+mn-lt"/>
              <a:ea typeface="+mn-ea"/>
              <a:cs typeface="+mn-cs"/>
            </a:rPr>
            <a:t>ポイント上回っている。今後も引き続き、職員の定員適正化や適正な給与水準の維持に努めていく。</a:t>
          </a:r>
          <a:endParaRPr lang="ja-JP" altLang="ja-JP" sz="13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114300</xdr:rowOff>
    </xdr:from>
    <xdr:to>
      <xdr:col>24</xdr:col>
      <xdr:colOff>25400</xdr:colOff>
      <xdr:row>41</xdr:row>
      <xdr:rowOff>57150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007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29227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5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57150</xdr:rowOff>
    </xdr:from>
    <xdr:to>
      <xdr:col>24</xdr:col>
      <xdr:colOff>114300</xdr:colOff>
      <xdr:row>41</xdr:row>
      <xdr:rowOff>57150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86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29227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4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114300</xdr:rowOff>
    </xdr:from>
    <xdr:to>
      <xdr:col>24</xdr:col>
      <xdr:colOff>114300</xdr:colOff>
      <xdr:row>32</xdr:row>
      <xdr:rowOff>114300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0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38100</xdr:rowOff>
    </xdr:from>
    <xdr:to>
      <xdr:col>24</xdr:col>
      <xdr:colOff>25400</xdr:colOff>
      <xdr:row>41</xdr:row>
      <xdr:rowOff>6350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896100"/>
          <a:ext cx="8382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162577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599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146050</xdr:rowOff>
    </xdr:from>
    <xdr:to>
      <xdr:col>24</xdr:col>
      <xdr:colOff>76200</xdr:colOff>
      <xdr:row>36</xdr:row>
      <xdr:rowOff>76200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41</xdr:row>
      <xdr:rowOff>6350</xdr:rowOff>
    </xdr:from>
    <xdr:to>
      <xdr:col>19</xdr:col>
      <xdr:colOff>187325</xdr:colOff>
      <xdr:row>41</xdr:row>
      <xdr:rowOff>44450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70358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139700</xdr:rowOff>
    </xdr:from>
    <xdr:to>
      <xdr:col>20</xdr:col>
      <xdr:colOff>38100</xdr:colOff>
      <xdr:row>37</xdr:row>
      <xdr:rowOff>69850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80027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80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41</xdr:row>
      <xdr:rowOff>44450</xdr:rowOff>
    </xdr:from>
    <xdr:to>
      <xdr:col>15</xdr:col>
      <xdr:colOff>98425</xdr:colOff>
      <xdr:row>42</xdr:row>
      <xdr:rowOff>63500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70739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37</xdr:row>
      <xdr:rowOff>120650</xdr:rowOff>
    </xdr:from>
    <xdr:to>
      <xdr:col>15</xdr:col>
      <xdr:colOff>149225</xdr:colOff>
      <xdr:row>38</xdr:row>
      <xdr:rowOff>50800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60977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23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152400</xdr:rowOff>
    </xdr:from>
    <xdr:to>
      <xdr:col>11</xdr:col>
      <xdr:colOff>9525</xdr:colOff>
      <xdr:row>42</xdr:row>
      <xdr:rowOff>63500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7010400"/>
          <a:ext cx="889000" cy="254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38</xdr:row>
      <xdr:rowOff>139700</xdr:rowOff>
    </xdr:from>
    <xdr:to>
      <xdr:col>11</xdr:col>
      <xdr:colOff>60325</xdr:colOff>
      <xdr:row>39</xdr:row>
      <xdr:rowOff>69850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80027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146050</xdr:rowOff>
    </xdr:from>
    <xdr:to>
      <xdr:col>6</xdr:col>
      <xdr:colOff>171450</xdr:colOff>
      <xdr:row>38</xdr:row>
      <xdr:rowOff>76200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86377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158750</xdr:rowOff>
    </xdr:from>
    <xdr:to>
      <xdr:col>24</xdr:col>
      <xdr:colOff>76200</xdr:colOff>
      <xdr:row>40</xdr:row>
      <xdr:rowOff>88900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4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130827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1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127000</xdr:rowOff>
    </xdr:from>
    <xdr:to>
      <xdr:col>20</xdr:col>
      <xdr:colOff>38100</xdr:colOff>
      <xdr:row>41</xdr:row>
      <xdr:rowOff>57150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98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41927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707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165100</xdr:rowOff>
    </xdr:from>
    <xdr:to>
      <xdr:col>15</xdr:col>
      <xdr:colOff>149225</xdr:colOff>
      <xdr:row>41</xdr:row>
      <xdr:rowOff>95250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702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80027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42</xdr:row>
      <xdr:rowOff>12700</xdr:rowOff>
    </xdr:from>
    <xdr:to>
      <xdr:col>11</xdr:col>
      <xdr:colOff>60325</xdr:colOff>
      <xdr:row>42</xdr:row>
      <xdr:rowOff>114300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721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42</xdr:row>
      <xdr:rowOff>99077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729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101600</xdr:rowOff>
    </xdr:from>
    <xdr:to>
      <xdr:col>6</xdr:col>
      <xdr:colOff>171450</xdr:colOff>
      <xdr:row>41</xdr:row>
      <xdr:rowOff>31750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16527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4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物件費に係る経常収支比率は、前年度と比較し０．</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ポイント上昇しており、２３区の平均値との比較では１．</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ポイント下回っている。施設などの維持管理経費や、消耗品、印刷製本費等の管理的経費については、これまでも縮減に努めてきたが、今後も引き続き見直しを行っていく。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29028</xdr:rowOff>
    </xdr:from>
    <xdr:to>
      <xdr:col>85</xdr:col>
      <xdr:colOff>66675</xdr:colOff>
      <xdr:row>22</xdr:row>
      <xdr:rowOff>29028</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00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58255</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58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45357</xdr:rowOff>
    </xdr:from>
    <xdr:to>
      <xdr:col>85</xdr:col>
      <xdr:colOff>66675</xdr:colOff>
      <xdr:row>20</xdr:row>
      <xdr:rowOff>45357</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474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74584</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332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61686</xdr:rowOff>
    </xdr:from>
    <xdr:to>
      <xdr:col>85</xdr:col>
      <xdr:colOff>66675</xdr:colOff>
      <xdr:row>18</xdr:row>
      <xdr:rowOff>61686</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147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90913</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005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78014</xdr:rowOff>
    </xdr:from>
    <xdr:to>
      <xdr:col>85</xdr:col>
      <xdr:colOff>66675</xdr:colOff>
      <xdr:row>16</xdr:row>
      <xdr:rowOff>78014</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821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107241</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678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94343</xdr:rowOff>
    </xdr:from>
    <xdr:to>
      <xdr:col>85</xdr:col>
      <xdr:colOff>66675</xdr:colOff>
      <xdr:row>14</xdr:row>
      <xdr:rowOff>94343</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494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123570</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352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110671</xdr:rowOff>
    </xdr:from>
    <xdr:to>
      <xdr:col>85</xdr:col>
      <xdr:colOff>66675</xdr:colOff>
      <xdr:row>12</xdr:row>
      <xdr:rowOff>110671</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168071"/>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139898</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25848"/>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58964</xdr:rowOff>
    </xdr:from>
    <xdr:to>
      <xdr:col>82</xdr:col>
      <xdr:colOff>107950</xdr:colOff>
      <xdr:row>20</xdr:row>
      <xdr:rowOff>132443</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7814"/>
          <a:ext cx="0" cy="12736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104520</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33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132443</xdr:rowOff>
    </xdr:from>
    <xdr:to>
      <xdr:col>82</xdr:col>
      <xdr:colOff>196850</xdr:colOff>
      <xdr:row>20</xdr:row>
      <xdr:rowOff>132443</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61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145341</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58964</xdr:rowOff>
    </xdr:from>
    <xdr:to>
      <xdr:col>82</xdr:col>
      <xdr:colOff>196850</xdr:colOff>
      <xdr:row>13</xdr:row>
      <xdr:rowOff>58964</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7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18143</xdr:rowOff>
    </xdr:from>
    <xdr:to>
      <xdr:col>82</xdr:col>
      <xdr:colOff>107950</xdr:colOff>
      <xdr:row>14</xdr:row>
      <xdr:rowOff>29029</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418443"/>
          <a:ext cx="8382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157134</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5574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13607</xdr:rowOff>
    </xdr:from>
    <xdr:to>
      <xdr:col>82</xdr:col>
      <xdr:colOff>158750</xdr:colOff>
      <xdr:row>15</xdr:row>
      <xdr:rowOff>115207</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585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135164</xdr:rowOff>
    </xdr:from>
    <xdr:to>
      <xdr:col>78</xdr:col>
      <xdr:colOff>69850</xdr:colOff>
      <xdr:row>14</xdr:row>
      <xdr:rowOff>18143</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364014"/>
          <a:ext cx="889000" cy="54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14</xdr:row>
      <xdr:rowOff>119743</xdr:rowOff>
    </xdr:from>
    <xdr:to>
      <xdr:col>78</xdr:col>
      <xdr:colOff>120650</xdr:colOff>
      <xdr:row>15</xdr:row>
      <xdr:rowOff>49893</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520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34670</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6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13</xdr:row>
      <xdr:rowOff>135164</xdr:rowOff>
    </xdr:from>
    <xdr:to>
      <xdr:col>73</xdr:col>
      <xdr:colOff>180975</xdr:colOff>
      <xdr:row>14</xdr:row>
      <xdr:rowOff>137886</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364014"/>
          <a:ext cx="889000" cy="174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87086</xdr:rowOff>
    </xdr:from>
    <xdr:to>
      <xdr:col>74</xdr:col>
      <xdr:colOff>31750</xdr:colOff>
      <xdr:row>15</xdr:row>
      <xdr:rowOff>17236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487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2013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73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13</xdr:row>
      <xdr:rowOff>80736</xdr:rowOff>
    </xdr:from>
    <xdr:to>
      <xdr:col>69</xdr:col>
      <xdr:colOff>92075</xdr:colOff>
      <xdr:row>14</xdr:row>
      <xdr:rowOff>137886</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2309586"/>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14</xdr:row>
      <xdr:rowOff>141514</xdr:rowOff>
    </xdr:from>
    <xdr:to>
      <xdr:col>69</xdr:col>
      <xdr:colOff>142875</xdr:colOff>
      <xdr:row>15</xdr:row>
      <xdr:rowOff>71664</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41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56441</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62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65314</xdr:rowOff>
    </xdr:from>
    <xdr:to>
      <xdr:col>65</xdr:col>
      <xdr:colOff>53975</xdr:colOff>
      <xdr:row>14</xdr:row>
      <xdr:rowOff>166914</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46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151691</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5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13</xdr:row>
      <xdr:rowOff>149679</xdr:rowOff>
    </xdr:from>
    <xdr:to>
      <xdr:col>82</xdr:col>
      <xdr:colOff>158750</xdr:colOff>
      <xdr:row>14</xdr:row>
      <xdr:rowOff>79829</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3785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12</xdr:row>
      <xdr:rowOff>166206</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223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138793</xdr:rowOff>
    </xdr:from>
    <xdr:to>
      <xdr:col>78</xdr:col>
      <xdr:colOff>120650</xdr:colOff>
      <xdr:row>14</xdr:row>
      <xdr:rowOff>68943</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36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79120</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136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13</xdr:row>
      <xdr:rowOff>84364</xdr:rowOff>
    </xdr:from>
    <xdr:to>
      <xdr:col>74</xdr:col>
      <xdr:colOff>31750</xdr:colOff>
      <xdr:row>14</xdr:row>
      <xdr:rowOff>14514</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31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12</xdr:row>
      <xdr:rowOff>24691</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0820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87086</xdr:rowOff>
    </xdr:from>
    <xdr:to>
      <xdr:col>69</xdr:col>
      <xdr:colOff>142875</xdr:colOff>
      <xdr:row>15</xdr:row>
      <xdr:rowOff>17236</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487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27413</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25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29936</xdr:rowOff>
    </xdr:from>
    <xdr:to>
      <xdr:col>65</xdr:col>
      <xdr:colOff>53975</xdr:colOff>
      <xdr:row>13</xdr:row>
      <xdr:rowOff>131536</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225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11</xdr:row>
      <xdr:rowOff>141713</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2027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扶助費に係る経常収支比率は、前年度と比較し０．</a:t>
          </a:r>
          <a:r>
            <a:rPr kumimoji="1" lang="ja-JP" altLang="en-US" sz="1300">
              <a:solidFill>
                <a:schemeClr val="dk1"/>
              </a:solidFill>
              <a:effectLst/>
              <a:latin typeface="+mn-lt"/>
              <a:ea typeface="+mn-ea"/>
              <a:cs typeface="+mn-cs"/>
            </a:rPr>
            <a:t>４</a:t>
          </a:r>
          <a:r>
            <a:rPr kumimoji="1" lang="ja-JP" altLang="ja-JP" sz="1300">
              <a:solidFill>
                <a:schemeClr val="dk1"/>
              </a:solidFill>
              <a:effectLst/>
              <a:latin typeface="+mn-lt"/>
              <a:ea typeface="+mn-ea"/>
              <a:cs typeface="+mn-cs"/>
            </a:rPr>
            <a:t>ポイント低下しているが、２３区の平均値との比較では０．</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ポイント上回っている。</a:t>
          </a:r>
          <a:r>
            <a:rPr kumimoji="1" lang="ja-JP" altLang="ja-JP" sz="1300">
              <a:solidFill>
                <a:sysClr val="windowText" lastClr="000000"/>
              </a:solidFill>
              <a:effectLst/>
              <a:latin typeface="+mn-lt"/>
              <a:ea typeface="+mn-ea"/>
              <a:cs typeface="+mn-cs"/>
            </a:rPr>
            <a:t>生活保護費が減となっている一方で、</a:t>
          </a:r>
          <a:r>
            <a:rPr kumimoji="1" lang="ja-JP" altLang="ja-JP" sz="1300" b="0" i="0" baseline="0">
              <a:solidFill>
                <a:sysClr val="windowText" lastClr="000000"/>
              </a:solidFill>
              <a:effectLst/>
              <a:latin typeface="+mn-lt"/>
              <a:ea typeface="+mn-ea"/>
              <a:cs typeface="+mn-cs"/>
            </a:rPr>
            <a:t>保育委託</a:t>
          </a:r>
          <a:r>
            <a:rPr kumimoji="1" lang="ja-JP" altLang="en-US" sz="1300" b="0" i="0" baseline="0">
              <a:solidFill>
                <a:sysClr val="windowText" lastClr="000000"/>
              </a:solidFill>
              <a:effectLst/>
              <a:latin typeface="+mn-lt"/>
              <a:ea typeface="+mn-ea"/>
              <a:cs typeface="+mn-cs"/>
            </a:rPr>
            <a:t>の増加</a:t>
          </a:r>
          <a:r>
            <a:rPr kumimoji="1" lang="ja-JP" altLang="ja-JP" sz="1300">
              <a:solidFill>
                <a:sysClr val="windowText" lastClr="000000"/>
              </a:solidFill>
              <a:effectLst/>
              <a:latin typeface="+mn-lt"/>
              <a:ea typeface="+mn-ea"/>
              <a:cs typeface="+mn-cs"/>
            </a:rPr>
            <a:t>や</a:t>
          </a:r>
          <a:r>
            <a:rPr kumimoji="1" lang="ja-JP" altLang="en-US" sz="1300">
              <a:solidFill>
                <a:sysClr val="windowText" lastClr="000000"/>
              </a:solidFill>
              <a:effectLst/>
              <a:latin typeface="+mn-lt"/>
              <a:ea typeface="+mn-ea"/>
              <a:cs typeface="+mn-cs"/>
            </a:rPr>
            <a:t>家計支援特別給付金の支給</a:t>
          </a:r>
          <a:r>
            <a:rPr kumimoji="1" lang="ja-JP" altLang="ja-JP" sz="1300">
              <a:solidFill>
                <a:sysClr val="windowText" lastClr="000000"/>
              </a:solidFill>
              <a:effectLst/>
              <a:latin typeface="+mn-lt"/>
              <a:ea typeface="+mn-ea"/>
              <a:cs typeface="+mn-cs"/>
            </a:rPr>
            <a:t>などにより、児童福祉費</a:t>
          </a:r>
          <a:r>
            <a:rPr kumimoji="1" lang="ja-JP" altLang="en-US" sz="1300">
              <a:solidFill>
                <a:sysClr val="windowText" lastClr="000000"/>
              </a:solidFill>
              <a:effectLst/>
              <a:latin typeface="+mn-lt"/>
              <a:ea typeface="+mn-ea"/>
              <a:cs typeface="+mn-cs"/>
            </a:rPr>
            <a:t>と</a:t>
          </a:r>
          <a:r>
            <a:rPr kumimoji="1" lang="ja-JP" altLang="ja-JP" sz="1300">
              <a:solidFill>
                <a:sysClr val="windowText" lastClr="000000"/>
              </a:solidFill>
              <a:effectLst/>
              <a:latin typeface="+mn-lt"/>
              <a:ea typeface="+mn-ea"/>
              <a:cs typeface="+mn-cs"/>
            </a:rPr>
            <a:t>社会福祉費は増加傾向にある</a:t>
          </a:r>
          <a:r>
            <a:rPr kumimoji="1" lang="ja-JP" altLang="en-US" sz="1300">
              <a:solidFill>
                <a:sysClr val="windowText" lastClr="000000"/>
              </a:solidFill>
              <a:effectLst/>
              <a:latin typeface="+mn-lt"/>
              <a:ea typeface="+mn-ea"/>
              <a:cs typeface="+mn-cs"/>
            </a:rPr>
            <a:t>。</a:t>
          </a:r>
          <a:endParaRPr lang="ja-JP" altLang="ja-JP" sz="13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110672</xdr:rowOff>
    </xdr:from>
    <xdr:to>
      <xdr:col>24</xdr:col>
      <xdr:colOff>25400</xdr:colOff>
      <xdr:row>62</xdr:row>
      <xdr:rowOff>18143</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026072"/>
          <a:ext cx="0" cy="16219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161670</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20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18143</xdr:rowOff>
    </xdr:from>
    <xdr:to>
      <xdr:col>24</xdr:col>
      <xdr:colOff>114300</xdr:colOff>
      <xdr:row>62</xdr:row>
      <xdr:rowOff>18143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648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25599</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769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110672</xdr:rowOff>
    </xdr:from>
    <xdr:to>
      <xdr:col>24</xdr:col>
      <xdr:colOff>114300</xdr:colOff>
      <xdr:row>52</xdr:row>
      <xdr:rowOff>110672</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026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148772</xdr:rowOff>
    </xdr:from>
    <xdr:to>
      <xdr:col>24</xdr:col>
      <xdr:colOff>25400</xdr:colOff>
      <xdr:row>59</xdr:row>
      <xdr:rowOff>20865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3987800" y="10092872"/>
          <a:ext cx="8382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92727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86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76200</xdr:rowOff>
    </xdr:from>
    <xdr:to>
      <xdr:col>24</xdr:col>
      <xdr:colOff>76200</xdr:colOff>
      <xdr:row>59</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20865</xdr:rowOff>
    </xdr:from>
    <xdr:to>
      <xdr:col>19</xdr:col>
      <xdr:colOff>187325</xdr:colOff>
      <xdr:row>59</xdr:row>
      <xdr:rowOff>31750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3098800" y="101364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65315</xdr:rowOff>
    </xdr:from>
    <xdr:to>
      <xdr:col>20</xdr:col>
      <xdr:colOff>38100</xdr:colOff>
      <xdr:row>58</xdr:row>
      <xdr:rowOff>166915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5642</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7782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31750</xdr:rowOff>
    </xdr:from>
    <xdr:to>
      <xdr:col>15</xdr:col>
      <xdr:colOff>98425</xdr:colOff>
      <xdr:row>59</xdr:row>
      <xdr:rowOff>162378</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209800" y="10147300"/>
          <a:ext cx="8890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58</xdr:row>
      <xdr:rowOff>141515</xdr:rowOff>
    </xdr:from>
    <xdr:to>
      <xdr:col>15</xdr:col>
      <xdr:colOff>149225</xdr:colOff>
      <xdr:row>59</xdr:row>
      <xdr:rowOff>71665</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10085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81842</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85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75293</xdr:rowOff>
    </xdr:from>
    <xdr:to>
      <xdr:col>11</xdr:col>
      <xdr:colOff>9525</xdr:colOff>
      <xdr:row>59</xdr:row>
      <xdr:rowOff>162378</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a:off x="1320800" y="10190843"/>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35378</xdr:rowOff>
    </xdr:from>
    <xdr:to>
      <xdr:col>11</xdr:col>
      <xdr:colOff>60325</xdr:colOff>
      <xdr:row>59</xdr:row>
      <xdr:rowOff>136978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10150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147155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91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163285</xdr:rowOff>
    </xdr:from>
    <xdr:to>
      <xdr:col>6</xdr:col>
      <xdr:colOff>171450</xdr:colOff>
      <xdr:row>59</xdr:row>
      <xdr:rowOff>93435</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10107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103612</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876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97972</xdr:rowOff>
    </xdr:from>
    <xdr:to>
      <xdr:col>24</xdr:col>
      <xdr:colOff>76200</xdr:colOff>
      <xdr:row>59</xdr:row>
      <xdr:rowOff>28122</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42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70049</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14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141515</xdr:rowOff>
    </xdr:from>
    <xdr:to>
      <xdr:col>20</xdr:col>
      <xdr:colOff>38100</xdr:colOff>
      <xdr:row>59</xdr:row>
      <xdr:rowOff>71665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10085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56442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101719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152400</xdr:rowOff>
    </xdr:from>
    <xdr:to>
      <xdr:col>15</xdr:col>
      <xdr:colOff>149225</xdr:colOff>
      <xdr:row>59</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111578</xdr:rowOff>
    </xdr:from>
    <xdr:to>
      <xdr:col>11</xdr:col>
      <xdr:colOff>60325</xdr:colOff>
      <xdr:row>60</xdr:row>
      <xdr:rowOff>41728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10227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26505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1031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24493</xdr:rowOff>
    </xdr:from>
    <xdr:to>
      <xdr:col>6</xdr:col>
      <xdr:colOff>171450</xdr:colOff>
      <xdr:row>59</xdr:row>
      <xdr:rowOff>126093</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1014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110870</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226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その他に係る経常収支比率は、</a:t>
          </a:r>
          <a:r>
            <a:rPr kumimoji="1" lang="ja-JP" altLang="en-US" sz="1300">
              <a:solidFill>
                <a:schemeClr val="dk1"/>
              </a:solidFill>
              <a:effectLst/>
              <a:latin typeface="+mn-lt"/>
              <a:ea typeface="+mn-ea"/>
              <a:cs typeface="+mn-cs"/>
            </a:rPr>
            <a:t>補助費等</a:t>
          </a:r>
          <a:r>
            <a:rPr kumimoji="1" lang="ja-JP" altLang="ja-JP" sz="1300">
              <a:solidFill>
                <a:schemeClr val="dk1"/>
              </a:solidFill>
              <a:effectLst/>
              <a:latin typeface="+mn-lt"/>
              <a:ea typeface="+mn-ea"/>
              <a:cs typeface="+mn-cs"/>
            </a:rPr>
            <a:t>が増になったことなどにより、前年度と比較し０．</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ポイント上昇しており、２３区の平均値との比較では１．</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ポイント上回っている。</a:t>
          </a:r>
          <a:r>
            <a:rPr kumimoji="1" lang="ja-JP" altLang="en-US" sz="1300">
              <a:solidFill>
                <a:schemeClr val="dk1"/>
              </a:solidFill>
              <a:effectLst/>
              <a:latin typeface="+mn-lt"/>
              <a:ea typeface="+mn-ea"/>
              <a:cs typeface="+mn-cs"/>
            </a:rPr>
            <a:t>今後も</a:t>
          </a:r>
          <a:r>
            <a:rPr kumimoji="1" lang="ja-JP" altLang="ja-JP" sz="1300">
              <a:solidFill>
                <a:schemeClr val="dk1"/>
              </a:solidFill>
              <a:effectLst/>
              <a:latin typeface="+mn-lt"/>
              <a:ea typeface="+mn-ea"/>
              <a:cs typeface="+mn-cs"/>
            </a:rPr>
            <a:t>区有施設の老朽化に伴</a:t>
          </a:r>
          <a:r>
            <a:rPr kumimoji="1" lang="ja-JP" altLang="en-US" sz="1300">
              <a:solidFill>
                <a:schemeClr val="dk1"/>
              </a:solidFill>
              <a:effectLst/>
              <a:latin typeface="+mn-lt"/>
              <a:ea typeface="+mn-ea"/>
              <a:cs typeface="+mn-cs"/>
            </a:rPr>
            <a:t>う</a:t>
          </a:r>
          <a:r>
            <a:rPr kumimoji="1" lang="ja-JP" altLang="ja-JP" sz="1300">
              <a:solidFill>
                <a:schemeClr val="dk1"/>
              </a:solidFill>
              <a:effectLst/>
              <a:latin typeface="+mn-lt"/>
              <a:ea typeface="+mn-ea"/>
              <a:cs typeface="+mn-cs"/>
            </a:rPr>
            <a:t>維持補修費の増加</a:t>
          </a:r>
          <a:r>
            <a:rPr kumimoji="1" lang="ja-JP" altLang="en-US" sz="1300">
              <a:solidFill>
                <a:schemeClr val="dk1"/>
              </a:solidFill>
              <a:effectLst/>
              <a:latin typeface="+mn-lt"/>
              <a:ea typeface="+mn-ea"/>
              <a:cs typeface="+mn-cs"/>
            </a:rPr>
            <a:t>を</a:t>
          </a:r>
          <a:r>
            <a:rPr kumimoji="1" lang="ja-JP" altLang="ja-JP" sz="1300">
              <a:solidFill>
                <a:schemeClr val="dk1"/>
              </a:solidFill>
              <a:effectLst/>
              <a:latin typeface="+mn-lt"/>
              <a:ea typeface="+mn-ea"/>
              <a:cs typeface="+mn-cs"/>
            </a:rPr>
            <a:t>見込</a:t>
          </a:r>
          <a:r>
            <a:rPr kumimoji="1" lang="ja-JP" altLang="en-US" sz="1300">
              <a:solidFill>
                <a:schemeClr val="dk1"/>
              </a:solidFill>
              <a:effectLst/>
              <a:latin typeface="+mn-lt"/>
              <a:ea typeface="+mn-ea"/>
              <a:cs typeface="+mn-cs"/>
            </a:rPr>
            <a:t>むため</a:t>
          </a:r>
          <a:r>
            <a:rPr kumimoji="1" lang="ja-JP" altLang="ja-JP" sz="1300">
              <a:solidFill>
                <a:schemeClr val="dk1"/>
              </a:solidFill>
              <a:effectLst/>
              <a:latin typeface="+mn-lt"/>
              <a:ea typeface="+mn-ea"/>
              <a:cs typeface="+mn-cs"/>
            </a:rPr>
            <a:t>、計画的な施設保全に努める</a:t>
          </a:r>
          <a:r>
            <a:rPr kumimoji="1" lang="ja-JP" altLang="en-US" sz="1300">
              <a:solidFill>
                <a:schemeClr val="dk1"/>
              </a:solidFill>
              <a:effectLst/>
              <a:latin typeface="+mn-lt"/>
              <a:ea typeface="+mn-ea"/>
              <a:cs typeface="+mn-cs"/>
            </a:rPr>
            <a:t>など</a:t>
          </a:r>
          <a:r>
            <a:rPr kumimoji="1" lang="ja-JP" altLang="ja-JP" sz="1300">
              <a:solidFill>
                <a:schemeClr val="dk1"/>
              </a:solidFill>
              <a:effectLst/>
              <a:latin typeface="+mn-lt"/>
              <a:ea typeface="+mn-ea"/>
              <a:cs typeface="+mn-cs"/>
            </a:rPr>
            <a:t>適切な管理を行っていく。</a:t>
          </a:r>
          <a:endParaRPr lang="ja-JP" altLang="ja-JP" sz="1300">
            <a:effectLst/>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165100</xdr:rowOff>
    </xdr:from>
    <xdr:to>
      <xdr:col>82</xdr:col>
      <xdr:colOff>107950</xdr:colOff>
      <xdr:row>61</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9251950"/>
          <a:ext cx="0" cy="1352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118127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146050</xdr:rowOff>
    </xdr:from>
    <xdr:to>
      <xdr:col>82</xdr:col>
      <xdr:colOff>196850</xdr:colOff>
      <xdr:row>61</xdr:row>
      <xdr:rowOff>146050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80027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995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165100</xdr:rowOff>
    </xdr:from>
    <xdr:to>
      <xdr:col>82</xdr:col>
      <xdr:colOff>196850</xdr:colOff>
      <xdr:row>53</xdr:row>
      <xdr:rowOff>165100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9251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69850</xdr:rowOff>
    </xdr:from>
    <xdr:to>
      <xdr:col>82</xdr:col>
      <xdr:colOff>107950</xdr:colOff>
      <xdr:row>60</xdr:row>
      <xdr:rowOff>88900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5671800" y="10356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149877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922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69850</xdr:rowOff>
    </xdr:from>
    <xdr:to>
      <xdr:col>78</xdr:col>
      <xdr:colOff>69850</xdr:colOff>
      <xdr:row>60</xdr:row>
      <xdr:rowOff>69850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10356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133350</xdr:rowOff>
    </xdr:from>
    <xdr:to>
      <xdr:col>78</xdr:col>
      <xdr:colOff>120650</xdr:colOff>
      <xdr:row>59</xdr:row>
      <xdr:rowOff>63500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73677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8463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69850</xdr:rowOff>
    </xdr:from>
    <xdr:to>
      <xdr:col>73</xdr:col>
      <xdr:colOff>180975</xdr:colOff>
      <xdr:row>61</xdr:row>
      <xdr:rowOff>50800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3893800" y="1035685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0</xdr:rowOff>
    </xdr:from>
    <xdr:to>
      <xdr:col>74</xdr:col>
      <xdr:colOff>31750</xdr:colOff>
      <xdr:row>59</xdr:row>
      <xdr:rowOff>101600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111777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84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146050</xdr:rowOff>
    </xdr:from>
    <xdr:to>
      <xdr:col>69</xdr:col>
      <xdr:colOff>92075</xdr:colOff>
      <xdr:row>61</xdr:row>
      <xdr:rowOff>50800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3004800" y="1043305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114300</xdr:rowOff>
    </xdr:from>
    <xdr:to>
      <xdr:col>69</xdr:col>
      <xdr:colOff>142875</xdr:colOff>
      <xdr:row>60</xdr:row>
      <xdr:rowOff>44450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54627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998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130827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990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38100</xdr:rowOff>
    </xdr:from>
    <xdr:to>
      <xdr:col>82</xdr:col>
      <xdr:colOff>158750</xdr:colOff>
      <xdr:row>60</xdr:row>
      <xdr:rowOff>139700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1032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60</xdr:row>
      <xdr:rowOff>10177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10297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19050</xdr:rowOff>
    </xdr:from>
    <xdr:to>
      <xdr:col>78</xdr:col>
      <xdr:colOff>120650</xdr:colOff>
      <xdr:row>60</xdr:row>
      <xdr:rowOff>120650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105427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1039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19050</xdr:rowOff>
    </xdr:from>
    <xdr:to>
      <xdr:col>74</xdr:col>
      <xdr:colOff>31750</xdr:colOff>
      <xdr:row>60</xdr:row>
      <xdr:rowOff>120650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105427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61</xdr:row>
      <xdr:rowOff>0</xdr:rowOff>
    </xdr:from>
    <xdr:to>
      <xdr:col>69</xdr:col>
      <xdr:colOff>142875</xdr:colOff>
      <xdr:row>61</xdr:row>
      <xdr:rowOff>101600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10458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61</xdr:row>
      <xdr:rowOff>86377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10544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60</xdr:row>
      <xdr:rowOff>95250</xdr:rowOff>
    </xdr:from>
    <xdr:to>
      <xdr:col>65</xdr:col>
      <xdr:colOff>53975</xdr:colOff>
      <xdr:row>61</xdr:row>
      <xdr:rowOff>25400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1038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61</xdr:row>
      <xdr:rowOff>10177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1046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a:solidFill>
                <a:schemeClr val="dk1"/>
              </a:solidFill>
              <a:effectLst/>
              <a:latin typeface="+mn-lt"/>
              <a:ea typeface="+mn-ea"/>
              <a:cs typeface="+mn-cs"/>
            </a:rPr>
            <a:t>　補助費等に係る経常収支比率は、</a:t>
          </a:r>
          <a:r>
            <a:rPr kumimoji="1" lang="ja-JP" altLang="en-US" sz="1300">
              <a:solidFill>
                <a:schemeClr val="dk1"/>
              </a:solidFill>
              <a:effectLst/>
              <a:latin typeface="+mn-lt"/>
              <a:ea typeface="+mn-ea"/>
              <a:cs typeface="+mn-cs"/>
            </a:rPr>
            <a:t>小学校給食食材等緊急支援の通年実施による増などにより、</a:t>
          </a:r>
          <a:r>
            <a:rPr kumimoji="1" lang="ja-JP" altLang="ja-JP" sz="1300">
              <a:solidFill>
                <a:schemeClr val="dk1"/>
              </a:solidFill>
              <a:effectLst/>
              <a:latin typeface="+mn-lt"/>
              <a:ea typeface="+mn-ea"/>
              <a:cs typeface="+mn-cs"/>
            </a:rPr>
            <a:t>前年度と比較し０．</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ポイント上昇しており、２３区の平均値との比較では０．８ポイント上回っている。今後も適切な執行に努めていく。</a:t>
          </a:r>
          <a:endParaRPr lang="ja-JP" altLang="ja-JP" sz="1300">
            <a:effectLst/>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127000</xdr:rowOff>
    </xdr:from>
    <xdr:to>
      <xdr:col>85</xdr:col>
      <xdr:colOff>66675</xdr:colOff>
      <xdr:row>40</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12700</xdr:rowOff>
    </xdr:from>
    <xdr:to>
      <xdr:col>85</xdr:col>
      <xdr:colOff>66675</xdr:colOff>
      <xdr:row>34</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12700</xdr:rowOff>
    </xdr:from>
    <xdr:to>
      <xdr:col>82</xdr:col>
      <xdr:colOff>107950</xdr:colOff>
      <xdr:row>41</xdr:row>
      <xdr:rowOff>98425</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670550"/>
          <a:ext cx="0" cy="14573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70502</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7099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98425</xdr:rowOff>
    </xdr:from>
    <xdr:to>
      <xdr:col>82</xdr:col>
      <xdr:colOff>196850</xdr:colOff>
      <xdr:row>41</xdr:row>
      <xdr:rowOff>98425</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7127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414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12700</xdr:rowOff>
    </xdr:from>
    <xdr:to>
      <xdr:col>82</xdr:col>
      <xdr:colOff>196850</xdr:colOff>
      <xdr:row>33</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670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41275</xdr:rowOff>
    </xdr:from>
    <xdr:to>
      <xdr:col>82</xdr:col>
      <xdr:colOff>107950</xdr:colOff>
      <xdr:row>37</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671800" y="6213475"/>
          <a:ext cx="838200" cy="142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41275</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4782800" y="6184900"/>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34</xdr:row>
      <xdr:rowOff>104775</xdr:rowOff>
    </xdr:from>
    <xdr:to>
      <xdr:col>78</xdr:col>
      <xdr:colOff>120650</xdr:colOff>
      <xdr:row>35</xdr:row>
      <xdr:rowOff>34925</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45102</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7029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12700</xdr:rowOff>
    </xdr:from>
    <xdr:to>
      <xdr:col>73</xdr:col>
      <xdr:colOff>180975</xdr:colOff>
      <xdr:row>36</xdr:row>
      <xdr:rowOff>98425</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184900"/>
          <a:ext cx="889000" cy="85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34</xdr:row>
      <xdr:rowOff>47625</xdr:rowOff>
    </xdr:from>
    <xdr:to>
      <xdr:col>74</xdr:col>
      <xdr:colOff>31750</xdr:colOff>
      <xdr:row>34</xdr:row>
      <xdr:rowOff>149225</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5876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159402</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6458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98425</xdr:rowOff>
    </xdr:from>
    <xdr:to>
      <xdr:col>69</xdr:col>
      <xdr:colOff>92075</xdr:colOff>
      <xdr:row>36</xdr:row>
      <xdr:rowOff>155575</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270625"/>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133350</xdr:rowOff>
    </xdr:from>
    <xdr:to>
      <xdr:col>69</xdr:col>
      <xdr:colOff>142875</xdr:colOff>
      <xdr:row>35</xdr:row>
      <xdr:rowOff>63500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73677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104775</xdr:rowOff>
    </xdr:from>
    <xdr:to>
      <xdr:col>65</xdr:col>
      <xdr:colOff>53975</xdr:colOff>
      <xdr:row>35</xdr:row>
      <xdr:rowOff>34925</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5934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45102</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702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133350</xdr:rowOff>
    </xdr:from>
    <xdr:to>
      <xdr:col>82</xdr:col>
      <xdr:colOff>158750</xdr:colOff>
      <xdr:row>37</xdr:row>
      <xdr:rowOff>63500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105427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161925</xdr:rowOff>
    </xdr:from>
    <xdr:to>
      <xdr:col>78</xdr:col>
      <xdr:colOff>120650</xdr:colOff>
      <xdr:row>36</xdr:row>
      <xdr:rowOff>92075</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62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76852</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49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133350</xdr:rowOff>
    </xdr:from>
    <xdr:to>
      <xdr:col>74</xdr:col>
      <xdr:colOff>31750</xdr:colOff>
      <xdr:row>36</xdr:row>
      <xdr:rowOff>63500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48277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47625</xdr:rowOff>
    </xdr:from>
    <xdr:to>
      <xdr:col>69</xdr:col>
      <xdr:colOff>142875</xdr:colOff>
      <xdr:row>36</xdr:row>
      <xdr:rowOff>149225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219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134002</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30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104775</xdr:rowOff>
    </xdr:from>
    <xdr:to>
      <xdr:col>65</xdr:col>
      <xdr:colOff>53975</xdr:colOff>
      <xdr:row>37</xdr:row>
      <xdr:rowOff>34925</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27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19702</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3633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公債費に係る経常収支比率は、前年度と比較し０．</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ポイント</a:t>
          </a:r>
          <a:r>
            <a:rPr kumimoji="1" lang="ja-JP" altLang="en-US" sz="1300">
              <a:solidFill>
                <a:schemeClr val="dk1"/>
              </a:solidFill>
              <a:effectLst/>
              <a:latin typeface="+mn-lt"/>
              <a:ea typeface="+mn-ea"/>
              <a:cs typeface="+mn-cs"/>
            </a:rPr>
            <a:t>低下しているが</a:t>
          </a:r>
          <a:r>
            <a:rPr kumimoji="1" lang="ja-JP" altLang="ja-JP" sz="1300">
              <a:solidFill>
                <a:schemeClr val="dk1"/>
              </a:solidFill>
              <a:effectLst/>
              <a:latin typeface="+mn-lt"/>
              <a:ea typeface="+mn-ea"/>
              <a:cs typeface="+mn-cs"/>
            </a:rPr>
            <a:t>、２３区の平均値との比較でも０．</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ポイント上回っている。今後とも、地方債の発行については、世代間の公平性や年度間の財源調整など地方債の機能を踏まえ、将来の財政負担に十分留意していく。</a:t>
          </a:r>
          <a:endParaRPr lang="ja-JP" altLang="ja-JP" sz="1300">
            <a:effectLst/>
          </a:endParaRP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4" name="公債費グラフ枠">
          <a:extLst>
            <a:ext uri="{FF2B5EF4-FFF2-40B4-BE49-F238E27FC236}">
              <a16:creationId xmlns:a16="http://schemas.microsoft.com/office/drawing/2014/main" id="{00000000-0008-0000-0400-00006C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82</xdr:row>
      <xdr:rowOff>50800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flipV="1">
          <a:off x="4826000" y="125095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82</xdr:row>
      <xdr:rowOff>22877</xdr:rowOff>
    </xdr:from>
    <xdr:ext cx="762000" cy="259045"/>
    <xdr:sp macro="" textlink="">
      <xdr:nvSpPr>
        <xdr:cNvPr id="366" name="公債費最小値テキスト">
          <a:extLst>
            <a:ext uri="{FF2B5EF4-FFF2-40B4-BE49-F238E27FC236}">
              <a16:creationId xmlns:a16="http://schemas.microsoft.com/office/drawing/2014/main" id="{00000000-0008-0000-0400-00006E010000}"/>
            </a:ext>
          </a:extLst>
        </xdr:cNvPr>
        <xdr:cNvSpPr txBox="1"/>
      </xdr:nvSpPr>
      <xdr:spPr>
        <a:xfrm>
          <a:off x="4914900" y="1408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82</xdr:row>
      <xdr:rowOff>50800</xdr:rowOff>
    </xdr:from>
    <xdr:to>
      <xdr:col>24</xdr:col>
      <xdr:colOff>114300</xdr:colOff>
      <xdr:row>82</xdr:row>
      <xdr:rowOff>50800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4109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8" name="公債費最大値テキスト">
          <a:extLst>
            <a:ext uri="{FF2B5EF4-FFF2-40B4-BE49-F238E27FC236}">
              <a16:creationId xmlns:a16="http://schemas.microsoft.com/office/drawing/2014/main" id="{00000000-0008-0000-0400-000070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107950</xdr:rowOff>
    </xdr:from>
    <xdr:to>
      <xdr:col>24</xdr:col>
      <xdr:colOff>25400</xdr:colOff>
      <xdr:row>78</xdr:row>
      <xdr:rowOff>12700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987800" y="13309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71" name="公債費平均値テキスト">
          <a:extLst>
            <a:ext uri="{FF2B5EF4-FFF2-40B4-BE49-F238E27FC236}">
              <a16:creationId xmlns:a16="http://schemas.microsoft.com/office/drawing/2014/main" id="{00000000-0008-0000-0400-000073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146050</xdr:rowOff>
    </xdr:from>
    <xdr:to>
      <xdr:col>19</xdr:col>
      <xdr:colOff>187325</xdr:colOff>
      <xdr:row>78</xdr:row>
      <xdr:rowOff>12700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3098800" y="133477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152400</xdr:rowOff>
    </xdr:from>
    <xdr:to>
      <xdr:col>20</xdr:col>
      <xdr:colOff>38100</xdr:colOff>
      <xdr:row>77</xdr:row>
      <xdr:rowOff>82550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937000" y="13182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92727</xdr:rowOff>
    </xdr:from>
    <xdr:ext cx="7366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3606800" y="12951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146050</xdr:rowOff>
    </xdr:from>
    <xdr:to>
      <xdr:col>15</xdr:col>
      <xdr:colOff>98425</xdr:colOff>
      <xdr:row>78</xdr:row>
      <xdr:rowOff>88900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2209800" y="133477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78</xdr:row>
      <xdr:rowOff>0</xdr:rowOff>
    </xdr:from>
    <xdr:to>
      <xdr:col>15</xdr:col>
      <xdr:colOff>149225</xdr:colOff>
      <xdr:row>78</xdr:row>
      <xdr:rowOff>101600</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3048000" y="1337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86377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717800" y="1345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88900</xdr:rowOff>
    </xdr:from>
    <xdr:to>
      <xdr:col>11</xdr:col>
      <xdr:colOff>9525</xdr:colOff>
      <xdr:row>79</xdr:row>
      <xdr:rowOff>31750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flipV="1">
          <a:off x="1320800" y="134620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95250</xdr:rowOff>
    </xdr:from>
    <xdr:to>
      <xdr:col>11</xdr:col>
      <xdr:colOff>60325</xdr:colOff>
      <xdr:row>78</xdr:row>
      <xdr:rowOff>25400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2159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35577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828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95250</xdr:rowOff>
    </xdr:from>
    <xdr:to>
      <xdr:col>6</xdr:col>
      <xdr:colOff>171450</xdr:colOff>
      <xdr:row>78</xdr:row>
      <xdr:rowOff>25400</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1270000" y="1329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35577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939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57150</xdr:rowOff>
    </xdr:from>
    <xdr:to>
      <xdr:col>24</xdr:col>
      <xdr:colOff>76200</xdr:colOff>
      <xdr:row>77</xdr:row>
      <xdr:rowOff>158750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4775200" y="1325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29227</xdr:rowOff>
    </xdr:from>
    <xdr:ext cx="762000" cy="259045"/>
    <xdr:sp macro="" textlink="">
      <xdr:nvSpPr>
        <xdr:cNvPr id="390" name="公債費該当値テキスト">
          <a:extLst>
            <a:ext uri="{FF2B5EF4-FFF2-40B4-BE49-F238E27FC236}">
              <a16:creationId xmlns:a16="http://schemas.microsoft.com/office/drawing/2014/main" id="{00000000-0008-0000-0400-000086010000}"/>
            </a:ext>
          </a:extLst>
        </xdr:cNvPr>
        <xdr:cNvSpPr txBox="1"/>
      </xdr:nvSpPr>
      <xdr:spPr>
        <a:xfrm>
          <a:off x="4914900" y="1323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133350</xdr:rowOff>
    </xdr:from>
    <xdr:to>
      <xdr:col>20</xdr:col>
      <xdr:colOff>38100</xdr:colOff>
      <xdr:row>78</xdr:row>
      <xdr:rowOff>63500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9370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48277</xdr:rowOff>
    </xdr:from>
    <xdr:ext cx="7366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3606800" y="13421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95250</xdr:rowOff>
    </xdr:from>
    <xdr:to>
      <xdr:col>15</xdr:col>
      <xdr:colOff>149225</xdr:colOff>
      <xdr:row>78</xdr:row>
      <xdr:rowOff>25400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048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35577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2717800" y="1306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38100</xdr:rowOff>
    </xdr:from>
    <xdr:to>
      <xdr:col>11</xdr:col>
      <xdr:colOff>60325</xdr:colOff>
      <xdr:row>78</xdr:row>
      <xdr:rowOff>139700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21590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124477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1828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152400</xdr:rowOff>
    </xdr:from>
    <xdr:to>
      <xdr:col>6</xdr:col>
      <xdr:colOff>171450</xdr:colOff>
      <xdr:row>79</xdr:row>
      <xdr:rowOff>82550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1270000" y="1352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67327</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939800" y="1361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mn-ea"/>
              <a:ea typeface="+mn-ea"/>
            </a:rPr>
            <a:t>　公債費以外に係る経常収支比率は、特別区税や特別区交付金などの増により経常一般財源等が増加したことにより、前年度と比較し０．８ポイント低下しているが、２３区の平均値との比較では５．９ポイント上回っている。</a:t>
          </a:r>
        </a:p>
      </xdr:txBody>
    </xdr:sp>
    <xdr:clientData/>
  </xdr:twoCellAnchor>
  <xdr:oneCellAnchor>
    <xdr:from>
      <xdr:col>62</xdr:col>
      <xdr:colOff>6350</xdr:colOff>
      <xdr:row>69</xdr:row>
      <xdr:rowOff>107950</xdr:rowOff>
    </xdr:from>
    <xdr:ext cx="298543" cy="225703"/>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3" name="公債費以外グラフ枠">
          <a:extLst>
            <a:ext uri="{FF2B5EF4-FFF2-40B4-BE49-F238E27FC236}">
              <a16:creationId xmlns:a16="http://schemas.microsoft.com/office/drawing/2014/main" id="{00000000-0008-0000-0400-0000A7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14986</xdr:rowOff>
    </xdr:from>
    <xdr:to>
      <xdr:col>82</xdr:col>
      <xdr:colOff>107950</xdr:colOff>
      <xdr:row>79</xdr:row>
      <xdr:rowOff>37846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flipV="1">
          <a:off x="16510000" y="12530836"/>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9923</xdr:rowOff>
    </xdr:from>
    <xdr:ext cx="762000" cy="259045"/>
    <xdr:sp macro="" textlink="">
      <xdr:nvSpPr>
        <xdr:cNvPr id="425" name="公債費以外最小値テキスト">
          <a:extLst>
            <a:ext uri="{FF2B5EF4-FFF2-40B4-BE49-F238E27FC236}">
              <a16:creationId xmlns:a16="http://schemas.microsoft.com/office/drawing/2014/main" id="{00000000-0008-0000-0400-0000A9010000}"/>
            </a:ext>
          </a:extLst>
        </xdr:cNvPr>
        <xdr:cNvSpPr txBox="1"/>
      </xdr:nvSpPr>
      <xdr:spPr>
        <a:xfrm>
          <a:off x="16598900" y="13554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37846</xdr:rowOff>
    </xdr:from>
    <xdr:to>
      <xdr:col>82</xdr:col>
      <xdr:colOff>196850</xdr:colOff>
      <xdr:row>79</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3582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101363</xdr:rowOff>
    </xdr:from>
    <xdr:ext cx="762000" cy="259045"/>
    <xdr:sp macro="" textlink="">
      <xdr:nvSpPr>
        <xdr:cNvPr id="427" name="公債費以外最大値テキスト">
          <a:extLst>
            <a:ext uri="{FF2B5EF4-FFF2-40B4-BE49-F238E27FC236}">
              <a16:creationId xmlns:a16="http://schemas.microsoft.com/office/drawing/2014/main" id="{00000000-0008-0000-0400-0000AB010000}"/>
            </a:ext>
          </a:extLst>
        </xdr:cNvPr>
        <xdr:cNvSpPr txBox="1"/>
      </xdr:nvSpPr>
      <xdr:spPr>
        <a:xfrm>
          <a:off x="16598900" y="12274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14986</xdr:rowOff>
    </xdr:from>
    <xdr:to>
      <xdr:col>82</xdr:col>
      <xdr:colOff>196850</xdr:colOff>
      <xdr:row>73</xdr:row>
      <xdr:rowOff>14986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2530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154432</xdr:rowOff>
    </xdr:from>
    <xdr:to>
      <xdr:col>82</xdr:col>
      <xdr:colOff>107950</xdr:colOff>
      <xdr:row>79</xdr:row>
      <xdr:rowOff>19558</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5671800" y="13527532"/>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21862</xdr:rowOff>
    </xdr:from>
    <xdr:ext cx="762000" cy="259045"/>
    <xdr:sp macro="" textlink="">
      <xdr:nvSpPr>
        <xdr:cNvPr id="430" name="公債費以外平均値テキスト">
          <a:extLst>
            <a:ext uri="{FF2B5EF4-FFF2-40B4-BE49-F238E27FC236}">
              <a16:creationId xmlns:a16="http://schemas.microsoft.com/office/drawing/2014/main" id="{00000000-0008-0000-0400-0000AE010000}"/>
            </a:ext>
          </a:extLst>
        </xdr:cNvPr>
        <xdr:cNvSpPr txBox="1"/>
      </xdr:nvSpPr>
      <xdr:spPr>
        <a:xfrm>
          <a:off x="16598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5335</xdr:rowOff>
    </xdr:from>
    <xdr:to>
      <xdr:col>82</xdr:col>
      <xdr:colOff>158750</xdr:colOff>
      <xdr:row>77</xdr:row>
      <xdr:rowOff>106935</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6459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10413</xdr:rowOff>
    </xdr:from>
    <xdr:to>
      <xdr:col>78</xdr:col>
      <xdr:colOff>69850</xdr:colOff>
      <xdr:row>79</xdr:row>
      <xdr:rowOff>19558</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4782800" y="13554963"/>
          <a:ext cx="889000" cy="9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9906</xdr:rowOff>
    </xdr:from>
    <xdr:to>
      <xdr:col>78</xdr:col>
      <xdr:colOff>120650</xdr:colOff>
      <xdr:row>77</xdr:row>
      <xdr:rowOff>111506</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5621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121683</xdr:rowOff>
    </xdr:from>
    <xdr:ext cx="7366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5290800" y="129804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10413</xdr:rowOff>
    </xdr:from>
    <xdr:to>
      <xdr:col>73</xdr:col>
      <xdr:colOff>180975</xdr:colOff>
      <xdr:row>80</xdr:row>
      <xdr:rowOff>85852</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893800" y="13554963"/>
          <a:ext cx="889000" cy="246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83058</xdr:rowOff>
    </xdr:from>
    <xdr:to>
      <xdr:col>74</xdr:col>
      <xdr:colOff>31750</xdr:colOff>
      <xdr:row>78</xdr:row>
      <xdr:rowOff>13208</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4732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23385</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4401800" y="130535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24130</xdr:rowOff>
    </xdr:from>
    <xdr:to>
      <xdr:col>69</xdr:col>
      <xdr:colOff>92075</xdr:colOff>
      <xdr:row>80</xdr:row>
      <xdr:rowOff>85852</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3004800" y="13568680"/>
          <a:ext cx="889000" cy="233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71628</xdr:rowOff>
    </xdr:from>
    <xdr:to>
      <xdr:col>69</xdr:col>
      <xdr:colOff>142875</xdr:colOff>
      <xdr:row>79</xdr:row>
      <xdr:rowOff>1778</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3843000" y="13444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11955</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512800" y="13213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105918</xdr:rowOff>
    </xdr:from>
    <xdr:to>
      <xdr:col>65</xdr:col>
      <xdr:colOff>53975</xdr:colOff>
      <xdr:row>78</xdr:row>
      <xdr:rowOff>36068</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2954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46245</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2623800" y="13076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103632</xdr:rowOff>
    </xdr:from>
    <xdr:to>
      <xdr:col>82</xdr:col>
      <xdr:colOff>158750</xdr:colOff>
      <xdr:row>79</xdr:row>
      <xdr:rowOff>33782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6459200" y="13476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12209</xdr:rowOff>
    </xdr:from>
    <xdr:ext cx="762000" cy="259045"/>
    <xdr:sp macro="" textlink="">
      <xdr:nvSpPr>
        <xdr:cNvPr id="449" name="公債費以外該当値テキスト">
          <a:extLst>
            <a:ext uri="{FF2B5EF4-FFF2-40B4-BE49-F238E27FC236}">
              <a16:creationId xmlns:a16="http://schemas.microsoft.com/office/drawing/2014/main" id="{00000000-0008-0000-0400-0000C1010000}"/>
            </a:ext>
          </a:extLst>
        </xdr:cNvPr>
        <xdr:cNvSpPr txBox="1"/>
      </xdr:nvSpPr>
      <xdr:spPr>
        <a:xfrm>
          <a:off x="16598900" y="13385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140208</xdr:rowOff>
    </xdr:from>
    <xdr:to>
      <xdr:col>78</xdr:col>
      <xdr:colOff>120650</xdr:colOff>
      <xdr:row>79</xdr:row>
      <xdr:rowOff>70358</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5621000" y="13513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55135</xdr:rowOff>
    </xdr:from>
    <xdr:ext cx="7366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5290800" y="13599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131063</xdr:rowOff>
    </xdr:from>
    <xdr:to>
      <xdr:col>74</xdr:col>
      <xdr:colOff>31750</xdr:colOff>
      <xdr:row>79</xdr:row>
      <xdr:rowOff>61213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4732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45990</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4401800" y="13590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35052</xdr:rowOff>
    </xdr:from>
    <xdr:to>
      <xdr:col>69</xdr:col>
      <xdr:colOff>142875</xdr:colOff>
      <xdr:row>80</xdr:row>
      <xdr:rowOff>136652</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3843000" y="13751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121429</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3512800" y="13837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144780</xdr:rowOff>
    </xdr:from>
    <xdr:to>
      <xdr:col>65</xdr:col>
      <xdr:colOff>53975</xdr:colOff>
      <xdr:row>79</xdr:row>
      <xdr:rowOff>74930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2954000" y="1351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59707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623800" y="1360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171261</xdr:rowOff>
    </xdr:from>
    <xdr:to>
      <xdr:col>29</xdr:col>
      <xdr:colOff>127000</xdr:colOff>
      <xdr:row>19</xdr:row>
      <xdr:rowOff>102007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4836"/>
          <a:ext cx="0" cy="130234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74084</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92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102007</xdr:rowOff>
    </xdr:from>
    <xdr:to>
      <xdr:col>30</xdr:col>
      <xdr:colOff>25400</xdr:colOff>
      <xdr:row>19</xdr:row>
      <xdr:rowOff>102007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718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86188</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168,309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171261</xdr:rowOff>
    </xdr:from>
    <xdr:to>
      <xdr:col>30</xdr:col>
      <xdr:colOff>25400</xdr:colOff>
      <xdr:row>11</xdr:row>
      <xdr:rowOff>171261</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483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20734</xdr:rowOff>
    </xdr:from>
    <xdr:to>
      <xdr:col>29</xdr:col>
      <xdr:colOff>127000</xdr:colOff>
      <xdr:row>17</xdr:row>
      <xdr:rowOff>20930</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003800" y="2983009"/>
          <a:ext cx="647700" cy="19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18</xdr:row>
      <xdr:rowOff>10798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14452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38721</xdr:rowOff>
    </xdr:from>
    <xdr:to>
      <xdr:col>29</xdr:col>
      <xdr:colOff>177800</xdr:colOff>
      <xdr:row>18</xdr:row>
      <xdr:rowOff>140321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24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2979</xdr:rowOff>
    </xdr:from>
    <xdr:to>
      <xdr:col>26</xdr:col>
      <xdr:colOff>50800</xdr:colOff>
      <xdr:row>17</xdr:row>
      <xdr:rowOff>20734</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a:off x="4305300" y="2965254"/>
          <a:ext cx="698500" cy="177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44751</xdr:rowOff>
    </xdr:from>
    <xdr:to>
      <xdr:col>26</xdr:col>
      <xdr:colOff>101600</xdr:colOff>
      <xdr:row>18</xdr:row>
      <xdr:rowOff>146351</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131128</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32648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2979</xdr:rowOff>
    </xdr:from>
    <xdr:to>
      <xdr:col>22</xdr:col>
      <xdr:colOff>114300</xdr:colOff>
      <xdr:row>17</xdr:row>
      <xdr:rowOff>12950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2965254"/>
          <a:ext cx="698500" cy="99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47298</xdr:rowOff>
    </xdr:from>
    <xdr:to>
      <xdr:col>22</xdr:col>
      <xdr:colOff>165100</xdr:colOff>
      <xdr:row>18</xdr:row>
      <xdr:rowOff>148899</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133675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32674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12950</xdr:rowOff>
    </xdr:from>
    <xdr:to>
      <xdr:col>18</xdr:col>
      <xdr:colOff>177800</xdr:colOff>
      <xdr:row>17</xdr:row>
      <xdr:rowOff>42527</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2975225"/>
          <a:ext cx="698500" cy="295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48235</xdr:rowOff>
    </xdr:from>
    <xdr:to>
      <xdr:col>19</xdr:col>
      <xdr:colOff>38100</xdr:colOff>
      <xdr:row>18</xdr:row>
      <xdr:rowOff>149835</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134612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3268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64509</xdr:rowOff>
    </xdr:from>
    <xdr:to>
      <xdr:col>15</xdr:col>
      <xdr:colOff>101600</xdr:colOff>
      <xdr:row>18</xdr:row>
      <xdr:rowOff>166108</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150886</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3284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141580</xdr:rowOff>
    </xdr:from>
    <xdr:to>
      <xdr:col>29</xdr:col>
      <xdr:colOff>177800</xdr:colOff>
      <xdr:row>17</xdr:row>
      <xdr:rowOff>71730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29324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158107</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2777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141384</xdr:rowOff>
    </xdr:from>
    <xdr:to>
      <xdr:col>26</xdr:col>
      <xdr:colOff>101600</xdr:colOff>
      <xdr:row>17</xdr:row>
      <xdr:rowOff>71534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29322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81711</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27010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123629</xdr:rowOff>
    </xdr:from>
    <xdr:to>
      <xdr:col>22</xdr:col>
      <xdr:colOff>165100</xdr:colOff>
      <xdr:row>17</xdr:row>
      <xdr:rowOff>53779</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29144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63956</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2683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133600</xdr:rowOff>
    </xdr:from>
    <xdr:to>
      <xdr:col>19</xdr:col>
      <xdr:colOff>38100</xdr:colOff>
      <xdr:row>17</xdr:row>
      <xdr:rowOff>63750</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29244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73927</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2693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163177</xdr:rowOff>
    </xdr:from>
    <xdr:to>
      <xdr:col>15</xdr:col>
      <xdr:colOff>101600</xdr:colOff>
      <xdr:row>17</xdr:row>
      <xdr:rowOff>93327</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29540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103504</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272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12700</xdr:rowOff>
    </xdr:from>
    <xdr:to>
      <xdr:col>33</xdr:col>
      <xdr:colOff>114300</xdr:colOff>
      <xdr:row>38</xdr:row>
      <xdr:rowOff>12700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4803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36</xdr:row>
      <xdr:rowOff>69850</xdr:rowOff>
    </xdr:from>
    <xdr:to>
      <xdr:col>33</xdr:col>
      <xdr:colOff>114300</xdr:colOff>
      <xdr:row>36</xdr:row>
      <xdr:rowOff>69850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0231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270527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8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298450</xdr:rowOff>
    </xdr:from>
    <xdr:to>
      <xdr:col>33</xdr:col>
      <xdr:colOff>114300</xdr:colOff>
      <xdr:row>34</xdr:row>
      <xdr:rowOff>298450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5659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156227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184150</xdr:rowOff>
    </xdr:from>
    <xdr:to>
      <xdr:col>33</xdr:col>
      <xdr:colOff>114300</xdr:colOff>
      <xdr:row>33</xdr:row>
      <xdr:rowOff>184150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1087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41927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96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132121</xdr:rowOff>
    </xdr:from>
    <xdr:to>
      <xdr:col>29</xdr:col>
      <xdr:colOff>127000</xdr:colOff>
      <xdr:row>38</xdr:row>
      <xdr:rowOff>76297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6671"/>
          <a:ext cx="0" cy="148722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48374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5159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76297</xdr:rowOff>
    </xdr:from>
    <xdr:to>
      <xdr:col>30</xdr:col>
      <xdr:colOff>25400</xdr:colOff>
      <xdr:row>38</xdr:row>
      <xdr:rowOff>76297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54389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47048</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0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132121</xdr:rowOff>
    </xdr:from>
    <xdr:to>
      <xdr:col>30</xdr:col>
      <xdr:colOff>25400</xdr:colOff>
      <xdr:row>33</xdr:row>
      <xdr:rowOff>132121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667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107341</xdr:rowOff>
    </xdr:from>
    <xdr:to>
      <xdr:col>29</xdr:col>
      <xdr:colOff>127000</xdr:colOff>
      <xdr:row>37</xdr:row>
      <xdr:rowOff>174595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232041"/>
          <a:ext cx="647700" cy="672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37</xdr:row>
      <xdr:rowOff>92117</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7216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88453</xdr:rowOff>
    </xdr:from>
    <xdr:to>
      <xdr:col>29</xdr:col>
      <xdr:colOff>177800</xdr:colOff>
      <xdr:row>37</xdr:row>
      <xdr:rowOff>190053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721315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174595</xdr:rowOff>
    </xdr:from>
    <xdr:to>
      <xdr:col>26</xdr:col>
      <xdr:colOff>50800</xdr:colOff>
      <xdr:row>37</xdr:row>
      <xdr:rowOff>241666</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299295"/>
          <a:ext cx="698500" cy="670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37</xdr:row>
      <xdr:rowOff>174361</xdr:rowOff>
    </xdr:from>
    <xdr:to>
      <xdr:col>26</xdr:col>
      <xdr:colOff>101600</xdr:colOff>
      <xdr:row>37</xdr:row>
      <xdr:rowOff>275961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72990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260738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385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241666</xdr:rowOff>
    </xdr:from>
    <xdr:to>
      <xdr:col>22</xdr:col>
      <xdr:colOff>114300</xdr:colOff>
      <xdr:row>37</xdr:row>
      <xdr:rowOff>249850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366366"/>
          <a:ext cx="698500" cy="818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37</xdr:row>
      <xdr:rowOff>189402</xdr:rowOff>
    </xdr:from>
    <xdr:to>
      <xdr:col>22</xdr:col>
      <xdr:colOff>165100</xdr:colOff>
      <xdr:row>37</xdr:row>
      <xdr:rowOff>291002</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73141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129729</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82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210713</xdr:rowOff>
    </xdr:from>
    <xdr:to>
      <xdr:col>18</xdr:col>
      <xdr:colOff>177800</xdr:colOff>
      <xdr:row>37</xdr:row>
      <xdr:rowOff>249850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335413"/>
          <a:ext cx="698500" cy="391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37</xdr:row>
      <xdr:rowOff>197358</xdr:rowOff>
    </xdr:from>
    <xdr:to>
      <xdr:col>19</xdr:col>
      <xdr:colOff>38100</xdr:colOff>
      <xdr:row>37</xdr:row>
      <xdr:rowOff>298958</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73220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137685</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7090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225568</xdr:rowOff>
    </xdr:from>
    <xdr:to>
      <xdr:col>15</xdr:col>
      <xdr:colOff>101600</xdr:colOff>
      <xdr:row>37</xdr:row>
      <xdr:rowOff>327168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73502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311945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436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56541</xdr:rowOff>
    </xdr:from>
    <xdr:to>
      <xdr:col>29</xdr:col>
      <xdr:colOff>177800</xdr:colOff>
      <xdr:row>37</xdr:row>
      <xdr:rowOff>158141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71812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73068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7026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123795</xdr:rowOff>
    </xdr:from>
    <xdr:to>
      <xdr:col>26</xdr:col>
      <xdr:colOff>101600</xdr:colOff>
      <xdr:row>37</xdr:row>
      <xdr:rowOff>225395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2484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64122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17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190866</xdr:rowOff>
    </xdr:from>
    <xdr:to>
      <xdr:col>22</xdr:col>
      <xdr:colOff>165100</xdr:colOff>
      <xdr:row>37</xdr:row>
      <xdr:rowOff>292466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315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277243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401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199050</xdr:rowOff>
    </xdr:from>
    <xdr:to>
      <xdr:col>19</xdr:col>
      <xdr:colOff>38100</xdr:colOff>
      <xdr:row>37</xdr:row>
      <xdr:rowOff>300650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3237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285427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41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159913</xdr:rowOff>
    </xdr:from>
    <xdr:to>
      <xdr:col>15</xdr:col>
      <xdr:colOff>101600</xdr:colOff>
      <xdr:row>37</xdr:row>
      <xdr:rowOff>261513</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2846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100240</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534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212,388
193,903
10.11
123,378,380
115,422,271
7,303,403
62,279,624
11,283,522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51395</xdr:rowOff>
    </xdr:from>
    <xdr:to>
      <xdr:col>24</xdr:col>
      <xdr:colOff>62865</xdr:colOff>
      <xdr:row>38</xdr:row>
      <xdr:rowOff>76955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66345"/>
          <a:ext cx="1270" cy="12257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80782</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95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76955</xdr:rowOff>
    </xdr:from>
    <xdr:to>
      <xdr:col>24</xdr:col>
      <xdr:colOff>152400</xdr:colOff>
      <xdr:row>38</xdr:row>
      <xdr:rowOff>76955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920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169522</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4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51395</xdr:rowOff>
    </xdr:from>
    <xdr:to>
      <xdr:col>24</xdr:col>
      <xdr:colOff>152400</xdr:colOff>
      <xdr:row>31</xdr:row>
      <xdr:rowOff>51395</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66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3411</xdr:rowOff>
    </xdr:from>
    <xdr:to>
      <xdr:col>24</xdr:col>
      <xdr:colOff>63500</xdr:colOff>
      <xdr:row>36</xdr:row>
      <xdr:rowOff>34261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175611"/>
          <a:ext cx="838200" cy="30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12931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356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34504</xdr:rowOff>
    </xdr:from>
    <xdr:to>
      <xdr:col>24</xdr:col>
      <xdr:colOff>114300</xdr:colOff>
      <xdr:row>37</xdr:row>
      <xdr:rowOff>136104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7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161384</xdr:rowOff>
    </xdr:from>
    <xdr:to>
      <xdr:col>19</xdr:col>
      <xdr:colOff>177800</xdr:colOff>
      <xdr:row>36</xdr:row>
      <xdr:rowOff>3411</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162134"/>
          <a:ext cx="889000" cy="13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9434</xdr:rowOff>
    </xdr:from>
    <xdr:to>
      <xdr:col>20</xdr:col>
      <xdr:colOff>38100</xdr:colOff>
      <xdr:row>37</xdr:row>
      <xdr:rowOff>111034</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102161</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45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161384</xdr:rowOff>
    </xdr:from>
    <xdr:to>
      <xdr:col>15</xdr:col>
      <xdr:colOff>50800</xdr:colOff>
      <xdr:row>36</xdr:row>
      <xdr:rowOff>7569</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162134"/>
          <a:ext cx="889000" cy="17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13462</xdr:rowOff>
    </xdr:from>
    <xdr:to>
      <xdr:col>15</xdr:col>
      <xdr:colOff>101600</xdr:colOff>
      <xdr:row>37</xdr:row>
      <xdr:rowOff>115062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106189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4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7569</xdr:rowOff>
    </xdr:from>
    <xdr:to>
      <xdr:col>10</xdr:col>
      <xdr:colOff>114300</xdr:colOff>
      <xdr:row>36</xdr:row>
      <xdr:rowOff>29330</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179769"/>
          <a:ext cx="889000" cy="21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10610</xdr:rowOff>
    </xdr:from>
    <xdr:to>
      <xdr:col>10</xdr:col>
      <xdr:colOff>165100</xdr:colOff>
      <xdr:row>37</xdr:row>
      <xdr:rowOff>112210</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103337</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46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35789</xdr:rowOff>
    </xdr:from>
    <xdr:to>
      <xdr:col>6</xdr:col>
      <xdr:colOff>38100</xdr:colOff>
      <xdr:row>37</xdr:row>
      <xdr:rowOff>137389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128516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7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154911</xdr:rowOff>
    </xdr:from>
    <xdr:to>
      <xdr:col>24</xdr:col>
      <xdr:colOff>114300</xdr:colOff>
      <xdr:row>36</xdr:row>
      <xdr:rowOff>85061</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155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6338</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007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124061</xdr:rowOff>
    </xdr:from>
    <xdr:to>
      <xdr:col>20</xdr:col>
      <xdr:colOff>38100</xdr:colOff>
      <xdr:row>36</xdr:row>
      <xdr:rowOff>54211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12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70738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900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110584</xdr:rowOff>
    </xdr:from>
    <xdr:to>
      <xdr:col>15</xdr:col>
      <xdr:colOff>101600</xdr:colOff>
      <xdr:row>36</xdr:row>
      <xdr:rowOff>40734</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1113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57261</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886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128219</xdr:rowOff>
    </xdr:from>
    <xdr:to>
      <xdr:col>10</xdr:col>
      <xdr:colOff>165100</xdr:colOff>
      <xdr:row>36</xdr:row>
      <xdr:rowOff>58369</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128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74896</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04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149980</xdr:rowOff>
    </xdr:from>
    <xdr:to>
      <xdr:col>6</xdr:col>
      <xdr:colOff>38100</xdr:colOff>
      <xdr:row>36</xdr:row>
      <xdr:rowOff>80130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150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96657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925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102072</xdr:rowOff>
    </xdr:from>
    <xdr:to>
      <xdr:col>24</xdr:col>
      <xdr:colOff>62865</xdr:colOff>
      <xdr:row>56</xdr:row>
      <xdr:rowOff>159414</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846022"/>
          <a:ext cx="1270" cy="914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163241</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64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159414</xdr:rowOff>
    </xdr:from>
    <xdr:to>
      <xdr:col>24</xdr:col>
      <xdr:colOff>152400</xdr:colOff>
      <xdr:row>56</xdr:row>
      <xdr:rowOff>159414</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60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48749</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621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270,730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102072</xdr:rowOff>
    </xdr:from>
    <xdr:to>
      <xdr:col>24</xdr:col>
      <xdr:colOff>152400</xdr:colOff>
      <xdr:row>51</xdr:row>
      <xdr:rowOff>102072</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846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39290</xdr:rowOff>
    </xdr:from>
    <xdr:to>
      <xdr:col>24</xdr:col>
      <xdr:colOff>63500</xdr:colOff>
      <xdr:row>56</xdr:row>
      <xdr:rowOff>81823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3797300" y="9640490"/>
          <a:ext cx="838200" cy="42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46530</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76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23653</xdr:rowOff>
    </xdr:from>
    <xdr:to>
      <xdr:col>24</xdr:col>
      <xdr:colOff>114300</xdr:colOff>
      <xdr:row>56</xdr:row>
      <xdr:rowOff>125253</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624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39290</xdr:rowOff>
    </xdr:from>
    <xdr:to>
      <xdr:col>19</xdr:col>
      <xdr:colOff>177800</xdr:colOff>
      <xdr:row>56</xdr:row>
      <xdr:rowOff>65999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640490"/>
          <a:ext cx="889000" cy="26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168718</xdr:rowOff>
    </xdr:from>
    <xdr:to>
      <xdr:col>20</xdr:col>
      <xdr:colOff>38100</xdr:colOff>
      <xdr:row>56</xdr:row>
      <xdr:rowOff>98868</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89995</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691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65999</xdr:rowOff>
    </xdr:from>
    <xdr:to>
      <xdr:col>15</xdr:col>
      <xdr:colOff>50800</xdr:colOff>
      <xdr:row>56</xdr:row>
      <xdr:rowOff>114567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667199"/>
          <a:ext cx="889000" cy="48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22830</xdr:rowOff>
    </xdr:from>
    <xdr:to>
      <xdr:col>15</xdr:col>
      <xdr:colOff>101600</xdr:colOff>
      <xdr:row>56</xdr:row>
      <xdr:rowOff>124430</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115557</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716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114567</xdr:rowOff>
    </xdr:from>
    <xdr:to>
      <xdr:col>10</xdr:col>
      <xdr:colOff>114300</xdr:colOff>
      <xdr:row>56</xdr:row>
      <xdr:rowOff>139398</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715767"/>
          <a:ext cx="889000" cy="248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93097</xdr:rowOff>
    </xdr:from>
    <xdr:to>
      <xdr:col>10</xdr:col>
      <xdr:colOff>165100</xdr:colOff>
      <xdr:row>57</xdr:row>
      <xdr:rowOff>23247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14374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7870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108715</xdr:rowOff>
    </xdr:from>
    <xdr:to>
      <xdr:col>6</xdr:col>
      <xdr:colOff>38100</xdr:colOff>
      <xdr:row>57</xdr:row>
      <xdr:rowOff>38865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29992</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802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31023</xdr:rowOff>
    </xdr:from>
    <xdr:to>
      <xdr:col>24</xdr:col>
      <xdr:colOff>114300</xdr:colOff>
      <xdr:row>56</xdr:row>
      <xdr:rowOff>132623</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32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2080</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603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159940</xdr:rowOff>
    </xdr:from>
    <xdr:to>
      <xdr:col>20</xdr:col>
      <xdr:colOff>38100</xdr:colOff>
      <xdr:row>56</xdr:row>
      <xdr:rowOff>90090</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589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106617</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36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15199</xdr:rowOff>
    </xdr:from>
    <xdr:to>
      <xdr:col>15</xdr:col>
      <xdr:colOff>101600</xdr:colOff>
      <xdr:row>56</xdr:row>
      <xdr:rowOff>116799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616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133326</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391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63767</xdr:rowOff>
    </xdr:from>
    <xdr:to>
      <xdr:col>10</xdr:col>
      <xdr:colOff>165100</xdr:colOff>
      <xdr:row>56</xdr:row>
      <xdr:rowOff>165367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664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10444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4401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88598</xdr:rowOff>
    </xdr:from>
    <xdr:to>
      <xdr:col>6</xdr:col>
      <xdr:colOff>38100</xdr:colOff>
      <xdr:row>57</xdr:row>
      <xdr:rowOff>18748</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68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35275</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465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40869</xdr:rowOff>
    </xdr:from>
    <xdr:to>
      <xdr:col>24</xdr:col>
      <xdr:colOff>62865</xdr:colOff>
      <xdr:row>79</xdr:row>
      <xdr:rowOff>6731</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213819"/>
          <a:ext cx="1270" cy="13374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10558</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51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6731</xdr:rowOff>
    </xdr:from>
    <xdr:to>
      <xdr:col>24</xdr:col>
      <xdr:colOff>152400</xdr:colOff>
      <xdr:row>79</xdr:row>
      <xdr:rowOff>6731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51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158996</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1989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40869</xdr:rowOff>
    </xdr:from>
    <xdr:to>
      <xdr:col>24</xdr:col>
      <xdr:colOff>152400</xdr:colOff>
      <xdr:row>71</xdr:row>
      <xdr:rowOff>40869</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2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164922</xdr:rowOff>
    </xdr:from>
    <xdr:to>
      <xdr:col>24</xdr:col>
      <xdr:colOff>63500</xdr:colOff>
      <xdr:row>76</xdr:row>
      <xdr:rowOff>32410</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023672"/>
          <a:ext cx="838200" cy="38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6138</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2077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27711</xdr:rowOff>
    </xdr:from>
    <xdr:to>
      <xdr:col>24</xdr:col>
      <xdr:colOff>114300</xdr:colOff>
      <xdr:row>77</xdr:row>
      <xdr:rowOff>129311</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29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32410</xdr:rowOff>
    </xdr:from>
    <xdr:to>
      <xdr:col>19</xdr:col>
      <xdr:colOff>177800</xdr:colOff>
      <xdr:row>76</xdr:row>
      <xdr:rowOff>56338</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908300" y="13062610"/>
          <a:ext cx="889000" cy="23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47600</xdr:rowOff>
    </xdr:from>
    <xdr:to>
      <xdr:col>20</xdr:col>
      <xdr:colOff>38100</xdr:colOff>
      <xdr:row>77</xdr:row>
      <xdr:rowOff>149200</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140327</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341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21819</xdr:rowOff>
    </xdr:from>
    <xdr:to>
      <xdr:col>15</xdr:col>
      <xdr:colOff>50800</xdr:colOff>
      <xdr:row>76</xdr:row>
      <xdr:rowOff>56338</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019300" y="13052019"/>
          <a:ext cx="889000" cy="34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60249</xdr:rowOff>
    </xdr:from>
    <xdr:to>
      <xdr:col>15</xdr:col>
      <xdr:colOff>101600</xdr:colOff>
      <xdr:row>77</xdr:row>
      <xdr:rowOff>161849</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152976</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3546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2997</xdr:rowOff>
    </xdr:from>
    <xdr:to>
      <xdr:col>10</xdr:col>
      <xdr:colOff>114300</xdr:colOff>
      <xdr:row>76</xdr:row>
      <xdr:rowOff>21819</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033197"/>
          <a:ext cx="889000" cy="1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38533</xdr:rowOff>
    </xdr:from>
    <xdr:to>
      <xdr:col>10</xdr:col>
      <xdr:colOff>165100</xdr:colOff>
      <xdr:row>77</xdr:row>
      <xdr:rowOff>140133</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131260</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33329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19710</xdr:rowOff>
    </xdr:from>
    <xdr:to>
      <xdr:col>6</xdr:col>
      <xdr:colOff>38100</xdr:colOff>
      <xdr:row>77</xdr:row>
      <xdr:rowOff>121310</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112437</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3140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114122</xdr:rowOff>
    </xdr:from>
    <xdr:to>
      <xdr:col>24</xdr:col>
      <xdr:colOff>114300</xdr:colOff>
      <xdr:row>76</xdr:row>
      <xdr:rowOff>44273</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2972872"/>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136999</xdr:rowOff>
    </xdr:from>
    <xdr:ext cx="469744"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28242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153060</xdr:rowOff>
    </xdr:from>
    <xdr:to>
      <xdr:col>20</xdr:col>
      <xdr:colOff>38100</xdr:colOff>
      <xdr:row>76</xdr:row>
      <xdr:rowOff>83210</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011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74</xdr:row>
      <xdr:rowOff>99737</xdr:rowOff>
    </xdr:from>
    <xdr:ext cx="469744"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562428" y="12787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5538</xdr:rowOff>
    </xdr:from>
    <xdr:to>
      <xdr:col>15</xdr:col>
      <xdr:colOff>101600</xdr:colOff>
      <xdr:row>76</xdr:row>
      <xdr:rowOff>107138</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035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74</xdr:row>
      <xdr:rowOff>123664</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673428" y="128109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142469</xdr:rowOff>
    </xdr:from>
    <xdr:to>
      <xdr:col>10</xdr:col>
      <xdr:colOff>165100</xdr:colOff>
      <xdr:row>76</xdr:row>
      <xdr:rowOff>72619</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00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89146</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784428" y="127764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123647</xdr:rowOff>
    </xdr:from>
    <xdr:to>
      <xdr:col>6</xdr:col>
      <xdr:colOff>38100</xdr:colOff>
      <xdr:row>76</xdr:row>
      <xdr:rowOff>53798</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2982397"/>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74</xdr:row>
      <xdr:rowOff>70324</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895428" y="12757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100</xdr:row>
      <xdr:rowOff>111777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725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20295</xdr:rowOff>
    </xdr:from>
    <xdr:to>
      <xdr:col>24</xdr:col>
      <xdr:colOff>62865</xdr:colOff>
      <xdr:row>99</xdr:row>
      <xdr:rowOff>93047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793695"/>
          <a:ext cx="1270" cy="12729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96874</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70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93047</xdr:rowOff>
    </xdr:from>
    <xdr:to>
      <xdr:col>24</xdr:col>
      <xdr:colOff>152400</xdr:colOff>
      <xdr:row>99</xdr:row>
      <xdr:rowOff>93047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6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138422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568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92</xdr:row>
      <xdr:rowOff>20295</xdr:rowOff>
    </xdr:from>
    <xdr:to>
      <xdr:col>24</xdr:col>
      <xdr:colOff>152400</xdr:colOff>
      <xdr:row>92</xdr:row>
      <xdr:rowOff>20295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7936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91</xdr:row>
      <xdr:rowOff>158845</xdr:rowOff>
    </xdr:from>
    <xdr:to>
      <xdr:col>24</xdr:col>
      <xdr:colOff>63500</xdr:colOff>
      <xdr:row>92</xdr:row>
      <xdr:rowOff>20295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5760795"/>
          <a:ext cx="838200" cy="32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8977</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2967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30550</xdr:rowOff>
    </xdr:from>
    <xdr:to>
      <xdr:col>24</xdr:col>
      <xdr:colOff>114300</xdr:colOff>
      <xdr:row>95</xdr:row>
      <xdr:rowOff>132150</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31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90</xdr:row>
      <xdr:rowOff>33477</xdr:rowOff>
    </xdr:from>
    <xdr:to>
      <xdr:col>19</xdr:col>
      <xdr:colOff>177800</xdr:colOff>
      <xdr:row>91</xdr:row>
      <xdr:rowOff>158845</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5463977"/>
          <a:ext cx="889000" cy="296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133629</xdr:rowOff>
    </xdr:from>
    <xdr:to>
      <xdr:col>20</xdr:col>
      <xdr:colOff>38100</xdr:colOff>
      <xdr:row>96</xdr:row>
      <xdr:rowOff>63779</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421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54906</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65141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33477</xdr:rowOff>
    </xdr:from>
    <xdr:to>
      <xdr:col>15</xdr:col>
      <xdr:colOff>50800</xdr:colOff>
      <xdr:row>92</xdr:row>
      <xdr:rowOff>49155</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5463977"/>
          <a:ext cx="889000" cy="358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148470</xdr:rowOff>
    </xdr:from>
    <xdr:to>
      <xdr:col>15</xdr:col>
      <xdr:colOff>101600</xdr:colOff>
      <xdr:row>95</xdr:row>
      <xdr:rowOff>78620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6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69747</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35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49155</xdr:rowOff>
    </xdr:from>
    <xdr:to>
      <xdr:col>10</xdr:col>
      <xdr:colOff>114300</xdr:colOff>
      <xdr:row>92</xdr:row>
      <xdr:rowOff>106724</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5822555"/>
          <a:ext cx="889000" cy="575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45599</xdr:rowOff>
    </xdr:from>
    <xdr:to>
      <xdr:col>10</xdr:col>
      <xdr:colOff>165100</xdr:colOff>
      <xdr:row>97</xdr:row>
      <xdr:rowOff>147199</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676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138326</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768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11443</xdr:rowOff>
    </xdr:from>
    <xdr:to>
      <xdr:col>6</xdr:col>
      <xdr:colOff>38100</xdr:colOff>
      <xdr:row>98</xdr:row>
      <xdr:rowOff>113043</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813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104170</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906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91</xdr:row>
      <xdr:rowOff>140945</xdr:rowOff>
    </xdr:from>
    <xdr:to>
      <xdr:col>24</xdr:col>
      <xdr:colOff>114300</xdr:colOff>
      <xdr:row>92</xdr:row>
      <xdr:rowOff>71095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574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93972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569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108045</xdr:rowOff>
    </xdr:from>
    <xdr:to>
      <xdr:col>20</xdr:col>
      <xdr:colOff>38100</xdr:colOff>
      <xdr:row>92</xdr:row>
      <xdr:rowOff>38195</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570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54722</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54852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89</xdr:row>
      <xdr:rowOff>154127</xdr:rowOff>
    </xdr:from>
    <xdr:to>
      <xdr:col>15</xdr:col>
      <xdr:colOff>101600</xdr:colOff>
      <xdr:row>90</xdr:row>
      <xdr:rowOff>84277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5413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88</xdr:row>
      <xdr:rowOff>100804</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518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91</xdr:row>
      <xdr:rowOff>169805</xdr:rowOff>
    </xdr:from>
    <xdr:to>
      <xdr:col>10</xdr:col>
      <xdr:colOff>165100</xdr:colOff>
      <xdr:row>92</xdr:row>
      <xdr:rowOff>99955</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5771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116482</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554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92</xdr:row>
      <xdr:rowOff>55924</xdr:rowOff>
    </xdr:from>
    <xdr:to>
      <xdr:col>6</xdr:col>
      <xdr:colOff>38100</xdr:colOff>
      <xdr:row>92</xdr:row>
      <xdr:rowOff>157524</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5829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91</xdr:row>
      <xdr:rowOff>2601</xdr:rowOff>
    </xdr:from>
    <xdr:ext cx="599010"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30795" y="156045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73677</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120967</xdr:rowOff>
    </xdr:from>
    <xdr:to>
      <xdr:col>54</xdr:col>
      <xdr:colOff>189865</xdr:colOff>
      <xdr:row>39</xdr:row>
      <xdr:rowOff>89002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950267"/>
          <a:ext cx="1270" cy="825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92829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7793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89002</xdr:rowOff>
    </xdr:from>
    <xdr:to>
      <xdr:col>55</xdr:col>
      <xdr:colOff>88900</xdr:colOff>
      <xdr:row>39</xdr:row>
      <xdr:rowOff>89002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775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67644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725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120967</xdr:rowOff>
    </xdr:from>
    <xdr:to>
      <xdr:col>55</xdr:col>
      <xdr:colOff>88900</xdr:colOff>
      <xdr:row>34</xdr:row>
      <xdr:rowOff>120967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9502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77825</xdr:rowOff>
    </xdr:from>
    <xdr:to>
      <xdr:col>55</xdr:col>
      <xdr:colOff>0</xdr:colOff>
      <xdr:row>38</xdr:row>
      <xdr:rowOff>90792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592925"/>
          <a:ext cx="838200" cy="12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70172</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5852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91745</xdr:rowOff>
    </xdr:from>
    <xdr:to>
      <xdr:col>55</xdr:col>
      <xdr:colOff>50800</xdr:colOff>
      <xdr:row>39</xdr:row>
      <xdr:rowOff>21895</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606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90792</xdr:rowOff>
    </xdr:from>
    <xdr:to>
      <xdr:col>50</xdr:col>
      <xdr:colOff>114300</xdr:colOff>
      <xdr:row>38</xdr:row>
      <xdr:rowOff>138697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605892"/>
          <a:ext cx="889000" cy="4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99111</xdr:rowOff>
    </xdr:from>
    <xdr:to>
      <xdr:col>50</xdr:col>
      <xdr:colOff>165100</xdr:colOff>
      <xdr:row>39</xdr:row>
      <xdr:rowOff>29261</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614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20388</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706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146622</xdr:rowOff>
    </xdr:from>
    <xdr:to>
      <xdr:col>45</xdr:col>
      <xdr:colOff>177800</xdr:colOff>
      <xdr:row>38</xdr:row>
      <xdr:rowOff>138697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461572"/>
          <a:ext cx="889000" cy="1192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11379</xdr:rowOff>
    </xdr:from>
    <xdr:to>
      <xdr:col>46</xdr:col>
      <xdr:colOff>38100</xdr:colOff>
      <xdr:row>39</xdr:row>
      <xdr:rowOff>112979</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697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104106</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790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146622</xdr:rowOff>
    </xdr:from>
    <xdr:to>
      <xdr:col>41</xdr:col>
      <xdr:colOff>50800</xdr:colOff>
      <xdr:row>39</xdr:row>
      <xdr:rowOff>61582</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461572"/>
          <a:ext cx="889000" cy="1286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138836</xdr:rowOff>
    </xdr:from>
    <xdr:to>
      <xdr:col>41</xdr:col>
      <xdr:colOff>101600</xdr:colOff>
      <xdr:row>32</xdr:row>
      <xdr:rowOff>68986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453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60113</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54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85496</xdr:rowOff>
    </xdr:from>
    <xdr:to>
      <xdr:col>36</xdr:col>
      <xdr:colOff>165100</xdr:colOff>
      <xdr:row>40</xdr:row>
      <xdr:rowOff>15646</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772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40</xdr:row>
      <xdr:rowOff>6773</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864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27025</xdr:rowOff>
    </xdr:from>
    <xdr:to>
      <xdr:col>55</xdr:col>
      <xdr:colOff>50800</xdr:colOff>
      <xdr:row>38</xdr:row>
      <xdr:rowOff>128625</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542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49902</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393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39992</xdr:rowOff>
    </xdr:from>
    <xdr:to>
      <xdr:col>50</xdr:col>
      <xdr:colOff>165100</xdr:colOff>
      <xdr:row>38</xdr:row>
      <xdr:rowOff>141592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55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158119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6330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87897</xdr:rowOff>
    </xdr:from>
    <xdr:to>
      <xdr:col>46</xdr:col>
      <xdr:colOff>38100</xdr:colOff>
      <xdr:row>39</xdr:row>
      <xdr:rowOff>18047</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60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34574</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637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95822</xdr:rowOff>
    </xdr:from>
    <xdr:to>
      <xdr:col>41</xdr:col>
      <xdr:colOff>101600</xdr:colOff>
      <xdr:row>32</xdr:row>
      <xdr:rowOff>25972</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41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42499</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185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10782</xdr:rowOff>
    </xdr:from>
    <xdr:to>
      <xdr:col>36</xdr:col>
      <xdr:colOff>165100</xdr:colOff>
      <xdr:row>39</xdr:row>
      <xdr:rowOff>112382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69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128909</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472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114915</xdr:rowOff>
    </xdr:from>
    <xdr:to>
      <xdr:col>54</xdr:col>
      <xdr:colOff>189865</xdr:colOff>
      <xdr:row>58</xdr:row>
      <xdr:rowOff>14015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687415"/>
          <a:ext cx="1270" cy="1270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17842</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9961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14015</xdr:rowOff>
    </xdr:from>
    <xdr:to>
      <xdr:col>55</xdr:col>
      <xdr:colOff>88900</xdr:colOff>
      <xdr:row>58</xdr:row>
      <xdr:rowOff>14015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995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61592</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4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114915</xdr:rowOff>
    </xdr:from>
    <xdr:to>
      <xdr:col>55</xdr:col>
      <xdr:colOff>88900</xdr:colOff>
      <xdr:row>50</xdr:row>
      <xdr:rowOff>114915</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68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121138</xdr:rowOff>
    </xdr:from>
    <xdr:to>
      <xdr:col>55</xdr:col>
      <xdr:colOff>0</xdr:colOff>
      <xdr:row>58</xdr:row>
      <xdr:rowOff>13321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893788"/>
          <a:ext cx="838200" cy="63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164634</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5943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141757</xdr:rowOff>
    </xdr:from>
    <xdr:to>
      <xdr:col>55</xdr:col>
      <xdr:colOff>50800</xdr:colOff>
      <xdr:row>57</xdr:row>
      <xdr:rowOff>71907</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97276</xdr:rowOff>
    </xdr:from>
    <xdr:to>
      <xdr:col>50</xdr:col>
      <xdr:colOff>114300</xdr:colOff>
      <xdr:row>58</xdr:row>
      <xdr:rowOff>13321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869926"/>
          <a:ext cx="889000" cy="8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33282</xdr:rowOff>
    </xdr:from>
    <xdr:to>
      <xdr:col>50</xdr:col>
      <xdr:colOff>165100</xdr:colOff>
      <xdr:row>57</xdr:row>
      <xdr:rowOff>134882</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151409</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58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97276</xdr:rowOff>
    </xdr:from>
    <xdr:to>
      <xdr:col>45</xdr:col>
      <xdr:colOff>177800</xdr:colOff>
      <xdr:row>57</xdr:row>
      <xdr:rowOff>141639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69926"/>
          <a:ext cx="889000" cy="44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24074</xdr:rowOff>
    </xdr:from>
    <xdr:to>
      <xdr:col>46</xdr:col>
      <xdr:colOff>38100</xdr:colOff>
      <xdr:row>57</xdr:row>
      <xdr:rowOff>125674</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142201</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110745</xdr:rowOff>
    </xdr:from>
    <xdr:to>
      <xdr:col>41</xdr:col>
      <xdr:colOff>50800</xdr:colOff>
      <xdr:row>57</xdr:row>
      <xdr:rowOff>141639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883395"/>
          <a:ext cx="889000" cy="30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29624</xdr:rowOff>
    </xdr:from>
    <xdr:to>
      <xdr:col>41</xdr:col>
      <xdr:colOff>101600</xdr:colOff>
      <xdr:row>57</xdr:row>
      <xdr:rowOff>131224</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147751</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24064</xdr:rowOff>
    </xdr:from>
    <xdr:to>
      <xdr:col>36</xdr:col>
      <xdr:colOff>165100</xdr:colOff>
      <xdr:row>57</xdr:row>
      <xdr:rowOff>125664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142191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571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70338</xdr:rowOff>
    </xdr:from>
    <xdr:to>
      <xdr:col>55</xdr:col>
      <xdr:colOff>50800</xdr:colOff>
      <xdr:row>58</xdr:row>
      <xdr:rowOff>488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42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156715</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757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133971</xdr:rowOff>
    </xdr:from>
    <xdr:to>
      <xdr:col>50</xdr:col>
      <xdr:colOff>165100</xdr:colOff>
      <xdr:row>58</xdr:row>
      <xdr:rowOff>64121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06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55248</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9999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46476</xdr:rowOff>
    </xdr:from>
    <xdr:to>
      <xdr:col>46</xdr:col>
      <xdr:colOff>38100</xdr:colOff>
      <xdr:row>57</xdr:row>
      <xdr:rowOff>148076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19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139203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11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90839</xdr:rowOff>
    </xdr:from>
    <xdr:to>
      <xdr:col>41</xdr:col>
      <xdr:colOff>101600</xdr:colOff>
      <xdr:row>58</xdr:row>
      <xdr:rowOff>20989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6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12116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5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59945</xdr:rowOff>
    </xdr:from>
    <xdr:to>
      <xdr:col>36</xdr:col>
      <xdr:colOff>165100</xdr:colOff>
      <xdr:row>57</xdr:row>
      <xdr:rowOff>161545</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8325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152672</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9253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6" name="テキスト ボックス 395">
          <a:extLst>
            <a:ext uri="{FF2B5EF4-FFF2-40B4-BE49-F238E27FC236}">
              <a16:creationId xmlns:a16="http://schemas.microsoft.com/office/drawing/2014/main" id="{00000000-0008-0000-0600-00008C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普通建設事業費 （ うち新規整備　）グラフ枠">
          <a:extLst>
            <a:ext uri="{FF2B5EF4-FFF2-40B4-BE49-F238E27FC236}">
              <a16:creationId xmlns:a16="http://schemas.microsoft.com/office/drawing/2014/main" id="{00000000-0008-0000-0600-00008D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29705</xdr:rowOff>
    </xdr:from>
    <xdr:to>
      <xdr:col>54</xdr:col>
      <xdr:colOff>189865</xdr:colOff>
      <xdr:row>79</xdr:row>
      <xdr:rowOff>42711</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10475595" y="12031205"/>
          <a:ext cx="1270" cy="155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46538</xdr:rowOff>
    </xdr:from>
    <xdr:ext cx="378565" cy="259045"/>
    <xdr:sp macro="" textlink="">
      <xdr:nvSpPr>
        <xdr:cNvPr id="399" name="普通建設事業費 （ うち新規整備　）最小値テキスト">
          <a:extLst>
            <a:ext uri="{FF2B5EF4-FFF2-40B4-BE49-F238E27FC236}">
              <a16:creationId xmlns:a16="http://schemas.microsoft.com/office/drawing/2014/main" id="{00000000-0008-0000-0600-00008F010000}"/>
            </a:ext>
          </a:extLst>
        </xdr:cNvPr>
        <xdr:cNvSpPr txBox="1"/>
      </xdr:nvSpPr>
      <xdr:spPr>
        <a:xfrm>
          <a:off x="10528300" y="135910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42711</xdr:rowOff>
    </xdr:from>
    <xdr:to>
      <xdr:col>55</xdr:col>
      <xdr:colOff>88900</xdr:colOff>
      <xdr:row>79</xdr:row>
      <xdr:rowOff>42711</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358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147832</xdr:rowOff>
    </xdr:from>
    <xdr:ext cx="599010" cy="259045"/>
    <xdr:sp macro="" textlink="">
      <xdr:nvSpPr>
        <xdr:cNvPr id="401" name="普通建設事業費 （ うち新規整備　）最大値テキスト">
          <a:extLst>
            <a:ext uri="{FF2B5EF4-FFF2-40B4-BE49-F238E27FC236}">
              <a16:creationId xmlns:a16="http://schemas.microsoft.com/office/drawing/2014/main" id="{00000000-0008-0000-0600-000091010000}"/>
            </a:ext>
          </a:extLst>
        </xdr:cNvPr>
        <xdr:cNvSpPr txBox="1"/>
      </xdr:nvSpPr>
      <xdr:spPr>
        <a:xfrm>
          <a:off x="10528300" y="11806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29705</xdr:rowOff>
    </xdr:from>
    <xdr:to>
      <xdr:col>55</xdr:col>
      <xdr:colOff>88900</xdr:colOff>
      <xdr:row>70</xdr:row>
      <xdr:rowOff>29705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10388600" y="120312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38405</xdr:rowOff>
    </xdr:from>
    <xdr:to>
      <xdr:col>55</xdr:col>
      <xdr:colOff>0</xdr:colOff>
      <xdr:row>79</xdr:row>
      <xdr:rowOff>42711</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9639300" y="13582955"/>
          <a:ext cx="838200" cy="4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54297</xdr:rowOff>
    </xdr:from>
    <xdr:ext cx="534377" cy="259045"/>
    <xdr:sp macro="" textlink="">
      <xdr:nvSpPr>
        <xdr:cNvPr id="404" name="普通建設事業費 （ うち新規整備　）平均値テキスト">
          <a:extLst>
            <a:ext uri="{FF2B5EF4-FFF2-40B4-BE49-F238E27FC236}">
              <a16:creationId xmlns:a16="http://schemas.microsoft.com/office/drawing/2014/main" id="{00000000-0008-0000-0600-000094010000}"/>
            </a:ext>
          </a:extLst>
        </xdr:cNvPr>
        <xdr:cNvSpPr txBox="1"/>
      </xdr:nvSpPr>
      <xdr:spPr>
        <a:xfrm>
          <a:off x="10528300" y="132559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31420</xdr:rowOff>
    </xdr:from>
    <xdr:to>
      <xdr:col>55</xdr:col>
      <xdr:colOff>50800</xdr:colOff>
      <xdr:row>78</xdr:row>
      <xdr:rowOff>133020</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10426700" y="13404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38405</xdr:rowOff>
    </xdr:from>
    <xdr:to>
      <xdr:col>50</xdr:col>
      <xdr:colOff>114300</xdr:colOff>
      <xdr:row>79</xdr:row>
      <xdr:rowOff>43498</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8750300" y="13582955"/>
          <a:ext cx="889000" cy="5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71107</xdr:rowOff>
    </xdr:from>
    <xdr:to>
      <xdr:col>50</xdr:col>
      <xdr:colOff>165100</xdr:colOff>
      <xdr:row>79</xdr:row>
      <xdr:rowOff>1257</xdr:rowOff>
    </xdr:to>
    <xdr:sp macro="" textlink="">
      <xdr:nvSpPr>
        <xdr:cNvPr id="407" name="フローチャート: 判断 406">
          <a:extLst>
            <a:ext uri="{FF2B5EF4-FFF2-40B4-BE49-F238E27FC236}">
              <a16:creationId xmlns:a16="http://schemas.microsoft.com/office/drawing/2014/main" id="{00000000-0008-0000-0600-000097010000}"/>
            </a:ext>
          </a:extLst>
        </xdr:cNvPr>
        <xdr:cNvSpPr/>
      </xdr:nvSpPr>
      <xdr:spPr>
        <a:xfrm>
          <a:off x="9588500" y="13444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17784</xdr:rowOff>
    </xdr:from>
    <xdr:ext cx="469744"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9404428" y="132194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43129</xdr:rowOff>
    </xdr:from>
    <xdr:to>
      <xdr:col>45</xdr:col>
      <xdr:colOff>177800</xdr:colOff>
      <xdr:row>79</xdr:row>
      <xdr:rowOff>43498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7861300" y="13587679"/>
          <a:ext cx="889000" cy="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39154</xdr:rowOff>
    </xdr:from>
    <xdr:to>
      <xdr:col>46</xdr:col>
      <xdr:colOff>38100</xdr:colOff>
      <xdr:row>78</xdr:row>
      <xdr:rowOff>140754</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8699500" y="13412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157281</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8515428" y="13187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39763</xdr:rowOff>
    </xdr:from>
    <xdr:to>
      <xdr:col>41</xdr:col>
      <xdr:colOff>50800</xdr:colOff>
      <xdr:row>79</xdr:row>
      <xdr:rowOff>43129</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a:off x="6972300" y="13584313"/>
          <a:ext cx="889000" cy="3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67183</xdr:rowOff>
    </xdr:from>
    <xdr:to>
      <xdr:col>41</xdr:col>
      <xdr:colOff>101600</xdr:colOff>
      <xdr:row>78</xdr:row>
      <xdr:rowOff>168783</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7810500" y="13440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13860</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7626428" y="13215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72389</xdr:rowOff>
    </xdr:from>
    <xdr:to>
      <xdr:col>36</xdr:col>
      <xdr:colOff>165100</xdr:colOff>
      <xdr:row>79</xdr:row>
      <xdr:rowOff>2539</xdr:rowOff>
    </xdr:to>
    <xdr:sp macro="" textlink="">
      <xdr:nvSpPr>
        <xdr:cNvPr id="415" name="フローチャート: 判断 414">
          <a:extLst>
            <a:ext uri="{FF2B5EF4-FFF2-40B4-BE49-F238E27FC236}">
              <a16:creationId xmlns:a16="http://schemas.microsoft.com/office/drawing/2014/main" id="{00000000-0008-0000-0600-00009F010000}"/>
            </a:ext>
          </a:extLst>
        </xdr:cNvPr>
        <xdr:cNvSpPr/>
      </xdr:nvSpPr>
      <xdr:spPr>
        <a:xfrm>
          <a:off x="6921500" y="1344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19066</xdr:rowOff>
    </xdr:from>
    <xdr:ext cx="469744"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6737428" y="13220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163361</xdr:rowOff>
    </xdr:from>
    <xdr:to>
      <xdr:col>55</xdr:col>
      <xdr:colOff>50800</xdr:colOff>
      <xdr:row>79</xdr:row>
      <xdr:rowOff>93511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10426700" y="1353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78288</xdr:rowOff>
    </xdr:from>
    <xdr:ext cx="378565" cy="259045"/>
    <xdr:sp macro="" textlink="">
      <xdr:nvSpPr>
        <xdr:cNvPr id="423" name="普通建設事業費 （ うち新規整備　）該当値テキスト">
          <a:extLst>
            <a:ext uri="{FF2B5EF4-FFF2-40B4-BE49-F238E27FC236}">
              <a16:creationId xmlns:a16="http://schemas.microsoft.com/office/drawing/2014/main" id="{00000000-0008-0000-0600-0000A7010000}"/>
            </a:ext>
          </a:extLst>
        </xdr:cNvPr>
        <xdr:cNvSpPr txBox="1"/>
      </xdr:nvSpPr>
      <xdr:spPr>
        <a:xfrm>
          <a:off x="10528300" y="1345138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159055</xdr:rowOff>
    </xdr:from>
    <xdr:to>
      <xdr:col>50</xdr:col>
      <xdr:colOff>165100</xdr:colOff>
      <xdr:row>79</xdr:row>
      <xdr:rowOff>89205</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9588500" y="13532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80332</xdr:rowOff>
    </xdr:from>
    <xdr:ext cx="378565"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50017" y="136248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164148</xdr:rowOff>
    </xdr:from>
    <xdr:to>
      <xdr:col>46</xdr:col>
      <xdr:colOff>38100</xdr:colOff>
      <xdr:row>79</xdr:row>
      <xdr:rowOff>94298</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8699500" y="13537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79</xdr:row>
      <xdr:rowOff>85425</xdr:rowOff>
    </xdr:from>
    <xdr:ext cx="313932"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8593333" y="1362997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163779</xdr:rowOff>
    </xdr:from>
    <xdr:to>
      <xdr:col>41</xdr:col>
      <xdr:colOff>101600</xdr:colOff>
      <xdr:row>79</xdr:row>
      <xdr:rowOff>93929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7810500" y="13536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85056</xdr:rowOff>
    </xdr:from>
    <xdr:ext cx="378565"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7672017" y="136296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160413</xdr:rowOff>
    </xdr:from>
    <xdr:to>
      <xdr:col>36</xdr:col>
      <xdr:colOff>165100</xdr:colOff>
      <xdr:row>79</xdr:row>
      <xdr:rowOff>90563</xdr:rowOff>
    </xdr:to>
    <xdr:sp macro="" textlink="">
      <xdr:nvSpPr>
        <xdr:cNvPr id="430" name="楕円 429">
          <a:extLst>
            <a:ext uri="{FF2B5EF4-FFF2-40B4-BE49-F238E27FC236}">
              <a16:creationId xmlns:a16="http://schemas.microsoft.com/office/drawing/2014/main" id="{00000000-0008-0000-0600-0000AE010000}"/>
            </a:ext>
          </a:extLst>
        </xdr:cNvPr>
        <xdr:cNvSpPr/>
      </xdr:nvSpPr>
      <xdr:spPr>
        <a:xfrm>
          <a:off x="6921500" y="13533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79</xdr:row>
      <xdr:rowOff>81690</xdr:rowOff>
    </xdr:from>
    <xdr:ext cx="378565"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6783017" y="13626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6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普通建設事業費 （ うち更新整備　）グラフ枠">
          <a:extLst>
            <a:ext uri="{FF2B5EF4-FFF2-40B4-BE49-F238E27FC236}">
              <a16:creationId xmlns:a16="http://schemas.microsoft.com/office/drawing/2014/main" id="{00000000-0008-0000-06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103749</xdr:rowOff>
    </xdr:from>
    <xdr:to>
      <xdr:col>54</xdr:col>
      <xdr:colOff>189865</xdr:colOff>
      <xdr:row>98</xdr:row>
      <xdr:rowOff>101791</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flipV="1">
          <a:off x="10475595" y="15534249"/>
          <a:ext cx="1270" cy="1369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105618</xdr:rowOff>
    </xdr:from>
    <xdr:ext cx="534377" cy="259045"/>
    <xdr:sp macro="" textlink="">
      <xdr:nvSpPr>
        <xdr:cNvPr id="456" name="普通建設事業費 （ うち更新整備　）最小値テキスト">
          <a:extLst>
            <a:ext uri="{FF2B5EF4-FFF2-40B4-BE49-F238E27FC236}">
              <a16:creationId xmlns:a16="http://schemas.microsoft.com/office/drawing/2014/main" id="{00000000-0008-0000-0600-0000C8010000}"/>
            </a:ext>
          </a:extLst>
        </xdr:cNvPr>
        <xdr:cNvSpPr txBox="1"/>
      </xdr:nvSpPr>
      <xdr:spPr>
        <a:xfrm>
          <a:off x="10528300" y="16907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101791</xdr:rowOff>
    </xdr:from>
    <xdr:to>
      <xdr:col>55</xdr:col>
      <xdr:colOff>88900</xdr:colOff>
      <xdr:row>98</xdr:row>
      <xdr:rowOff>101791</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10388600" y="16903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50426</xdr:rowOff>
    </xdr:from>
    <xdr:ext cx="599010" cy="259045"/>
    <xdr:sp macro="" textlink="">
      <xdr:nvSpPr>
        <xdr:cNvPr id="458" name="普通建設事業費 （ うち更新整備　）最大値テキスト">
          <a:extLst>
            <a:ext uri="{FF2B5EF4-FFF2-40B4-BE49-F238E27FC236}">
              <a16:creationId xmlns:a16="http://schemas.microsoft.com/office/drawing/2014/main" id="{00000000-0008-0000-0600-0000CA010000}"/>
            </a:ext>
          </a:extLst>
        </xdr:cNvPr>
        <xdr:cNvSpPr txBox="1"/>
      </xdr:nvSpPr>
      <xdr:spPr>
        <a:xfrm>
          <a:off x="10528300" y="15309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103749</xdr:rowOff>
    </xdr:from>
    <xdr:to>
      <xdr:col>55</xdr:col>
      <xdr:colOff>88900</xdr:colOff>
      <xdr:row>90</xdr:row>
      <xdr:rowOff>103749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10388600" y="155342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95886</xdr:rowOff>
    </xdr:from>
    <xdr:to>
      <xdr:col>55</xdr:col>
      <xdr:colOff>0</xdr:colOff>
      <xdr:row>98</xdr:row>
      <xdr:rowOff>49014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9639300" y="16726536"/>
          <a:ext cx="838200" cy="124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66893</xdr:rowOff>
    </xdr:from>
    <xdr:ext cx="534377" cy="259045"/>
    <xdr:sp macro="" textlink="">
      <xdr:nvSpPr>
        <xdr:cNvPr id="461" name="普通建設事業費 （ うち更新整備　）平均値テキスト">
          <a:extLst>
            <a:ext uri="{FF2B5EF4-FFF2-40B4-BE49-F238E27FC236}">
              <a16:creationId xmlns:a16="http://schemas.microsoft.com/office/drawing/2014/main" id="{00000000-0008-0000-0600-0000CD010000}"/>
            </a:ext>
          </a:extLst>
        </xdr:cNvPr>
        <xdr:cNvSpPr txBox="1"/>
      </xdr:nvSpPr>
      <xdr:spPr>
        <a:xfrm>
          <a:off x="10528300" y="166975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88466</xdr:rowOff>
    </xdr:from>
    <xdr:to>
      <xdr:col>55</xdr:col>
      <xdr:colOff>50800</xdr:colOff>
      <xdr:row>98</xdr:row>
      <xdr:rowOff>18616</xdr:rowOff>
    </xdr:to>
    <xdr:sp macro="" textlink="">
      <xdr:nvSpPr>
        <xdr:cNvPr id="462" name="フローチャート: 判断 461">
          <a:extLst>
            <a:ext uri="{FF2B5EF4-FFF2-40B4-BE49-F238E27FC236}">
              <a16:creationId xmlns:a16="http://schemas.microsoft.com/office/drawing/2014/main" id="{00000000-0008-0000-0600-0000CE010000}"/>
            </a:ext>
          </a:extLst>
        </xdr:cNvPr>
        <xdr:cNvSpPr/>
      </xdr:nvSpPr>
      <xdr:spPr>
        <a:xfrm>
          <a:off x="10426700" y="16719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100358</xdr:rowOff>
    </xdr:from>
    <xdr:to>
      <xdr:col>50</xdr:col>
      <xdr:colOff>114300</xdr:colOff>
      <xdr:row>98</xdr:row>
      <xdr:rowOff>49014</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8750300" y="16731008"/>
          <a:ext cx="889000" cy="120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128882</xdr:rowOff>
    </xdr:from>
    <xdr:to>
      <xdr:col>50</xdr:col>
      <xdr:colOff>165100</xdr:colOff>
      <xdr:row>98</xdr:row>
      <xdr:rowOff>59032</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9588500" y="16759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75559</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9372111" y="16534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100358</xdr:rowOff>
    </xdr:from>
    <xdr:to>
      <xdr:col>45</xdr:col>
      <xdr:colOff>177800</xdr:colOff>
      <xdr:row>97</xdr:row>
      <xdr:rowOff>147076</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7861300" y="16731008"/>
          <a:ext cx="889000" cy="46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147048</xdr:rowOff>
    </xdr:from>
    <xdr:to>
      <xdr:col>46</xdr:col>
      <xdr:colOff>38100</xdr:colOff>
      <xdr:row>98</xdr:row>
      <xdr:rowOff>77198</xdr:rowOff>
    </xdr:to>
    <xdr:sp macro="" textlink="">
      <xdr:nvSpPr>
        <xdr:cNvPr id="467" name="フローチャート: 判断 466">
          <a:extLst>
            <a:ext uri="{FF2B5EF4-FFF2-40B4-BE49-F238E27FC236}">
              <a16:creationId xmlns:a16="http://schemas.microsoft.com/office/drawing/2014/main" id="{00000000-0008-0000-0600-0000D3010000}"/>
            </a:ext>
          </a:extLst>
        </xdr:cNvPr>
        <xdr:cNvSpPr/>
      </xdr:nvSpPr>
      <xdr:spPr>
        <a:xfrm>
          <a:off x="8699500" y="167776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68325</xdr:rowOff>
    </xdr:from>
    <xdr:ext cx="534377"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8483111" y="16870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111178</xdr:rowOff>
    </xdr:from>
    <xdr:to>
      <xdr:col>41</xdr:col>
      <xdr:colOff>50800</xdr:colOff>
      <xdr:row>97</xdr:row>
      <xdr:rowOff>147076</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a:off x="6972300" y="16741828"/>
          <a:ext cx="889000" cy="35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141943</xdr:rowOff>
    </xdr:from>
    <xdr:to>
      <xdr:col>41</xdr:col>
      <xdr:colOff>101600</xdr:colOff>
      <xdr:row>98</xdr:row>
      <xdr:rowOff>72093</xdr:rowOff>
    </xdr:to>
    <xdr:sp macro="" textlink="">
      <xdr:nvSpPr>
        <xdr:cNvPr id="470" name="フローチャート: 判断 469">
          <a:extLst>
            <a:ext uri="{FF2B5EF4-FFF2-40B4-BE49-F238E27FC236}">
              <a16:creationId xmlns:a16="http://schemas.microsoft.com/office/drawing/2014/main" id="{00000000-0008-0000-0600-0000D6010000}"/>
            </a:ext>
          </a:extLst>
        </xdr:cNvPr>
        <xdr:cNvSpPr/>
      </xdr:nvSpPr>
      <xdr:spPr>
        <a:xfrm>
          <a:off x="7810500" y="16772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63220</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594111" y="16865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123129</xdr:rowOff>
    </xdr:from>
    <xdr:to>
      <xdr:col>36</xdr:col>
      <xdr:colOff>165100</xdr:colOff>
      <xdr:row>98</xdr:row>
      <xdr:rowOff>53279</xdr:rowOff>
    </xdr:to>
    <xdr:sp macro="" textlink="">
      <xdr:nvSpPr>
        <xdr:cNvPr id="472" name="フローチャート: 判断 471">
          <a:extLst>
            <a:ext uri="{FF2B5EF4-FFF2-40B4-BE49-F238E27FC236}">
              <a16:creationId xmlns:a16="http://schemas.microsoft.com/office/drawing/2014/main" id="{00000000-0008-0000-0600-0000D8010000}"/>
            </a:ext>
          </a:extLst>
        </xdr:cNvPr>
        <xdr:cNvSpPr/>
      </xdr:nvSpPr>
      <xdr:spPr>
        <a:xfrm>
          <a:off x="6921500" y="1675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44406</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6705111" y="16846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45086</xdr:rowOff>
    </xdr:from>
    <xdr:to>
      <xdr:col>55</xdr:col>
      <xdr:colOff>50800</xdr:colOff>
      <xdr:row>97</xdr:row>
      <xdr:rowOff>146686</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10426700" y="16675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67963</xdr:rowOff>
    </xdr:from>
    <xdr:ext cx="534377" cy="259045"/>
    <xdr:sp macro="" textlink="">
      <xdr:nvSpPr>
        <xdr:cNvPr id="480" name="普通建設事業費 （ うち更新整備　）該当値テキスト">
          <a:extLst>
            <a:ext uri="{FF2B5EF4-FFF2-40B4-BE49-F238E27FC236}">
              <a16:creationId xmlns:a16="http://schemas.microsoft.com/office/drawing/2014/main" id="{00000000-0008-0000-0600-0000E0010000}"/>
            </a:ext>
          </a:extLst>
        </xdr:cNvPr>
        <xdr:cNvSpPr txBox="1"/>
      </xdr:nvSpPr>
      <xdr:spPr>
        <a:xfrm>
          <a:off x="10528300" y="16527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169664</xdr:rowOff>
    </xdr:from>
    <xdr:to>
      <xdr:col>50</xdr:col>
      <xdr:colOff>165100</xdr:colOff>
      <xdr:row>98</xdr:row>
      <xdr:rowOff>99814</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9588500" y="1680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90941</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9372111" y="1689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49558</xdr:rowOff>
    </xdr:from>
    <xdr:to>
      <xdr:col>46</xdr:col>
      <xdr:colOff>38100</xdr:colOff>
      <xdr:row>97</xdr:row>
      <xdr:rowOff>151158</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8699500" y="166802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167685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8483111" y="16455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96276</xdr:rowOff>
    </xdr:from>
    <xdr:to>
      <xdr:col>41</xdr:col>
      <xdr:colOff>101600</xdr:colOff>
      <xdr:row>98</xdr:row>
      <xdr:rowOff>26426</xdr:rowOff>
    </xdr:to>
    <xdr:sp macro="" textlink="">
      <xdr:nvSpPr>
        <xdr:cNvPr id="485" name="楕円 484">
          <a:extLst>
            <a:ext uri="{FF2B5EF4-FFF2-40B4-BE49-F238E27FC236}">
              <a16:creationId xmlns:a16="http://schemas.microsoft.com/office/drawing/2014/main" id="{00000000-0008-0000-0600-0000E5010000}"/>
            </a:ext>
          </a:extLst>
        </xdr:cNvPr>
        <xdr:cNvSpPr/>
      </xdr:nvSpPr>
      <xdr:spPr>
        <a:xfrm>
          <a:off x="7810500" y="16726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42953</xdr:rowOff>
    </xdr:from>
    <xdr:ext cx="534377"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594111" y="165021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60378</xdr:rowOff>
    </xdr:from>
    <xdr:to>
      <xdr:col>36</xdr:col>
      <xdr:colOff>165100</xdr:colOff>
      <xdr:row>97</xdr:row>
      <xdr:rowOff>161978</xdr:rowOff>
    </xdr:to>
    <xdr:sp macro="" textlink="">
      <xdr:nvSpPr>
        <xdr:cNvPr id="487" name="楕円 486">
          <a:extLst>
            <a:ext uri="{FF2B5EF4-FFF2-40B4-BE49-F238E27FC236}">
              <a16:creationId xmlns:a16="http://schemas.microsoft.com/office/drawing/2014/main" id="{00000000-0008-0000-0600-0000E7010000}"/>
            </a:ext>
          </a:extLst>
        </xdr:cNvPr>
        <xdr:cNvSpPr/>
      </xdr:nvSpPr>
      <xdr:spPr>
        <a:xfrm>
          <a:off x="6921500" y="16691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7055</xdr:rowOff>
    </xdr:from>
    <xdr:ext cx="534377"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6705111" y="16466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36</xdr:row>
      <xdr:rowOff>144434</xdr:rowOff>
    </xdr:from>
    <xdr:ext cx="312906"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2133094" y="6316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34</xdr:row>
      <xdr:rowOff>160763</xdr:rowOff>
    </xdr:from>
    <xdr:ext cx="312906" cy="259045"/>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2133094" y="5990063"/>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33</xdr:row>
      <xdr:rowOff>5641</xdr:rowOff>
    </xdr:from>
    <xdr:ext cx="312906" cy="259045"/>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133094" y="5663491"/>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31</xdr:row>
      <xdr:rowOff>21970</xdr:rowOff>
    </xdr:from>
    <xdr:ext cx="377026" cy="259045"/>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068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38299</xdr:rowOff>
    </xdr:from>
    <xdr:ext cx="377026" cy="259045"/>
    <xdr:sp macro="" textlink="">
      <xdr:nvSpPr>
        <xdr:cNvPr id="510" name="テキスト ボックス 509">
          <a:extLst>
            <a:ext uri="{FF2B5EF4-FFF2-40B4-BE49-F238E27FC236}">
              <a16:creationId xmlns:a16="http://schemas.microsoft.com/office/drawing/2014/main" id="{00000000-0008-0000-0600-0000FE010000}"/>
            </a:ext>
          </a:extLst>
        </xdr:cNvPr>
        <xdr:cNvSpPr txBox="1"/>
      </xdr:nvSpPr>
      <xdr:spPr>
        <a:xfrm>
          <a:off x="12068974" y="5010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災害復旧事業費グラフ枠">
          <a:extLst>
            <a:ext uri="{FF2B5EF4-FFF2-40B4-BE49-F238E27FC236}">
              <a16:creationId xmlns:a16="http://schemas.microsoft.com/office/drawing/2014/main" id="{00000000-0008-0000-06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39</xdr:row>
      <xdr:rowOff>98878</xdr:rowOff>
    </xdr:from>
    <xdr:to>
      <xdr:col>85</xdr:col>
      <xdr:colOff>126364</xdr:colOff>
      <xdr:row>39</xdr:row>
      <xdr:rowOff>98878</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6317595" y="6785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140805</xdr:rowOff>
    </xdr:from>
    <xdr:ext cx="249299" cy="259045"/>
    <xdr:sp macro="" textlink="">
      <xdr:nvSpPr>
        <xdr:cNvPr id="515" name="災害復旧事業費最小値テキスト">
          <a:extLst>
            <a:ext uri="{FF2B5EF4-FFF2-40B4-BE49-F238E27FC236}">
              <a16:creationId xmlns:a16="http://schemas.microsoft.com/office/drawing/2014/main" id="{00000000-0008-0000-0600-000003020000}"/>
            </a:ext>
          </a:extLst>
        </xdr:cNvPr>
        <xdr:cNvSpPr txBox="1"/>
      </xdr:nvSpPr>
      <xdr:spPr>
        <a:xfrm>
          <a:off x="1637030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140805</xdr:rowOff>
    </xdr:from>
    <xdr:ext cx="249299" cy="259045"/>
    <xdr:sp macro="" textlink="">
      <xdr:nvSpPr>
        <xdr:cNvPr id="517" name="災害復旧事業費最大値テキスト">
          <a:extLst>
            <a:ext uri="{FF2B5EF4-FFF2-40B4-BE49-F238E27FC236}">
              <a16:creationId xmlns:a16="http://schemas.microsoft.com/office/drawing/2014/main" id="{00000000-0008-0000-0600-000005020000}"/>
            </a:ext>
          </a:extLst>
        </xdr:cNvPr>
        <xdr:cNvSpPr txBox="1"/>
      </xdr:nvSpPr>
      <xdr:spPr>
        <a:xfrm>
          <a:off x="16370300" y="6484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26505</xdr:rowOff>
    </xdr:from>
    <xdr:ext cx="249299" cy="259045"/>
    <xdr:sp macro="" textlink="">
      <xdr:nvSpPr>
        <xdr:cNvPr id="520" name="災害復旧事業費平均値テキスト">
          <a:extLst>
            <a:ext uri="{FF2B5EF4-FFF2-40B4-BE49-F238E27FC236}">
              <a16:creationId xmlns:a16="http://schemas.microsoft.com/office/drawing/2014/main" id="{00000000-0008-0000-0600-000008020000}"/>
            </a:ext>
          </a:extLst>
        </xdr:cNvPr>
        <xdr:cNvSpPr txBox="1"/>
      </xdr:nvSpPr>
      <xdr:spPr>
        <a:xfrm>
          <a:off x="16370300" y="6713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62687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39</xdr:row>
      <xdr:rowOff>48078</xdr:rowOff>
    </xdr:from>
    <xdr:to>
      <xdr:col>81</xdr:col>
      <xdr:colOff>101600</xdr:colOff>
      <xdr:row>39</xdr:row>
      <xdr:rowOff>149678</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5430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56243</xdr:rowOff>
    </xdr:from>
    <xdr:to>
      <xdr:col>76</xdr:col>
      <xdr:colOff>165100</xdr:colOff>
      <xdr:row>38</xdr:row>
      <xdr:rowOff>157843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4541500" y="6571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37</xdr:row>
      <xdr:rowOff>2920</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4435333" y="63465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11793</xdr:rowOff>
    </xdr:from>
    <xdr:to>
      <xdr:col>71</xdr:col>
      <xdr:colOff>177800</xdr:colOff>
      <xdr:row>39</xdr:row>
      <xdr:rowOff>98878</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a:off x="12814300" y="5326743"/>
          <a:ext cx="889000" cy="1458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26307</xdr:rowOff>
    </xdr:from>
    <xdr:to>
      <xdr:col>72</xdr:col>
      <xdr:colOff>38100</xdr:colOff>
      <xdr:row>35</xdr:row>
      <xdr:rowOff>127907</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3652500" y="6027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33</xdr:row>
      <xdr:rowOff>144434</xdr:rowOff>
    </xdr:from>
    <xdr:ext cx="313932"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46333" y="5802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113393</xdr:rowOff>
    </xdr:from>
    <xdr:to>
      <xdr:col>67</xdr:col>
      <xdr:colOff>101600</xdr:colOff>
      <xdr:row>36</xdr:row>
      <xdr:rowOff>43543</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2763500" y="6114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36</xdr:row>
      <xdr:rowOff>34670</xdr:rowOff>
    </xdr:from>
    <xdr:ext cx="313932"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57333" y="6206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8" name="楕円 537">
          <a:extLst>
            <a:ext uri="{FF2B5EF4-FFF2-40B4-BE49-F238E27FC236}">
              <a16:creationId xmlns:a16="http://schemas.microsoft.com/office/drawing/2014/main" id="{00000000-0008-0000-0600-00001A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83655</xdr:rowOff>
    </xdr:from>
    <xdr:ext cx="249299" cy="259045"/>
    <xdr:sp macro="" textlink="">
      <xdr:nvSpPr>
        <xdr:cNvPr id="539" name="災害復旧事業費該当値テキスト">
          <a:extLst>
            <a:ext uri="{FF2B5EF4-FFF2-40B4-BE49-F238E27FC236}">
              <a16:creationId xmlns:a16="http://schemas.microsoft.com/office/drawing/2014/main" id="{00000000-0008-0000-0600-00001B020000}"/>
            </a:ext>
          </a:extLst>
        </xdr:cNvPr>
        <xdr:cNvSpPr txBox="1"/>
      </xdr:nvSpPr>
      <xdr:spPr>
        <a:xfrm>
          <a:off x="16370300" y="6598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0" name="楕円 539">
          <a:extLst>
            <a:ext uri="{FF2B5EF4-FFF2-40B4-BE49-F238E27FC236}">
              <a16:creationId xmlns:a16="http://schemas.microsoft.com/office/drawing/2014/main" id="{00000000-0008-0000-0600-00001C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37</xdr:row>
      <xdr:rowOff>166205</xdr:rowOff>
    </xdr:from>
    <xdr:ext cx="249299"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356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2" name="楕円 541">
          <a:extLst>
            <a:ext uri="{FF2B5EF4-FFF2-40B4-BE49-F238E27FC236}">
              <a16:creationId xmlns:a16="http://schemas.microsoft.com/office/drawing/2014/main" id="{00000000-0008-0000-0600-00001E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4" name="楕円 543">
          <a:extLst>
            <a:ext uri="{FF2B5EF4-FFF2-40B4-BE49-F238E27FC236}">
              <a16:creationId xmlns:a16="http://schemas.microsoft.com/office/drawing/2014/main" id="{00000000-0008-0000-0600-000020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30</xdr:row>
      <xdr:rowOff>132443</xdr:rowOff>
    </xdr:from>
    <xdr:to>
      <xdr:col>67</xdr:col>
      <xdr:colOff>101600</xdr:colOff>
      <xdr:row>31</xdr:row>
      <xdr:rowOff>62593</xdr:rowOff>
    </xdr:to>
    <xdr:sp macro="" textlink="">
      <xdr:nvSpPr>
        <xdr:cNvPr id="546" name="楕円 545">
          <a:extLst>
            <a:ext uri="{FF2B5EF4-FFF2-40B4-BE49-F238E27FC236}">
              <a16:creationId xmlns:a16="http://schemas.microsoft.com/office/drawing/2014/main" id="{00000000-0008-0000-0600-000022020000}"/>
            </a:ext>
          </a:extLst>
        </xdr:cNvPr>
        <xdr:cNvSpPr/>
      </xdr:nvSpPr>
      <xdr:spPr>
        <a:xfrm>
          <a:off x="12763500" y="527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29</xdr:row>
      <xdr:rowOff>79120</xdr:rowOff>
    </xdr:from>
    <xdr:ext cx="378565"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2625017" y="5051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125161</xdr:rowOff>
    </xdr:from>
    <xdr:to>
      <xdr:col>85</xdr:col>
      <xdr:colOff>126364</xdr:colOff>
      <xdr:row>78</xdr:row>
      <xdr:rowOff>139700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126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71838</xdr:rowOff>
    </xdr:from>
    <xdr:ext cx="534377"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1901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125161</xdr:rowOff>
    </xdr:from>
    <xdr:to>
      <xdr:col>86</xdr:col>
      <xdr:colOff>25400</xdr:colOff>
      <xdr:row>70</xdr:row>
      <xdr:rowOff>125161</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126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76</xdr:row>
      <xdr:rowOff>160640</xdr:rowOff>
    </xdr:from>
    <xdr:to>
      <xdr:col>85</xdr:col>
      <xdr:colOff>127000</xdr:colOff>
      <xdr:row>77</xdr:row>
      <xdr:rowOff>3637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5481300" y="13190840"/>
          <a:ext cx="838200" cy="14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128729</xdr:rowOff>
    </xdr:from>
    <xdr:ext cx="469744"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158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150302</xdr:rowOff>
    </xdr:from>
    <xdr:to>
      <xdr:col>85</xdr:col>
      <xdr:colOff>177800</xdr:colOff>
      <xdr:row>77</xdr:row>
      <xdr:rowOff>80452</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80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76</xdr:row>
      <xdr:rowOff>160640</xdr:rowOff>
    </xdr:from>
    <xdr:to>
      <xdr:col>81</xdr:col>
      <xdr:colOff>50800</xdr:colOff>
      <xdr:row>76</xdr:row>
      <xdr:rowOff>161372</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3190840"/>
          <a:ext cx="8890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7245</xdr:rowOff>
    </xdr:from>
    <xdr:to>
      <xdr:col>81</xdr:col>
      <xdr:colOff>101600</xdr:colOff>
      <xdr:row>77</xdr:row>
      <xdr:rowOff>108845</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208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99972</xdr:rowOff>
    </xdr:from>
    <xdr:ext cx="469744"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46428" y="13301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76</xdr:row>
      <xdr:rowOff>149941</xdr:rowOff>
    </xdr:from>
    <xdr:to>
      <xdr:col>76</xdr:col>
      <xdr:colOff>114300</xdr:colOff>
      <xdr:row>76</xdr:row>
      <xdr:rowOff>161372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3703300" y="13180141"/>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134758</xdr:rowOff>
    </xdr:from>
    <xdr:to>
      <xdr:col>76</xdr:col>
      <xdr:colOff>165100</xdr:colOff>
      <xdr:row>77</xdr:row>
      <xdr:rowOff>64908</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64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56035</xdr:rowOff>
    </xdr:from>
    <xdr:ext cx="469744"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57428" y="1325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98735</xdr:rowOff>
    </xdr:from>
    <xdr:to>
      <xdr:col>71</xdr:col>
      <xdr:colOff>177800</xdr:colOff>
      <xdr:row>76</xdr:row>
      <xdr:rowOff>149941</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2814300" y="13128935"/>
          <a:ext cx="889000" cy="5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153228</xdr:rowOff>
    </xdr:from>
    <xdr:to>
      <xdr:col>72</xdr:col>
      <xdr:colOff>38100</xdr:colOff>
      <xdr:row>77</xdr:row>
      <xdr:rowOff>83378</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83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74505</xdr:rowOff>
    </xdr:from>
    <xdr:ext cx="469744"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68428" y="13276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102205</xdr:rowOff>
    </xdr:from>
    <xdr:to>
      <xdr:col>67</xdr:col>
      <xdr:colOff>101600</xdr:colOff>
      <xdr:row>77</xdr:row>
      <xdr:rowOff>32355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3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23482</xdr:rowOff>
    </xdr:from>
    <xdr:ext cx="469744"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79428" y="13225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124287</xdr:rowOff>
    </xdr:from>
    <xdr:to>
      <xdr:col>85</xdr:col>
      <xdr:colOff>177800</xdr:colOff>
      <xdr:row>77</xdr:row>
      <xdr:rowOff>54437</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315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75</xdr:row>
      <xdr:rowOff>147164</xdr:rowOff>
    </xdr:from>
    <xdr:ext cx="469744"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300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76</xdr:row>
      <xdr:rowOff>109840</xdr:rowOff>
    </xdr:from>
    <xdr:to>
      <xdr:col>81</xdr:col>
      <xdr:colOff>101600</xdr:colOff>
      <xdr:row>77</xdr:row>
      <xdr:rowOff>39990</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3140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56517</xdr:rowOff>
    </xdr:from>
    <xdr:ext cx="469744"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46428" y="12915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110572</xdr:rowOff>
    </xdr:from>
    <xdr:to>
      <xdr:col>76</xdr:col>
      <xdr:colOff>165100</xdr:colOff>
      <xdr:row>77</xdr:row>
      <xdr:rowOff>40722</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3140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75</xdr:row>
      <xdr:rowOff>57249</xdr:rowOff>
    </xdr:from>
    <xdr:ext cx="469744"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357428" y="12915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99141</xdr:rowOff>
    </xdr:from>
    <xdr:to>
      <xdr:col>72</xdr:col>
      <xdr:colOff>38100</xdr:colOff>
      <xdr:row>77</xdr:row>
      <xdr:rowOff>29291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3129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75</xdr:row>
      <xdr:rowOff>45818</xdr:rowOff>
    </xdr:from>
    <xdr:ext cx="469744"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68428" y="12904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47935</xdr:rowOff>
    </xdr:from>
    <xdr:to>
      <xdr:col>67</xdr:col>
      <xdr:colOff>101600</xdr:colOff>
      <xdr:row>76</xdr:row>
      <xdr:rowOff>149535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0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166062</xdr:rowOff>
    </xdr:from>
    <xdr:ext cx="469744"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79428" y="128533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6" name="積立金グラフ枠">
          <a:extLst>
            <a:ext uri="{FF2B5EF4-FFF2-40B4-BE49-F238E27FC236}">
              <a16:creationId xmlns:a16="http://schemas.microsoft.com/office/drawing/2014/main" id="{00000000-0008-0000-0600-0000A4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19718</xdr:rowOff>
    </xdr:from>
    <xdr:to>
      <xdr:col>85</xdr:col>
      <xdr:colOff>126364</xdr:colOff>
      <xdr:row>99</xdr:row>
      <xdr:rowOff>82615</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6317595" y="15450218"/>
          <a:ext cx="1269" cy="16059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86442</xdr:rowOff>
    </xdr:from>
    <xdr:ext cx="469744" cy="259045"/>
    <xdr:sp macro="" textlink="">
      <xdr:nvSpPr>
        <xdr:cNvPr id="678" name="積立金最小値テキスト">
          <a:extLst>
            <a:ext uri="{FF2B5EF4-FFF2-40B4-BE49-F238E27FC236}">
              <a16:creationId xmlns:a16="http://schemas.microsoft.com/office/drawing/2014/main" id="{00000000-0008-0000-0600-0000A6020000}"/>
            </a:ext>
          </a:extLst>
        </xdr:cNvPr>
        <xdr:cNvSpPr txBox="1"/>
      </xdr:nvSpPr>
      <xdr:spPr>
        <a:xfrm>
          <a:off x="16370300" y="17059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82615</xdr:rowOff>
    </xdr:from>
    <xdr:to>
      <xdr:col>86</xdr:col>
      <xdr:colOff>25400</xdr:colOff>
      <xdr:row>99</xdr:row>
      <xdr:rowOff>82615</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7056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137845</xdr:rowOff>
    </xdr:from>
    <xdr:ext cx="599010" cy="259045"/>
    <xdr:sp macro="" textlink="">
      <xdr:nvSpPr>
        <xdr:cNvPr id="680" name="積立金最大値テキスト">
          <a:extLst>
            <a:ext uri="{FF2B5EF4-FFF2-40B4-BE49-F238E27FC236}">
              <a16:creationId xmlns:a16="http://schemas.microsoft.com/office/drawing/2014/main" id="{00000000-0008-0000-0600-0000A8020000}"/>
            </a:ext>
          </a:extLst>
        </xdr:cNvPr>
        <xdr:cNvSpPr txBox="1"/>
      </xdr:nvSpPr>
      <xdr:spPr>
        <a:xfrm>
          <a:off x="16370300" y="15225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19718</xdr:rowOff>
    </xdr:from>
    <xdr:to>
      <xdr:col>86</xdr:col>
      <xdr:colOff>25400</xdr:colOff>
      <xdr:row>90</xdr:row>
      <xdr:rowOff>19718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6230600" y="154502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75169</xdr:rowOff>
    </xdr:from>
    <xdr:to>
      <xdr:col>85</xdr:col>
      <xdr:colOff>127000</xdr:colOff>
      <xdr:row>97</xdr:row>
      <xdr:rowOff>52178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5481300" y="16534369"/>
          <a:ext cx="838200" cy="14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48505</xdr:rowOff>
    </xdr:from>
    <xdr:ext cx="534377" cy="259045"/>
    <xdr:sp macro="" textlink="">
      <xdr:nvSpPr>
        <xdr:cNvPr id="683" name="積立金平均値テキスト">
          <a:extLst>
            <a:ext uri="{FF2B5EF4-FFF2-40B4-BE49-F238E27FC236}">
              <a16:creationId xmlns:a16="http://schemas.microsoft.com/office/drawing/2014/main" id="{00000000-0008-0000-0600-0000AB020000}"/>
            </a:ext>
          </a:extLst>
        </xdr:cNvPr>
        <xdr:cNvSpPr txBox="1"/>
      </xdr:nvSpPr>
      <xdr:spPr>
        <a:xfrm>
          <a:off x="16370300" y="166791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70078</xdr:rowOff>
    </xdr:from>
    <xdr:to>
      <xdr:col>85</xdr:col>
      <xdr:colOff>177800</xdr:colOff>
      <xdr:row>98</xdr:row>
      <xdr:rowOff>228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6268700" y="16700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75169</xdr:rowOff>
    </xdr:from>
    <xdr:to>
      <xdr:col>81</xdr:col>
      <xdr:colOff>50800</xdr:colOff>
      <xdr:row>97</xdr:row>
      <xdr:rowOff>111299</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flipV="1">
          <a:off x="14592300" y="16534369"/>
          <a:ext cx="889000" cy="207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26743</xdr:rowOff>
    </xdr:from>
    <xdr:to>
      <xdr:col>81</xdr:col>
      <xdr:colOff>101600</xdr:colOff>
      <xdr:row>97</xdr:row>
      <xdr:rowOff>128343</xdr:rowOff>
    </xdr:to>
    <xdr:sp macro="" textlink="">
      <xdr:nvSpPr>
        <xdr:cNvPr id="686" name="フローチャート: 判断 685">
          <a:extLst>
            <a:ext uri="{FF2B5EF4-FFF2-40B4-BE49-F238E27FC236}">
              <a16:creationId xmlns:a16="http://schemas.microsoft.com/office/drawing/2014/main" id="{00000000-0008-0000-0600-0000AE020000}"/>
            </a:ext>
          </a:extLst>
        </xdr:cNvPr>
        <xdr:cNvSpPr/>
      </xdr:nvSpPr>
      <xdr:spPr>
        <a:xfrm>
          <a:off x="15430500" y="166573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119470</xdr:rowOff>
    </xdr:from>
    <xdr:ext cx="534377"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5214111" y="167501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111299</xdr:rowOff>
    </xdr:from>
    <xdr:to>
      <xdr:col>76</xdr:col>
      <xdr:colOff>114300</xdr:colOff>
      <xdr:row>98</xdr:row>
      <xdr:rowOff>106401</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flipV="1">
          <a:off x="13703300" y="16741949"/>
          <a:ext cx="889000" cy="16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63971</xdr:rowOff>
    </xdr:from>
    <xdr:to>
      <xdr:col>76</xdr:col>
      <xdr:colOff>165100</xdr:colOff>
      <xdr:row>97</xdr:row>
      <xdr:rowOff>165571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4541500" y="1669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156698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4325111" y="16787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67909</xdr:rowOff>
    </xdr:from>
    <xdr:to>
      <xdr:col>71</xdr:col>
      <xdr:colOff>177800</xdr:colOff>
      <xdr:row>98</xdr:row>
      <xdr:rowOff>106401</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2814300" y="16698559"/>
          <a:ext cx="889000" cy="20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27384</xdr:rowOff>
    </xdr:from>
    <xdr:to>
      <xdr:col>72</xdr:col>
      <xdr:colOff>38100</xdr:colOff>
      <xdr:row>98</xdr:row>
      <xdr:rowOff>128984</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3652500" y="16829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145511</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36111" y="16604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132649</xdr:rowOff>
    </xdr:from>
    <xdr:to>
      <xdr:col>67</xdr:col>
      <xdr:colOff>101600</xdr:colOff>
      <xdr:row>98</xdr:row>
      <xdr:rowOff>62799</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2763500" y="16763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53926</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856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1378</xdr:rowOff>
    </xdr:from>
    <xdr:to>
      <xdr:col>85</xdr:col>
      <xdr:colOff>177800</xdr:colOff>
      <xdr:row>97</xdr:row>
      <xdr:rowOff>102978</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6268700" y="166320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24255</xdr:rowOff>
    </xdr:from>
    <xdr:ext cx="534377" cy="259045"/>
    <xdr:sp macro="" textlink="">
      <xdr:nvSpPr>
        <xdr:cNvPr id="702" name="積立金該当値テキスト">
          <a:extLst>
            <a:ext uri="{FF2B5EF4-FFF2-40B4-BE49-F238E27FC236}">
              <a16:creationId xmlns:a16="http://schemas.microsoft.com/office/drawing/2014/main" id="{00000000-0008-0000-0600-0000BE020000}"/>
            </a:ext>
          </a:extLst>
        </xdr:cNvPr>
        <xdr:cNvSpPr txBox="1"/>
      </xdr:nvSpPr>
      <xdr:spPr>
        <a:xfrm>
          <a:off x="16370300" y="16483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24369</xdr:rowOff>
    </xdr:from>
    <xdr:to>
      <xdr:col>81</xdr:col>
      <xdr:colOff>101600</xdr:colOff>
      <xdr:row>96</xdr:row>
      <xdr:rowOff>125969</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5430500" y="16483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142496</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14111" y="1625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60499</xdr:rowOff>
    </xdr:from>
    <xdr:to>
      <xdr:col>76</xdr:col>
      <xdr:colOff>165100</xdr:colOff>
      <xdr:row>97</xdr:row>
      <xdr:rowOff>162099</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4541500" y="16691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7176</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4325111" y="16466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55601</xdr:rowOff>
    </xdr:from>
    <xdr:to>
      <xdr:col>72</xdr:col>
      <xdr:colOff>38100</xdr:colOff>
      <xdr:row>98</xdr:row>
      <xdr:rowOff>157201</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3652500" y="16857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148328</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3436111" y="16950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17109</xdr:rowOff>
    </xdr:from>
    <xdr:to>
      <xdr:col>67</xdr:col>
      <xdr:colOff>101600</xdr:colOff>
      <xdr:row>97</xdr:row>
      <xdr:rowOff>118709</xdr:rowOff>
    </xdr:to>
    <xdr:sp macro="" textlink="">
      <xdr:nvSpPr>
        <xdr:cNvPr id="709" name="楕円 708">
          <a:extLst>
            <a:ext uri="{FF2B5EF4-FFF2-40B4-BE49-F238E27FC236}">
              <a16:creationId xmlns:a16="http://schemas.microsoft.com/office/drawing/2014/main" id="{00000000-0008-0000-0600-0000C5020000}"/>
            </a:ext>
          </a:extLst>
        </xdr:cNvPr>
        <xdr:cNvSpPr/>
      </xdr:nvSpPr>
      <xdr:spPr>
        <a:xfrm>
          <a:off x="12763500" y="16647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135236</xdr:rowOff>
    </xdr:from>
    <xdr:ext cx="534377"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547111" y="16422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35</xdr:row>
      <xdr:rowOff>54627</xdr:rowOff>
    </xdr:from>
    <xdr:ext cx="377026"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910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0" name="テキスト ボックス 729">
          <a:extLst>
            <a:ext uri="{FF2B5EF4-FFF2-40B4-BE49-F238E27FC236}">
              <a16:creationId xmlns:a16="http://schemas.microsoft.com/office/drawing/2014/main" id="{00000000-0008-0000-0600-0000DA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投資及び出資金グラフ枠">
          <a:extLst>
            <a:ext uri="{FF2B5EF4-FFF2-40B4-BE49-F238E27FC236}">
              <a16:creationId xmlns:a16="http://schemas.microsoft.com/office/drawing/2014/main" id="{00000000-0008-0000-0600-0000DB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35458</xdr:rowOff>
    </xdr:from>
    <xdr:to>
      <xdr:col>116</xdr:col>
      <xdr:colOff>62864</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22159595" y="5178958"/>
          <a:ext cx="1269" cy="14758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2760</xdr:rowOff>
    </xdr:from>
    <xdr:ext cx="249299" cy="259045"/>
    <xdr:sp macro="" textlink="">
      <xdr:nvSpPr>
        <xdr:cNvPr id="733" name="投資及び出資金最小値テキスト">
          <a:extLst>
            <a:ext uri="{FF2B5EF4-FFF2-40B4-BE49-F238E27FC236}">
              <a16:creationId xmlns:a16="http://schemas.microsoft.com/office/drawing/2014/main" id="{00000000-0008-0000-0600-0000DD020000}"/>
            </a:ext>
          </a:extLst>
        </xdr:cNvPr>
        <xdr:cNvSpPr txBox="1"/>
      </xdr:nvSpPr>
      <xdr:spPr>
        <a:xfrm>
          <a:off x="22212300" y="6689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153585</xdr:rowOff>
    </xdr:from>
    <xdr:ext cx="469744" cy="259045"/>
    <xdr:sp macro="" textlink="">
      <xdr:nvSpPr>
        <xdr:cNvPr id="735" name="投資及び出資金最大値テキスト">
          <a:extLst>
            <a:ext uri="{FF2B5EF4-FFF2-40B4-BE49-F238E27FC236}">
              <a16:creationId xmlns:a16="http://schemas.microsoft.com/office/drawing/2014/main" id="{00000000-0008-0000-0600-0000DF020000}"/>
            </a:ext>
          </a:extLst>
        </xdr:cNvPr>
        <xdr:cNvSpPr txBox="1"/>
      </xdr:nvSpPr>
      <xdr:spPr>
        <a:xfrm>
          <a:off x="22212300" y="495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35458</xdr:rowOff>
    </xdr:from>
    <xdr:to>
      <xdr:col>116</xdr:col>
      <xdr:colOff>152400</xdr:colOff>
      <xdr:row>30</xdr:row>
      <xdr:rowOff>35458</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2072600" y="517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91660</xdr:rowOff>
    </xdr:from>
    <xdr:ext cx="313932" cy="259045"/>
    <xdr:sp macro="" textlink="">
      <xdr:nvSpPr>
        <xdr:cNvPr id="738" name="投資及び出資金平均値テキスト">
          <a:extLst>
            <a:ext uri="{FF2B5EF4-FFF2-40B4-BE49-F238E27FC236}">
              <a16:creationId xmlns:a16="http://schemas.microsoft.com/office/drawing/2014/main" id="{00000000-0008-0000-0600-0000E2020000}"/>
            </a:ext>
          </a:extLst>
        </xdr:cNvPr>
        <xdr:cNvSpPr txBox="1"/>
      </xdr:nvSpPr>
      <xdr:spPr>
        <a:xfrm>
          <a:off x="22212300" y="6435310"/>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68783</xdr:rowOff>
    </xdr:from>
    <xdr:to>
      <xdr:col>116</xdr:col>
      <xdr:colOff>114300</xdr:colOff>
      <xdr:row>38</xdr:row>
      <xdr:rowOff>170383</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2110700" y="6583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55067</xdr:rowOff>
    </xdr:from>
    <xdr:to>
      <xdr:col>112</xdr:col>
      <xdr:colOff>38100</xdr:colOff>
      <xdr:row>38</xdr:row>
      <xdr:rowOff>156667</xdr:rowOff>
    </xdr:to>
    <xdr:sp macro="" textlink="">
      <xdr:nvSpPr>
        <xdr:cNvPr id="741" name="フローチャート: 判断 740">
          <a:extLst>
            <a:ext uri="{FF2B5EF4-FFF2-40B4-BE49-F238E27FC236}">
              <a16:creationId xmlns:a16="http://schemas.microsoft.com/office/drawing/2014/main" id="{00000000-0008-0000-0600-0000E5020000}"/>
            </a:ext>
          </a:extLst>
        </xdr:cNvPr>
        <xdr:cNvSpPr/>
      </xdr:nvSpPr>
      <xdr:spPr>
        <a:xfrm>
          <a:off x="21272500" y="6570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1744</xdr:rowOff>
    </xdr:from>
    <xdr:ext cx="313932"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66333" y="63453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88900</xdr:rowOff>
    </xdr:from>
    <xdr:to>
      <xdr:col>107</xdr:col>
      <xdr:colOff>101600</xdr:colOff>
      <xdr:row>39</xdr:row>
      <xdr:rowOff>19050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0383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88900</xdr:rowOff>
    </xdr:from>
    <xdr:to>
      <xdr:col>102</xdr:col>
      <xdr:colOff>165100</xdr:colOff>
      <xdr:row>39</xdr:row>
      <xdr:rowOff>19050</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94945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78842</xdr:rowOff>
    </xdr:from>
    <xdr:to>
      <xdr:col>98</xdr:col>
      <xdr:colOff>38100</xdr:colOff>
      <xdr:row>39</xdr:row>
      <xdr:rowOff>8992</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18605500" y="6593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25519</xdr:rowOff>
    </xdr:from>
    <xdr:ext cx="313932"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99333" y="63691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47210</xdr:rowOff>
    </xdr:from>
    <xdr:ext cx="249299" cy="259045"/>
    <xdr:sp macro="" textlink="">
      <xdr:nvSpPr>
        <xdr:cNvPr id="757" name="投資及び出資金該当値テキスト">
          <a:extLst>
            <a:ext uri="{FF2B5EF4-FFF2-40B4-BE49-F238E27FC236}">
              <a16:creationId xmlns:a16="http://schemas.microsoft.com/office/drawing/2014/main" id="{00000000-0008-0000-0600-0000F5020000}"/>
            </a:ext>
          </a:extLst>
        </xdr:cNvPr>
        <xdr:cNvSpPr txBox="1"/>
      </xdr:nvSpPr>
      <xdr:spPr>
        <a:xfrm>
          <a:off x="22212300" y="656231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35577</xdr:rowOff>
    </xdr:from>
    <xdr:ext cx="249299"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0309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35577</xdr:rowOff>
    </xdr:from>
    <xdr:ext cx="249299"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9420650" y="63792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4" name="楕円 763">
          <a:extLst>
            <a:ext uri="{FF2B5EF4-FFF2-40B4-BE49-F238E27FC236}">
              <a16:creationId xmlns:a16="http://schemas.microsoft.com/office/drawing/2014/main" id="{00000000-0008-0000-0600-0000FC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54627</xdr:rowOff>
    </xdr:from>
    <xdr:ext cx="46717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820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7478</xdr:rowOff>
    </xdr:from>
    <xdr:to>
      <xdr:col>116</xdr:col>
      <xdr:colOff>62864</xdr:colOff>
      <xdr:row>58</xdr:row>
      <xdr:rowOff>139060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751428"/>
          <a:ext cx="1269" cy="1331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142887</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0869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139060</xdr:rowOff>
    </xdr:from>
    <xdr:to>
      <xdr:col>116</xdr:col>
      <xdr:colOff>152400</xdr:colOff>
      <xdr:row>58</xdr:row>
      <xdr:rowOff>139060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083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125605</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526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7478</xdr:rowOff>
    </xdr:from>
    <xdr:to>
      <xdr:col>116</xdr:col>
      <xdr:colOff>152400</xdr:colOff>
      <xdr:row>51</xdr:row>
      <xdr:rowOff>7478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7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53</xdr:row>
      <xdr:rowOff>89225</xdr:rowOff>
    </xdr:from>
    <xdr:to>
      <xdr:col>116</xdr:col>
      <xdr:colOff>63500</xdr:colOff>
      <xdr:row>53</xdr:row>
      <xdr:rowOff>110439</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21323300" y="9176075"/>
          <a:ext cx="838200" cy="2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40809</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98134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62382</xdr:rowOff>
    </xdr:from>
    <xdr:to>
      <xdr:col>116</xdr:col>
      <xdr:colOff>114300</xdr:colOff>
      <xdr:row>57</xdr:row>
      <xdr:rowOff>163982</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9835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53</xdr:row>
      <xdr:rowOff>71760</xdr:rowOff>
    </xdr:from>
    <xdr:to>
      <xdr:col>111</xdr:col>
      <xdr:colOff>177800</xdr:colOff>
      <xdr:row>53</xdr:row>
      <xdr:rowOff>89225</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a:off x="20434300" y="9158610"/>
          <a:ext cx="889000" cy="17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28092</xdr:rowOff>
    </xdr:from>
    <xdr:to>
      <xdr:col>112</xdr:col>
      <xdr:colOff>38100</xdr:colOff>
      <xdr:row>57</xdr:row>
      <xdr:rowOff>129692</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9800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120819</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98934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50</xdr:row>
      <xdr:rowOff>47711</xdr:rowOff>
    </xdr:from>
    <xdr:to>
      <xdr:col>107</xdr:col>
      <xdr:colOff>50800</xdr:colOff>
      <xdr:row>53</xdr:row>
      <xdr:rowOff>71760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19545300" y="8620211"/>
          <a:ext cx="889000" cy="538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62657</xdr:rowOff>
    </xdr:from>
    <xdr:to>
      <xdr:col>107</xdr:col>
      <xdr:colOff>101600</xdr:colOff>
      <xdr:row>57</xdr:row>
      <xdr:rowOff>164257</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835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155384</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992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50</xdr:row>
      <xdr:rowOff>47711</xdr:rowOff>
    </xdr:from>
    <xdr:to>
      <xdr:col>102</xdr:col>
      <xdr:colOff>114300</xdr:colOff>
      <xdr:row>53</xdr:row>
      <xdr:rowOff>65816</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8620211"/>
          <a:ext cx="889000" cy="532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48118</xdr:rowOff>
    </xdr:from>
    <xdr:to>
      <xdr:col>102</xdr:col>
      <xdr:colOff>165100</xdr:colOff>
      <xdr:row>57</xdr:row>
      <xdr:rowOff>149718</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820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140845</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9913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15748</xdr:rowOff>
    </xdr:from>
    <xdr:to>
      <xdr:col>98</xdr:col>
      <xdr:colOff>38100</xdr:colOff>
      <xdr:row>57</xdr:row>
      <xdr:rowOff>117348</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788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108475</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9881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53</xdr:row>
      <xdr:rowOff>59639</xdr:rowOff>
    </xdr:from>
    <xdr:to>
      <xdr:col>116</xdr:col>
      <xdr:colOff>114300</xdr:colOff>
      <xdr:row>53</xdr:row>
      <xdr:rowOff>161239</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146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52</xdr:row>
      <xdr:rowOff>82516</xdr:rowOff>
    </xdr:from>
    <xdr:ext cx="469744"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8997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53</xdr:row>
      <xdr:rowOff>38425</xdr:rowOff>
    </xdr:from>
    <xdr:to>
      <xdr:col>112</xdr:col>
      <xdr:colOff>38100</xdr:colOff>
      <xdr:row>53</xdr:row>
      <xdr:rowOff>140025</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12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51</xdr:row>
      <xdr:rowOff>156552</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88428" y="8900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53</xdr:row>
      <xdr:rowOff>20960</xdr:rowOff>
    </xdr:from>
    <xdr:to>
      <xdr:col>107</xdr:col>
      <xdr:colOff>101600</xdr:colOff>
      <xdr:row>53</xdr:row>
      <xdr:rowOff>122560</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1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51</xdr:row>
      <xdr:rowOff>139087</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67111" y="888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49</xdr:row>
      <xdr:rowOff>168361</xdr:rowOff>
    </xdr:from>
    <xdr:to>
      <xdr:col>102</xdr:col>
      <xdr:colOff>165100</xdr:colOff>
      <xdr:row>50</xdr:row>
      <xdr:rowOff>98511</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85694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48</xdr:row>
      <xdr:rowOff>115038</xdr:rowOff>
    </xdr:from>
    <xdr:ext cx="534377"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278111" y="834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53</xdr:row>
      <xdr:rowOff>15016</xdr:rowOff>
    </xdr:from>
    <xdr:to>
      <xdr:col>98</xdr:col>
      <xdr:colOff>38100</xdr:colOff>
      <xdr:row>53</xdr:row>
      <xdr:rowOff>116616</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101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51</xdr:row>
      <xdr:rowOff>133143</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389111" y="8877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25400</xdr:rowOff>
    </xdr:from>
    <xdr:to>
      <xdr:col>120</xdr:col>
      <xdr:colOff>114300</xdr:colOff>
      <xdr:row>78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54627</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3256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82550</xdr:rowOff>
    </xdr:from>
    <xdr:to>
      <xdr:col>120</xdr:col>
      <xdr:colOff>114300</xdr:colOff>
      <xdr:row>71</xdr:row>
      <xdr:rowOff>82550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70</xdr:row>
      <xdr:rowOff>111777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0" name="繰出金グラフ枠">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72</xdr:row>
      <xdr:rowOff>123927</xdr:rowOff>
    </xdr:from>
    <xdr:to>
      <xdr:col>116</xdr:col>
      <xdr:colOff>62864</xdr:colOff>
      <xdr:row>78</xdr:row>
      <xdr:rowOff>32144</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flipV="1">
          <a:off x="22159595" y="12468327"/>
          <a:ext cx="1269" cy="9369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35971</xdr:rowOff>
    </xdr:from>
    <xdr:ext cx="534377" cy="259045"/>
    <xdr:sp macro="" textlink="">
      <xdr:nvSpPr>
        <xdr:cNvPr id="842" name="繰出金最小値テキスト">
          <a:extLst>
            <a:ext uri="{FF2B5EF4-FFF2-40B4-BE49-F238E27FC236}">
              <a16:creationId xmlns:a16="http://schemas.microsoft.com/office/drawing/2014/main" id="{00000000-0008-0000-0600-00004A030000}"/>
            </a:ext>
          </a:extLst>
        </xdr:cNvPr>
        <xdr:cNvSpPr txBox="1"/>
      </xdr:nvSpPr>
      <xdr:spPr>
        <a:xfrm>
          <a:off x="22212300" y="13409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32144</xdr:rowOff>
    </xdr:from>
    <xdr:to>
      <xdr:col>116</xdr:col>
      <xdr:colOff>152400</xdr:colOff>
      <xdr:row>78</xdr:row>
      <xdr:rowOff>32144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3405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70604</xdr:rowOff>
    </xdr:from>
    <xdr:ext cx="534377" cy="259045"/>
    <xdr:sp macro="" textlink="">
      <xdr:nvSpPr>
        <xdr:cNvPr id="844" name="繰出金最大値テキスト">
          <a:extLst>
            <a:ext uri="{FF2B5EF4-FFF2-40B4-BE49-F238E27FC236}">
              <a16:creationId xmlns:a16="http://schemas.microsoft.com/office/drawing/2014/main" id="{00000000-0008-0000-0600-00004C030000}"/>
            </a:ext>
          </a:extLst>
        </xdr:cNvPr>
        <xdr:cNvSpPr txBox="1"/>
      </xdr:nvSpPr>
      <xdr:spPr>
        <a:xfrm>
          <a:off x="22212300" y="12243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72</xdr:row>
      <xdr:rowOff>123927</xdr:rowOff>
    </xdr:from>
    <xdr:to>
      <xdr:col>116</xdr:col>
      <xdr:colOff>152400</xdr:colOff>
      <xdr:row>72</xdr:row>
      <xdr:rowOff>123927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24683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10941</xdr:rowOff>
    </xdr:from>
    <xdr:to>
      <xdr:col>116</xdr:col>
      <xdr:colOff>63500</xdr:colOff>
      <xdr:row>72</xdr:row>
      <xdr:rowOff>123927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1323300" y="12183891"/>
          <a:ext cx="838200" cy="284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169168</xdr:rowOff>
    </xdr:from>
    <xdr:ext cx="534377" cy="259045"/>
    <xdr:sp macro="" textlink="">
      <xdr:nvSpPr>
        <xdr:cNvPr id="847" name="繰出金平均値テキスト">
          <a:extLst>
            <a:ext uri="{FF2B5EF4-FFF2-40B4-BE49-F238E27FC236}">
              <a16:creationId xmlns:a16="http://schemas.microsoft.com/office/drawing/2014/main" id="{00000000-0008-0000-0600-00004F030000}"/>
            </a:ext>
          </a:extLst>
        </xdr:cNvPr>
        <xdr:cNvSpPr txBox="1"/>
      </xdr:nvSpPr>
      <xdr:spPr>
        <a:xfrm>
          <a:off x="22212300" y="128564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19291</xdr:rowOff>
    </xdr:from>
    <xdr:to>
      <xdr:col>116</xdr:col>
      <xdr:colOff>114300</xdr:colOff>
      <xdr:row>75</xdr:row>
      <xdr:rowOff>120891</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2110700" y="12878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10941</xdr:rowOff>
    </xdr:from>
    <xdr:to>
      <xdr:col>111</xdr:col>
      <xdr:colOff>177800</xdr:colOff>
      <xdr:row>73</xdr:row>
      <xdr:rowOff>40716</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0434300" y="12183891"/>
          <a:ext cx="889000" cy="372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67811</xdr:rowOff>
    </xdr:from>
    <xdr:to>
      <xdr:col>112</xdr:col>
      <xdr:colOff>38100</xdr:colOff>
      <xdr:row>76</xdr:row>
      <xdr:rowOff>169411</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1272500" y="13098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160538</xdr:rowOff>
    </xdr:from>
    <xdr:ext cx="534377"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21056111" y="13190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72</xdr:row>
      <xdr:rowOff>141186</xdr:rowOff>
    </xdr:from>
    <xdr:to>
      <xdr:col>107</xdr:col>
      <xdr:colOff>50800</xdr:colOff>
      <xdr:row>73</xdr:row>
      <xdr:rowOff>40716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545300" y="12485586"/>
          <a:ext cx="889000" cy="70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14948</xdr:rowOff>
    </xdr:from>
    <xdr:to>
      <xdr:col>107</xdr:col>
      <xdr:colOff>101600</xdr:colOff>
      <xdr:row>77</xdr:row>
      <xdr:rowOff>116548</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0383500" y="1321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107675</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0167111" y="13309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72</xdr:row>
      <xdr:rowOff>141186</xdr:rowOff>
    </xdr:from>
    <xdr:to>
      <xdr:col>102</xdr:col>
      <xdr:colOff>114300</xdr:colOff>
      <xdr:row>73</xdr:row>
      <xdr:rowOff>127641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8656300" y="12485586"/>
          <a:ext cx="889000" cy="157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154279</xdr:rowOff>
    </xdr:from>
    <xdr:to>
      <xdr:col>102</xdr:col>
      <xdr:colOff>165100</xdr:colOff>
      <xdr:row>77</xdr:row>
      <xdr:rowOff>84429</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9494500" y="1318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75556</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278111" y="13277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146165</xdr:rowOff>
    </xdr:from>
    <xdr:to>
      <xdr:col>98</xdr:col>
      <xdr:colOff>38100</xdr:colOff>
      <xdr:row>77</xdr:row>
      <xdr:rowOff>76315</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8605500" y="1317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67442</xdr:rowOff>
    </xdr:from>
    <xdr:ext cx="534377"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8389111" y="1326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73127</xdr:rowOff>
    </xdr:from>
    <xdr:to>
      <xdr:col>116</xdr:col>
      <xdr:colOff>114300</xdr:colOff>
      <xdr:row>73</xdr:row>
      <xdr:rowOff>3277</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2110700" y="12417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26154</xdr:rowOff>
    </xdr:from>
    <xdr:ext cx="534377" cy="259045"/>
    <xdr:sp macro="" textlink="">
      <xdr:nvSpPr>
        <xdr:cNvPr id="866" name="繰出金該当値テキスト">
          <a:extLst>
            <a:ext uri="{FF2B5EF4-FFF2-40B4-BE49-F238E27FC236}">
              <a16:creationId xmlns:a16="http://schemas.microsoft.com/office/drawing/2014/main" id="{00000000-0008-0000-0600-000062030000}"/>
            </a:ext>
          </a:extLst>
        </xdr:cNvPr>
        <xdr:cNvSpPr txBox="1"/>
      </xdr:nvSpPr>
      <xdr:spPr>
        <a:xfrm>
          <a:off x="22212300" y="1237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70</xdr:row>
      <xdr:rowOff>131591</xdr:rowOff>
    </xdr:from>
    <xdr:to>
      <xdr:col>112</xdr:col>
      <xdr:colOff>38100</xdr:colOff>
      <xdr:row>71</xdr:row>
      <xdr:rowOff>61741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1272500" y="12133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69</xdr:row>
      <xdr:rowOff>78268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056111" y="1190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161366</xdr:rowOff>
    </xdr:from>
    <xdr:to>
      <xdr:col>107</xdr:col>
      <xdr:colOff>101600</xdr:colOff>
      <xdr:row>73</xdr:row>
      <xdr:rowOff>91516</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0383500" y="12505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108043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280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90386</xdr:rowOff>
    </xdr:from>
    <xdr:to>
      <xdr:col>102</xdr:col>
      <xdr:colOff>165100</xdr:colOff>
      <xdr:row>73</xdr:row>
      <xdr:rowOff>20536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9494500" y="1243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37063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278111" y="12210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76841</xdr:rowOff>
    </xdr:from>
    <xdr:to>
      <xdr:col>98</xdr:col>
      <xdr:colOff>38100</xdr:colOff>
      <xdr:row>74</xdr:row>
      <xdr:rowOff>6991</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8605500" y="12592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23518</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8389111" y="12367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9" name="前年度繰上充用金グラフ枠">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1" name="前年度繰上充用金最小値テキスト">
          <a:extLst>
            <a:ext uri="{FF2B5EF4-FFF2-40B4-BE49-F238E27FC236}">
              <a16:creationId xmlns:a16="http://schemas.microsoft.com/office/drawing/2014/main" id="{00000000-0008-0000-0600-00007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3" name="前年度繰上充用金最大値テキスト">
          <a:extLst>
            <a:ext uri="{FF2B5EF4-FFF2-40B4-BE49-F238E27FC236}">
              <a16:creationId xmlns:a16="http://schemas.microsoft.com/office/drawing/2014/main" id="{00000000-0008-0000-0600-00007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6" name="前年度繰上充用金平均値テキスト">
          <a:extLst>
            <a:ext uri="{FF2B5EF4-FFF2-40B4-BE49-F238E27FC236}">
              <a16:creationId xmlns:a16="http://schemas.microsoft.com/office/drawing/2014/main" id="{00000000-0008-0000-0600-00008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5" name="前年度繰上充用金該当値テキスト">
          <a:extLst>
            <a:ext uri="{FF2B5EF4-FFF2-40B4-BE49-F238E27FC236}">
              <a16:creationId xmlns:a16="http://schemas.microsoft.com/office/drawing/2014/main" id="{00000000-0008-0000-0600-00009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4" name="正方形/長方形 923">
          <a:extLst>
            <a:ext uri="{FF2B5EF4-FFF2-40B4-BE49-F238E27FC236}">
              <a16:creationId xmlns:a16="http://schemas.microsoft.com/office/drawing/2014/main" id="{00000000-0008-0000-0600-00009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5" name="正方形/長方形 924">
          <a:extLst>
            <a:ext uri="{FF2B5EF4-FFF2-40B4-BE49-F238E27FC236}">
              <a16:creationId xmlns:a16="http://schemas.microsoft.com/office/drawing/2014/main" id="{00000000-0008-0000-0600-00009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性質別歳出決算は、扶助費が住民一人当たり１８</a:t>
          </a:r>
          <a:r>
            <a:rPr kumimoji="1" lang="ja-JP" altLang="en-US" sz="1300">
              <a:solidFill>
                <a:schemeClr val="dk1"/>
              </a:solidFill>
              <a:effectLst/>
              <a:latin typeface="+mn-lt"/>
              <a:ea typeface="+mn-ea"/>
              <a:cs typeface="+mn-cs"/>
            </a:rPr>
            <a:t>４</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２６８</a:t>
          </a:r>
          <a:r>
            <a:rPr kumimoji="1" lang="ja-JP" altLang="ja-JP" sz="1300">
              <a:solidFill>
                <a:schemeClr val="dk1"/>
              </a:solidFill>
              <a:effectLst/>
              <a:latin typeface="+mn-lt"/>
              <a:ea typeface="+mn-ea"/>
              <a:cs typeface="+mn-cs"/>
            </a:rPr>
            <a:t>円となっており、２３区の平均値と比較すると一人当たりのコストが大幅に高い状況となっている。これは、生活保護の被保護者数が人口に比して特に多いためである。</a:t>
          </a:r>
          <a:endParaRPr lang="ja-JP" altLang="ja-JP" sz="1300">
            <a:effectLst/>
          </a:endParaRPr>
        </a:p>
        <a:p>
          <a:r>
            <a:rPr kumimoji="1" lang="ja-JP" altLang="ja-JP" sz="1300">
              <a:solidFill>
                <a:schemeClr val="dk1"/>
              </a:solidFill>
              <a:effectLst/>
              <a:latin typeface="+mn-lt"/>
              <a:ea typeface="+mn-ea"/>
              <a:cs typeface="+mn-cs"/>
            </a:rPr>
            <a:t>　</a:t>
          </a:r>
          <a:r>
            <a:rPr kumimoji="1" lang="ja-JP" altLang="en-US" sz="1300">
              <a:solidFill>
                <a:schemeClr val="dk1"/>
              </a:solidFill>
              <a:effectLst/>
              <a:latin typeface="+mn-lt"/>
              <a:ea typeface="+mn-ea"/>
              <a:cs typeface="+mn-cs"/>
            </a:rPr>
            <a:t>近年の傾向として、生活保護費は８年連続で減となっている一方で、保育委託の増などにより児童福祉費が令和４年度を除き増加傾向となっているほか、障害福祉サービスの増加などにより社会福祉費も増加傾向となっている。</a:t>
          </a:r>
        </a:p>
        <a:p>
          <a:endParaRPr lang="ja-JP" altLang="ja-JP" sz="13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東京都台東区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212,388
193,903
10.11
123,378,380
115,422,271
7,303,403
62,279,624
11,283,522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-2.1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2730</xdr:rowOff>
    </xdr:from>
    <xdr:to>
      <xdr:col>24</xdr:col>
      <xdr:colOff>62865</xdr:colOff>
      <xdr:row>38</xdr:row>
      <xdr:rowOff>24067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317680"/>
          <a:ext cx="1270" cy="12214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27894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2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24067</xdr:rowOff>
    </xdr:from>
    <xdr:to>
      <xdr:col>24</xdr:col>
      <xdr:colOff>152400</xdr:colOff>
      <xdr:row>38</xdr:row>
      <xdr:rowOff>24067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39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120857</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9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7,419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2730</xdr:rowOff>
    </xdr:from>
    <xdr:to>
      <xdr:col>24</xdr:col>
      <xdr:colOff>152400</xdr:colOff>
      <xdr:row>31</xdr:row>
      <xdr:rowOff>2730</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317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137795</xdr:rowOff>
    </xdr:from>
    <xdr:to>
      <xdr:col>24</xdr:col>
      <xdr:colOff>63500</xdr:colOff>
      <xdr:row>35</xdr:row>
      <xdr:rowOff>142177</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138545"/>
          <a:ext cx="838200" cy="4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133811</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306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155384</xdr:rowOff>
    </xdr:from>
    <xdr:to>
      <xdr:col>24</xdr:col>
      <xdr:colOff>114300</xdr:colOff>
      <xdr:row>37</xdr:row>
      <xdr:rowOff>85534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27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137795</xdr:rowOff>
    </xdr:from>
    <xdr:to>
      <xdr:col>19</xdr:col>
      <xdr:colOff>177800</xdr:colOff>
      <xdr:row>35</xdr:row>
      <xdr:rowOff>142558</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138545"/>
          <a:ext cx="889000" cy="4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161290</xdr:rowOff>
    </xdr:from>
    <xdr:to>
      <xdr:col>20</xdr:col>
      <xdr:colOff>38100</xdr:colOff>
      <xdr:row>37</xdr:row>
      <xdr:rowOff>91440</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82567</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4262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121031</xdr:rowOff>
    </xdr:from>
    <xdr:to>
      <xdr:col>15</xdr:col>
      <xdr:colOff>50800</xdr:colOff>
      <xdr:row>35</xdr:row>
      <xdr:rowOff>142558</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121781"/>
          <a:ext cx="889000" cy="21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168529</xdr:rowOff>
    </xdr:from>
    <xdr:to>
      <xdr:col>15</xdr:col>
      <xdr:colOff>101600</xdr:colOff>
      <xdr:row>37</xdr:row>
      <xdr:rowOff>98679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37</xdr:row>
      <xdr:rowOff>89806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4334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121031</xdr:rowOff>
    </xdr:from>
    <xdr:to>
      <xdr:col>10</xdr:col>
      <xdr:colOff>114300</xdr:colOff>
      <xdr:row>35</xdr:row>
      <xdr:rowOff>127889</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1130300" y="6121781"/>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161861</xdr:rowOff>
    </xdr:from>
    <xdr:to>
      <xdr:col>10</xdr:col>
      <xdr:colOff>165100</xdr:colOff>
      <xdr:row>37</xdr:row>
      <xdr:rowOff>92011</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83138</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426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151003</xdr:rowOff>
    </xdr:from>
    <xdr:to>
      <xdr:col>6</xdr:col>
      <xdr:colOff>38100</xdr:colOff>
      <xdr:row>37</xdr:row>
      <xdr:rowOff>81153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72280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4159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91377</xdr:rowOff>
    </xdr:from>
    <xdr:to>
      <xdr:col>24</xdr:col>
      <xdr:colOff>114300</xdr:colOff>
      <xdr:row>36</xdr:row>
      <xdr:rowOff>21527</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092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114254</xdr:rowOff>
    </xdr:from>
    <xdr:ext cx="469744"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5943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86995</xdr:rowOff>
    </xdr:from>
    <xdr:to>
      <xdr:col>20</xdr:col>
      <xdr:colOff>38100</xdr:colOff>
      <xdr:row>36</xdr:row>
      <xdr:rowOff>17145</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087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33672</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5862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91758</xdr:rowOff>
    </xdr:from>
    <xdr:to>
      <xdr:col>15</xdr:col>
      <xdr:colOff>101600</xdr:colOff>
      <xdr:row>36</xdr:row>
      <xdr:rowOff>21908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092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38435</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58677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70231</xdr:rowOff>
    </xdr:from>
    <xdr:to>
      <xdr:col>10</xdr:col>
      <xdr:colOff>165100</xdr:colOff>
      <xdr:row>36</xdr:row>
      <xdr:rowOff>381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070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16908</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58462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77089</xdr:rowOff>
    </xdr:from>
    <xdr:to>
      <xdr:col>6</xdr:col>
      <xdr:colOff>38100</xdr:colOff>
      <xdr:row>36</xdr:row>
      <xdr:rowOff>7239</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07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23766</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585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4336</xdr:rowOff>
    </xdr:from>
    <xdr:to>
      <xdr:col>24</xdr:col>
      <xdr:colOff>62865</xdr:colOff>
      <xdr:row>59</xdr:row>
      <xdr:rowOff>134693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48286"/>
          <a:ext cx="1270" cy="1501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138520</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254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134693</xdr:rowOff>
    </xdr:from>
    <xdr:to>
      <xdr:col>24</xdr:col>
      <xdr:colOff>152400</xdr:colOff>
      <xdr:row>59</xdr:row>
      <xdr:rowOff>134693</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250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122463</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3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164,685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4336</xdr:rowOff>
    </xdr:from>
    <xdr:to>
      <xdr:col>24</xdr:col>
      <xdr:colOff>152400</xdr:colOff>
      <xdr:row>51</xdr:row>
      <xdr:rowOff>4336</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48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131024</xdr:rowOff>
    </xdr:from>
    <xdr:to>
      <xdr:col>24</xdr:col>
      <xdr:colOff>63500</xdr:colOff>
      <xdr:row>56</xdr:row>
      <xdr:rowOff>9246</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560774"/>
          <a:ext cx="838200" cy="49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54</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7270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21627</xdr:rowOff>
    </xdr:from>
    <xdr:to>
      <xdr:col>24</xdr:col>
      <xdr:colOff>114300</xdr:colOff>
      <xdr:row>57</xdr:row>
      <xdr:rowOff>123227</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94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131024</xdr:rowOff>
    </xdr:from>
    <xdr:to>
      <xdr:col>19</xdr:col>
      <xdr:colOff>177800</xdr:colOff>
      <xdr:row>56</xdr:row>
      <xdr:rowOff>85870</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560774"/>
          <a:ext cx="889000" cy="12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69360</xdr:rowOff>
    </xdr:from>
    <xdr:to>
      <xdr:col>20</xdr:col>
      <xdr:colOff>38100</xdr:colOff>
      <xdr:row>57</xdr:row>
      <xdr:rowOff>170960</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842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162087</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934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50</xdr:row>
      <xdr:rowOff>133016</xdr:rowOff>
    </xdr:from>
    <xdr:to>
      <xdr:col>15</xdr:col>
      <xdr:colOff>50800</xdr:colOff>
      <xdr:row>56</xdr:row>
      <xdr:rowOff>85870</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705516"/>
          <a:ext cx="889000" cy="981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80474</xdr:rowOff>
    </xdr:from>
    <xdr:to>
      <xdr:col>15</xdr:col>
      <xdr:colOff>101600</xdr:colOff>
      <xdr:row>58</xdr:row>
      <xdr:rowOff>10624</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853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1751</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9458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133016</xdr:rowOff>
    </xdr:from>
    <xdr:to>
      <xdr:col>10</xdr:col>
      <xdr:colOff>114300</xdr:colOff>
      <xdr:row>56</xdr:row>
      <xdr:rowOff>148104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705516"/>
          <a:ext cx="889000" cy="1043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51</xdr:row>
      <xdr:rowOff>115254</xdr:rowOff>
    </xdr:from>
    <xdr:to>
      <xdr:col>10</xdr:col>
      <xdr:colOff>165100</xdr:colOff>
      <xdr:row>52</xdr:row>
      <xdr:rowOff>45404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8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36531</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951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10544</xdr:rowOff>
    </xdr:from>
    <xdr:to>
      <xdr:col>6</xdr:col>
      <xdr:colOff>38100</xdr:colOff>
      <xdr:row>58</xdr:row>
      <xdr:rowOff>112144</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54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103271</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1004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129896</xdr:rowOff>
    </xdr:from>
    <xdr:to>
      <xdr:col>24</xdr:col>
      <xdr:colOff>114300</xdr:colOff>
      <xdr:row>56</xdr:row>
      <xdr:rowOff>60046</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559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152773</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411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80224</xdr:rowOff>
    </xdr:from>
    <xdr:to>
      <xdr:col>20</xdr:col>
      <xdr:colOff>38100</xdr:colOff>
      <xdr:row>56</xdr:row>
      <xdr:rowOff>10374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50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26901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285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35070</xdr:rowOff>
    </xdr:from>
    <xdr:to>
      <xdr:col>15</xdr:col>
      <xdr:colOff>101600</xdr:colOff>
      <xdr:row>56</xdr:row>
      <xdr:rowOff>136670</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63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54</xdr:row>
      <xdr:rowOff>153197</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411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50</xdr:row>
      <xdr:rowOff>82216</xdr:rowOff>
    </xdr:from>
    <xdr:to>
      <xdr:col>10</xdr:col>
      <xdr:colOff>165100</xdr:colOff>
      <xdr:row>51</xdr:row>
      <xdr:rowOff>12366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654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49</xdr:row>
      <xdr:rowOff>28893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429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97304</xdr:rowOff>
    </xdr:from>
    <xdr:to>
      <xdr:col>6</xdr:col>
      <xdr:colOff>38100</xdr:colOff>
      <xdr:row>57</xdr:row>
      <xdr:rowOff>27454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98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43981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473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141749</xdr:rowOff>
    </xdr:from>
    <xdr:to>
      <xdr:col>24</xdr:col>
      <xdr:colOff>62865</xdr:colOff>
      <xdr:row>79</xdr:row>
      <xdr:rowOff>1877</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314699"/>
          <a:ext cx="1270" cy="12317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5704</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205,587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1877</xdr:rowOff>
    </xdr:from>
    <xdr:to>
      <xdr:col>24</xdr:col>
      <xdr:colOff>152400</xdr:colOff>
      <xdr:row>79</xdr:row>
      <xdr:rowOff>1877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464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88426</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2089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367,231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141749</xdr:rowOff>
    </xdr:from>
    <xdr:to>
      <xdr:col>24</xdr:col>
      <xdr:colOff>152400</xdr:colOff>
      <xdr:row>71</xdr:row>
      <xdr:rowOff>141749</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314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58402</xdr:rowOff>
    </xdr:from>
    <xdr:to>
      <xdr:col>24</xdr:col>
      <xdr:colOff>63500</xdr:colOff>
      <xdr:row>75</xdr:row>
      <xdr:rowOff>99740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3797300" y="12917152"/>
          <a:ext cx="838200" cy="41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131968</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16216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153541</xdr:rowOff>
    </xdr:from>
    <xdr:to>
      <xdr:col>24</xdr:col>
      <xdr:colOff>114300</xdr:colOff>
      <xdr:row>77</xdr:row>
      <xdr:rowOff>83691</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1837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156670</xdr:rowOff>
    </xdr:from>
    <xdr:to>
      <xdr:col>19</xdr:col>
      <xdr:colOff>177800</xdr:colOff>
      <xdr:row>75</xdr:row>
      <xdr:rowOff>58402</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908300" y="12843970"/>
          <a:ext cx="889000" cy="73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43904</xdr:rowOff>
    </xdr:from>
    <xdr:to>
      <xdr:col>20</xdr:col>
      <xdr:colOff>38100</xdr:colOff>
      <xdr:row>77</xdr:row>
      <xdr:rowOff>145504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245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136631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338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156670</xdr:rowOff>
    </xdr:from>
    <xdr:to>
      <xdr:col>15</xdr:col>
      <xdr:colOff>50800</xdr:colOff>
      <xdr:row>76</xdr:row>
      <xdr:rowOff>13139</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843970"/>
          <a:ext cx="889000" cy="1993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42563</xdr:rowOff>
    </xdr:from>
    <xdr:to>
      <xdr:col>15</xdr:col>
      <xdr:colOff>101600</xdr:colOff>
      <xdr:row>77</xdr:row>
      <xdr:rowOff>144163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2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135290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336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13139</xdr:rowOff>
    </xdr:from>
    <xdr:to>
      <xdr:col>10</xdr:col>
      <xdr:colOff>114300</xdr:colOff>
      <xdr:row>76</xdr:row>
      <xdr:rowOff>20729</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043339"/>
          <a:ext cx="889000" cy="7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38044</xdr:rowOff>
    </xdr:from>
    <xdr:to>
      <xdr:col>10</xdr:col>
      <xdr:colOff>165100</xdr:colOff>
      <xdr:row>78</xdr:row>
      <xdr:rowOff>139644</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1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130771</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03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73363</xdr:rowOff>
    </xdr:from>
    <xdr:to>
      <xdr:col>6</xdr:col>
      <xdr:colOff>38100</xdr:colOff>
      <xdr:row>79</xdr:row>
      <xdr:rowOff>3513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4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166090</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39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48940</xdr:rowOff>
    </xdr:from>
    <xdr:to>
      <xdr:col>24</xdr:col>
      <xdr:colOff>114300</xdr:colOff>
      <xdr:row>75</xdr:row>
      <xdr:rowOff>150540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907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71817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7591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7602</xdr:rowOff>
    </xdr:from>
    <xdr:to>
      <xdr:col>20</xdr:col>
      <xdr:colOff>38100</xdr:colOff>
      <xdr:row>75</xdr:row>
      <xdr:rowOff>109202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866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125729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641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105870</xdr:rowOff>
    </xdr:from>
    <xdr:to>
      <xdr:col>15</xdr:col>
      <xdr:colOff>101600</xdr:colOff>
      <xdr:row>75</xdr:row>
      <xdr:rowOff>36020</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79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52547</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568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133790</xdr:rowOff>
    </xdr:from>
    <xdr:to>
      <xdr:col>10</xdr:col>
      <xdr:colOff>165100</xdr:colOff>
      <xdr:row>76</xdr:row>
      <xdr:rowOff>63940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9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80467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67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141379</xdr:rowOff>
    </xdr:from>
    <xdr:to>
      <xdr:col>6</xdr:col>
      <xdr:colOff>38100</xdr:colOff>
      <xdr:row>76</xdr:row>
      <xdr:rowOff>71529</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000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88056</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75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91832</xdr:rowOff>
    </xdr:from>
    <xdr:to>
      <xdr:col>24</xdr:col>
      <xdr:colOff>62865</xdr:colOff>
      <xdr:row>97</xdr:row>
      <xdr:rowOff>78480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522332"/>
          <a:ext cx="1270" cy="1186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82307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6712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78480</xdr:rowOff>
    </xdr:from>
    <xdr:to>
      <xdr:col>24</xdr:col>
      <xdr:colOff>152400</xdr:colOff>
      <xdr:row>97</xdr:row>
      <xdr:rowOff>78480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67091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38509</xdr:rowOff>
    </xdr:from>
    <xdr:ext cx="534377"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29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91832</xdr:rowOff>
    </xdr:from>
    <xdr:to>
      <xdr:col>24</xdr:col>
      <xdr:colOff>152400</xdr:colOff>
      <xdr:row>90</xdr:row>
      <xdr:rowOff>91832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52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118028</xdr:rowOff>
    </xdr:from>
    <xdr:to>
      <xdr:col>24</xdr:col>
      <xdr:colOff>63500</xdr:colOff>
      <xdr:row>94</xdr:row>
      <xdr:rowOff>154170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3797300" y="16062878"/>
          <a:ext cx="838200" cy="207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140158</xdr:rowOff>
    </xdr:from>
    <xdr:ext cx="534377"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4279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161731</xdr:rowOff>
    </xdr:from>
    <xdr:to>
      <xdr:col>24</xdr:col>
      <xdr:colOff>114300</xdr:colOff>
      <xdr:row>96</xdr:row>
      <xdr:rowOff>91881</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449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93</xdr:row>
      <xdr:rowOff>59164</xdr:rowOff>
    </xdr:from>
    <xdr:to>
      <xdr:col>19</xdr:col>
      <xdr:colOff>177800</xdr:colOff>
      <xdr:row>93</xdr:row>
      <xdr:rowOff>118028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6004014"/>
          <a:ext cx="889000" cy="58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131214</xdr:rowOff>
    </xdr:from>
    <xdr:to>
      <xdr:col>20</xdr:col>
      <xdr:colOff>38100</xdr:colOff>
      <xdr:row>95</xdr:row>
      <xdr:rowOff>61364</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247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52491</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530111" y="16340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93</xdr:row>
      <xdr:rowOff>59164</xdr:rowOff>
    </xdr:from>
    <xdr:to>
      <xdr:col>15</xdr:col>
      <xdr:colOff>50800</xdr:colOff>
      <xdr:row>95</xdr:row>
      <xdr:rowOff>85316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2019300" y="16004014"/>
          <a:ext cx="889000" cy="369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151834</xdr:rowOff>
    </xdr:from>
    <xdr:to>
      <xdr:col>15</xdr:col>
      <xdr:colOff>101600</xdr:colOff>
      <xdr:row>95</xdr:row>
      <xdr:rowOff>81984</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268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73111</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41111" y="1636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85316</xdr:rowOff>
    </xdr:from>
    <xdr:to>
      <xdr:col>10</xdr:col>
      <xdr:colOff>114300</xdr:colOff>
      <xdr:row>95</xdr:row>
      <xdr:rowOff>125802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6373066"/>
          <a:ext cx="889000" cy="40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164703</xdr:rowOff>
    </xdr:from>
    <xdr:to>
      <xdr:col>10</xdr:col>
      <xdr:colOff>165100</xdr:colOff>
      <xdr:row>97</xdr:row>
      <xdr:rowOff>94853</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623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85980</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52111" y="16716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67801</xdr:rowOff>
    </xdr:from>
    <xdr:to>
      <xdr:col>6</xdr:col>
      <xdr:colOff>38100</xdr:colOff>
      <xdr:row>97</xdr:row>
      <xdr:rowOff>169401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69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160528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63111" y="1679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103370</xdr:rowOff>
    </xdr:from>
    <xdr:to>
      <xdr:col>24</xdr:col>
      <xdr:colOff>114300</xdr:colOff>
      <xdr:row>95</xdr:row>
      <xdr:rowOff>33520</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6219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126247</xdr:rowOff>
    </xdr:from>
    <xdr:ext cx="534377"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6071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93</xdr:row>
      <xdr:rowOff>67228</xdr:rowOff>
    </xdr:from>
    <xdr:to>
      <xdr:col>20</xdr:col>
      <xdr:colOff>38100</xdr:colOff>
      <xdr:row>93</xdr:row>
      <xdr:rowOff>168828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0120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92</xdr:row>
      <xdr:rowOff>13905</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530111" y="157873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8364</xdr:rowOff>
    </xdr:from>
    <xdr:to>
      <xdr:col>15</xdr:col>
      <xdr:colOff>101600</xdr:colOff>
      <xdr:row>93</xdr:row>
      <xdr:rowOff>109964</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95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91</xdr:row>
      <xdr:rowOff>126491</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41111" y="15728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34516</xdr:rowOff>
    </xdr:from>
    <xdr:to>
      <xdr:col>10</xdr:col>
      <xdr:colOff>165100</xdr:colOff>
      <xdr:row>95</xdr:row>
      <xdr:rowOff>136116</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6322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152643</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52111" y="1609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75002</xdr:rowOff>
    </xdr:from>
    <xdr:to>
      <xdr:col>6</xdr:col>
      <xdr:colOff>38100</xdr:colOff>
      <xdr:row>96</xdr:row>
      <xdr:rowOff>5152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3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21679</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63111" y="1613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49631</xdr:rowOff>
    </xdr:from>
    <xdr:to>
      <xdr:col>54</xdr:col>
      <xdr:colOff>189865</xdr:colOff>
      <xdr:row>38</xdr:row>
      <xdr:rowOff>80264</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193131"/>
          <a:ext cx="1270" cy="14022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84091</xdr:rowOff>
    </xdr:from>
    <xdr:ext cx="378565"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599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80264</xdr:rowOff>
    </xdr:from>
    <xdr:to>
      <xdr:col>55</xdr:col>
      <xdr:colOff>88900</xdr:colOff>
      <xdr:row>38</xdr:row>
      <xdr:rowOff>80264</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595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167758</xdr:rowOff>
    </xdr:from>
    <xdr:ext cx="469744"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4968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49631</xdr:rowOff>
    </xdr:from>
    <xdr:to>
      <xdr:col>55</xdr:col>
      <xdr:colOff>88900</xdr:colOff>
      <xdr:row>30</xdr:row>
      <xdr:rowOff>49631</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1931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91694</xdr:rowOff>
    </xdr:from>
    <xdr:to>
      <xdr:col>55</xdr:col>
      <xdr:colOff>0</xdr:colOff>
      <xdr:row>36</xdr:row>
      <xdr:rowOff>95352</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263894"/>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100702</xdr:rowOff>
    </xdr:from>
    <xdr:ext cx="378565"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27290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122275</xdr:rowOff>
    </xdr:from>
    <xdr:to>
      <xdr:col>55</xdr:col>
      <xdr:colOff>50800</xdr:colOff>
      <xdr:row>37</xdr:row>
      <xdr:rowOff>52425</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91694</xdr:rowOff>
    </xdr:from>
    <xdr:to>
      <xdr:col>50</xdr:col>
      <xdr:colOff>114300</xdr:colOff>
      <xdr:row>36</xdr:row>
      <xdr:rowOff>125527</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flipV="1">
          <a:off x="8750300" y="6263894"/>
          <a:ext cx="889000" cy="33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115418</xdr:rowOff>
    </xdr:from>
    <xdr:to>
      <xdr:col>50</xdr:col>
      <xdr:colOff>165100</xdr:colOff>
      <xdr:row>37</xdr:row>
      <xdr:rowOff>45568</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36695</xdr:rowOff>
    </xdr:from>
    <xdr:ext cx="378565"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50017" y="63803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125527</xdr:rowOff>
    </xdr:from>
    <xdr:to>
      <xdr:col>45</xdr:col>
      <xdr:colOff>177800</xdr:colOff>
      <xdr:row>36</xdr:row>
      <xdr:rowOff>139243</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flipV="1">
          <a:off x="7861300" y="6297727"/>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144678</xdr:rowOff>
    </xdr:from>
    <xdr:to>
      <xdr:col>46</xdr:col>
      <xdr:colOff>38100</xdr:colOff>
      <xdr:row>37</xdr:row>
      <xdr:rowOff>74828</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65955</xdr:rowOff>
    </xdr:from>
    <xdr:ext cx="378565"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61017" y="64096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47803</xdr:rowOff>
    </xdr:from>
    <xdr:to>
      <xdr:col>41</xdr:col>
      <xdr:colOff>50800</xdr:colOff>
      <xdr:row>36</xdr:row>
      <xdr:rowOff>139243</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a:off x="6972300" y="6220003"/>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122275</xdr:rowOff>
    </xdr:from>
    <xdr:to>
      <xdr:col>41</xdr:col>
      <xdr:colOff>101600</xdr:colOff>
      <xdr:row>37</xdr:row>
      <xdr:rowOff>52425</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43552</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72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108560</xdr:rowOff>
    </xdr:from>
    <xdr:to>
      <xdr:col>36</xdr:col>
      <xdr:colOff>165100</xdr:colOff>
      <xdr:row>37</xdr:row>
      <xdr:rowOff>38710</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29837</xdr:rowOff>
    </xdr:from>
    <xdr:ext cx="378565"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83017" y="63734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44552</xdr:rowOff>
    </xdr:from>
    <xdr:to>
      <xdr:col>55</xdr:col>
      <xdr:colOff>50800</xdr:colOff>
      <xdr:row>36</xdr:row>
      <xdr:rowOff>146152</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21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67429</xdr:rowOff>
    </xdr:from>
    <xdr:ext cx="378565"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0681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40894</xdr:rowOff>
    </xdr:from>
    <xdr:to>
      <xdr:col>50</xdr:col>
      <xdr:colOff>165100</xdr:colOff>
      <xdr:row>36</xdr:row>
      <xdr:rowOff>142494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213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159021</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50017" y="5988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74727</xdr:rowOff>
    </xdr:from>
    <xdr:to>
      <xdr:col>46</xdr:col>
      <xdr:colOff>38100</xdr:colOff>
      <xdr:row>37</xdr:row>
      <xdr:rowOff>4877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24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21404</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61017" y="60221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88443</xdr:rowOff>
    </xdr:from>
    <xdr:to>
      <xdr:col>41</xdr:col>
      <xdr:colOff>101600</xdr:colOff>
      <xdr:row>37</xdr:row>
      <xdr:rowOff>18593</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26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35120</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672017" y="60358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168453</xdr:rowOff>
    </xdr:from>
    <xdr:to>
      <xdr:col>36</xdr:col>
      <xdr:colOff>165100</xdr:colOff>
      <xdr:row>36</xdr:row>
      <xdr:rowOff>98603</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169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34</xdr:row>
      <xdr:rowOff>115130</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783017" y="59444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45059</xdr:rowOff>
    </xdr:from>
    <xdr:to>
      <xdr:col>54</xdr:col>
      <xdr:colOff>189865</xdr:colOff>
      <xdr:row>58</xdr:row>
      <xdr:rowOff>139700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960459"/>
          <a:ext cx="1270" cy="1123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163186</xdr:rowOff>
    </xdr:from>
    <xdr:ext cx="469744"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7356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52</xdr:row>
      <xdr:rowOff>45059</xdr:rowOff>
    </xdr:from>
    <xdr:to>
      <xdr:col>55</xdr:col>
      <xdr:colOff>88900</xdr:colOff>
      <xdr:row>52</xdr:row>
      <xdr:rowOff>45059</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960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139700</xdr:rowOff>
    </xdr:from>
    <xdr:to>
      <xdr:col>55</xdr:col>
      <xdr:colOff>0</xdr:colOff>
      <xdr:row>58</xdr:row>
      <xdr:rowOff>139700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150639</xdr:rowOff>
    </xdr:from>
    <xdr:ext cx="378565"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5183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127762</xdr:rowOff>
    </xdr:from>
    <xdr:to>
      <xdr:col>55</xdr:col>
      <xdr:colOff>50800</xdr:colOff>
      <xdr:row>58</xdr:row>
      <xdr:rowOff>57912</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00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139700</xdr:rowOff>
    </xdr:from>
    <xdr:to>
      <xdr:col>50</xdr:col>
      <xdr:colOff>114300</xdr:colOff>
      <xdr:row>58</xdr:row>
      <xdr:rowOff>139700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8750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82499</xdr:rowOff>
    </xdr:from>
    <xdr:to>
      <xdr:col>50</xdr:col>
      <xdr:colOff>165100</xdr:colOff>
      <xdr:row>58</xdr:row>
      <xdr:rowOff>12649</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29176</xdr:rowOff>
    </xdr:from>
    <xdr:ext cx="378565"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450017" y="96303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139700</xdr:rowOff>
    </xdr:from>
    <xdr:to>
      <xdr:col>45</xdr:col>
      <xdr:colOff>177800</xdr:colOff>
      <xdr:row>58</xdr:row>
      <xdr:rowOff>139700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a:off x="7861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151536</xdr:rowOff>
    </xdr:from>
    <xdr:to>
      <xdr:col>46</xdr:col>
      <xdr:colOff>38100</xdr:colOff>
      <xdr:row>58</xdr:row>
      <xdr:rowOff>81686</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98213</xdr:rowOff>
    </xdr:from>
    <xdr:ext cx="378565"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561017" y="9699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139700</xdr:rowOff>
    </xdr:from>
    <xdr:to>
      <xdr:col>41</xdr:col>
      <xdr:colOff>50800</xdr:colOff>
      <xdr:row>58</xdr:row>
      <xdr:rowOff>139700</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148793</xdr:rowOff>
    </xdr:from>
    <xdr:to>
      <xdr:col>41</xdr:col>
      <xdr:colOff>101600</xdr:colOff>
      <xdr:row>58</xdr:row>
      <xdr:rowOff>78943</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95470</xdr:rowOff>
    </xdr:from>
    <xdr:ext cx="378565"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672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162966</xdr:rowOff>
    </xdr:from>
    <xdr:to>
      <xdr:col>36</xdr:col>
      <xdr:colOff>165100</xdr:colOff>
      <xdr:row>58</xdr:row>
      <xdr:rowOff>93116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109643</xdr:rowOff>
    </xdr:from>
    <xdr:ext cx="378565"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83017" y="971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88900</xdr:rowOff>
    </xdr:from>
    <xdr:to>
      <xdr:col>55</xdr:col>
      <xdr:colOff>50800</xdr:colOff>
      <xdr:row>59</xdr:row>
      <xdr:rowOff>19050</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3827</xdr:rowOff>
    </xdr:from>
    <xdr:ext cx="249299"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4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88900</xdr:rowOff>
    </xdr:from>
    <xdr:to>
      <xdr:col>50</xdr:col>
      <xdr:colOff>165100</xdr:colOff>
      <xdr:row>59</xdr:row>
      <xdr:rowOff>19050</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59</xdr:row>
      <xdr:rowOff>10177</xdr:rowOff>
    </xdr:from>
    <xdr:ext cx="249299"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514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88900</xdr:rowOff>
    </xdr:from>
    <xdr:to>
      <xdr:col>46</xdr:col>
      <xdr:colOff>38100</xdr:colOff>
      <xdr:row>59</xdr:row>
      <xdr:rowOff>19050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59</xdr:row>
      <xdr:rowOff>10177</xdr:rowOff>
    </xdr:from>
    <xdr:ext cx="249299"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625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88900</xdr:rowOff>
    </xdr:from>
    <xdr:to>
      <xdr:col>41</xdr:col>
      <xdr:colOff>101600</xdr:colOff>
      <xdr:row>59</xdr:row>
      <xdr:rowOff>19050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59</xdr:row>
      <xdr:rowOff>10177</xdr:rowOff>
    </xdr:from>
    <xdr:ext cx="249299"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736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88900</xdr:rowOff>
    </xdr:from>
    <xdr:to>
      <xdr:col>36</xdr:col>
      <xdr:colOff>165100</xdr:colOff>
      <xdr:row>59</xdr:row>
      <xdr:rowOff>19050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59</xdr:row>
      <xdr:rowOff>10177</xdr:rowOff>
    </xdr:from>
    <xdr:ext cx="249299"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847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55529</xdr:rowOff>
    </xdr:from>
    <xdr:to>
      <xdr:col>54</xdr:col>
      <xdr:colOff>189865</xdr:colOff>
      <xdr:row>78</xdr:row>
      <xdr:rowOff>14061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57029"/>
          <a:ext cx="1270" cy="13301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17888</xdr:rowOff>
    </xdr:from>
    <xdr:ext cx="469744"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3909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14061</xdr:rowOff>
    </xdr:from>
    <xdr:to>
      <xdr:col>55</xdr:col>
      <xdr:colOff>88900</xdr:colOff>
      <xdr:row>78</xdr:row>
      <xdr:rowOff>14061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38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2206</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3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55529</xdr:rowOff>
    </xdr:from>
    <xdr:to>
      <xdr:col>55</xdr:col>
      <xdr:colOff>88900</xdr:colOff>
      <xdr:row>70</xdr:row>
      <xdr:rowOff>55529</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57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72</xdr:row>
      <xdr:rowOff>83190</xdr:rowOff>
    </xdr:from>
    <xdr:to>
      <xdr:col>55</xdr:col>
      <xdr:colOff>0</xdr:colOff>
      <xdr:row>72</xdr:row>
      <xdr:rowOff>170607</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2427590"/>
          <a:ext cx="838200" cy="8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29928</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0601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51501</xdr:rowOff>
    </xdr:from>
    <xdr:to>
      <xdr:col>55</xdr:col>
      <xdr:colOff>50800</xdr:colOff>
      <xdr:row>76</xdr:row>
      <xdr:rowOff>153101</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081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72</xdr:row>
      <xdr:rowOff>83190</xdr:rowOff>
    </xdr:from>
    <xdr:to>
      <xdr:col>50</xdr:col>
      <xdr:colOff>114300</xdr:colOff>
      <xdr:row>73</xdr:row>
      <xdr:rowOff>73223</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8750300" y="12427590"/>
          <a:ext cx="889000" cy="161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54702</xdr:rowOff>
    </xdr:from>
    <xdr:to>
      <xdr:col>50</xdr:col>
      <xdr:colOff>165100</xdr:colOff>
      <xdr:row>76</xdr:row>
      <xdr:rowOff>156302</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147429</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776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71</xdr:row>
      <xdr:rowOff>140249</xdr:rowOff>
    </xdr:from>
    <xdr:to>
      <xdr:col>45</xdr:col>
      <xdr:colOff>177800</xdr:colOff>
      <xdr:row>73</xdr:row>
      <xdr:rowOff>73223</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2313199"/>
          <a:ext cx="889000" cy="275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102524</xdr:rowOff>
    </xdr:from>
    <xdr:to>
      <xdr:col>46</xdr:col>
      <xdr:colOff>38100</xdr:colOff>
      <xdr:row>77</xdr:row>
      <xdr:rowOff>32674</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23801</xdr:rowOff>
    </xdr:from>
    <xdr:ext cx="469744"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515428" y="13225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71</xdr:row>
      <xdr:rowOff>140249</xdr:rowOff>
    </xdr:from>
    <xdr:to>
      <xdr:col>41</xdr:col>
      <xdr:colOff>50800</xdr:colOff>
      <xdr:row>73</xdr:row>
      <xdr:rowOff>112633</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2313199"/>
          <a:ext cx="889000" cy="315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118618</xdr:rowOff>
    </xdr:from>
    <xdr:to>
      <xdr:col>41</xdr:col>
      <xdr:colOff>101600</xdr:colOff>
      <xdr:row>77</xdr:row>
      <xdr:rowOff>48768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77</xdr:row>
      <xdr:rowOff>39895</xdr:rowOff>
    </xdr:from>
    <xdr:ext cx="469744"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626428" y="13241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169824</xdr:rowOff>
    </xdr:from>
    <xdr:to>
      <xdr:col>36</xdr:col>
      <xdr:colOff>165100</xdr:colOff>
      <xdr:row>77</xdr:row>
      <xdr:rowOff>99974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77</xdr:row>
      <xdr:rowOff>91101</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37428" y="1329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72</xdr:row>
      <xdr:rowOff>119807</xdr:rowOff>
    </xdr:from>
    <xdr:to>
      <xdr:col>55</xdr:col>
      <xdr:colOff>50800</xdr:colOff>
      <xdr:row>73</xdr:row>
      <xdr:rowOff>49957</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2464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71</xdr:row>
      <xdr:rowOff>142684</xdr:rowOff>
    </xdr:from>
    <xdr:ext cx="534377"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2315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72</xdr:row>
      <xdr:rowOff>32390</xdr:rowOff>
    </xdr:from>
    <xdr:to>
      <xdr:col>50</xdr:col>
      <xdr:colOff>165100</xdr:colOff>
      <xdr:row>72</xdr:row>
      <xdr:rowOff>133990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2376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70</xdr:row>
      <xdr:rowOff>150517</xdr:rowOff>
    </xdr:from>
    <xdr:ext cx="534377"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372111" y="12152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73</xdr:row>
      <xdr:rowOff>22423</xdr:rowOff>
    </xdr:from>
    <xdr:to>
      <xdr:col>46</xdr:col>
      <xdr:colOff>38100</xdr:colOff>
      <xdr:row>73</xdr:row>
      <xdr:rowOff>124023</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2538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71</xdr:row>
      <xdr:rowOff>140550</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483111" y="12313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71</xdr:row>
      <xdr:rowOff>89449</xdr:rowOff>
    </xdr:from>
    <xdr:to>
      <xdr:col>41</xdr:col>
      <xdr:colOff>101600</xdr:colOff>
      <xdr:row>72</xdr:row>
      <xdr:rowOff>19599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22623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36126</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594111" y="12037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73</xdr:row>
      <xdr:rowOff>61833</xdr:rowOff>
    </xdr:from>
    <xdr:to>
      <xdr:col>36</xdr:col>
      <xdr:colOff>165100</xdr:colOff>
      <xdr:row>73</xdr:row>
      <xdr:rowOff>163433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257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72</xdr:row>
      <xdr:rowOff>8510</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05111" y="12352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25400</xdr:rowOff>
    </xdr:from>
    <xdr:to>
      <xdr:col>59</xdr:col>
      <xdr:colOff>50800</xdr:colOff>
      <xdr:row>98</xdr:row>
      <xdr:rowOff>25400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54627</xdr:rowOff>
    </xdr:from>
    <xdr:ext cx="248786" cy="259045"/>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355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82550</xdr:rowOff>
    </xdr:from>
    <xdr:to>
      <xdr:col>59</xdr:col>
      <xdr:colOff>50800</xdr:colOff>
      <xdr:row>91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90</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6" name="土木費グラフ枠">
          <a:extLst>
            <a:ext uri="{FF2B5EF4-FFF2-40B4-BE49-F238E27FC236}">
              <a16:creationId xmlns:a16="http://schemas.microsoft.com/office/drawing/2014/main" id="{00000000-0008-0000-0700-0000BE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132745</xdr:rowOff>
    </xdr:from>
    <xdr:to>
      <xdr:col>54</xdr:col>
      <xdr:colOff>189865</xdr:colOff>
      <xdr:row>97</xdr:row>
      <xdr:rowOff>78161</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flipV="1">
          <a:off x="10475595" y="15563245"/>
          <a:ext cx="1270" cy="11455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81988</xdr:rowOff>
    </xdr:from>
    <xdr:ext cx="534377" cy="259045"/>
    <xdr:sp macro="" textlink="">
      <xdr:nvSpPr>
        <xdr:cNvPr id="448" name="土木費最小値テキスト">
          <a:extLst>
            <a:ext uri="{FF2B5EF4-FFF2-40B4-BE49-F238E27FC236}">
              <a16:creationId xmlns:a16="http://schemas.microsoft.com/office/drawing/2014/main" id="{00000000-0008-0000-0700-0000C0010000}"/>
            </a:ext>
          </a:extLst>
        </xdr:cNvPr>
        <xdr:cNvSpPr txBox="1"/>
      </xdr:nvSpPr>
      <xdr:spPr>
        <a:xfrm>
          <a:off x="10528300" y="16712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78161</xdr:rowOff>
    </xdr:from>
    <xdr:to>
      <xdr:col>55</xdr:col>
      <xdr:colOff>88900</xdr:colOff>
      <xdr:row>97</xdr:row>
      <xdr:rowOff>78161</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10388600" y="1670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79422</xdr:rowOff>
    </xdr:from>
    <xdr:ext cx="599010" cy="259045"/>
    <xdr:sp macro="" textlink="">
      <xdr:nvSpPr>
        <xdr:cNvPr id="450" name="土木費最大値テキスト">
          <a:extLst>
            <a:ext uri="{FF2B5EF4-FFF2-40B4-BE49-F238E27FC236}">
              <a16:creationId xmlns:a16="http://schemas.microsoft.com/office/drawing/2014/main" id="{00000000-0008-0000-0700-0000C2010000}"/>
            </a:ext>
          </a:extLst>
        </xdr:cNvPr>
        <xdr:cNvSpPr txBox="1"/>
      </xdr:nvSpPr>
      <xdr:spPr>
        <a:xfrm>
          <a:off x="10528300" y="15338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221,217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132745</xdr:rowOff>
    </xdr:from>
    <xdr:to>
      <xdr:col>55</xdr:col>
      <xdr:colOff>88900</xdr:colOff>
      <xdr:row>90</xdr:row>
      <xdr:rowOff>132745</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10388600" y="15563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41574</xdr:rowOff>
    </xdr:from>
    <xdr:to>
      <xdr:col>55</xdr:col>
      <xdr:colOff>0</xdr:colOff>
      <xdr:row>97</xdr:row>
      <xdr:rowOff>51369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9639300" y="16672224"/>
          <a:ext cx="838200" cy="9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82700</xdr:rowOff>
    </xdr:from>
    <xdr:ext cx="534377" cy="259045"/>
    <xdr:sp macro="" textlink="">
      <xdr:nvSpPr>
        <xdr:cNvPr id="453" name="土木費平均値テキスト">
          <a:extLst>
            <a:ext uri="{FF2B5EF4-FFF2-40B4-BE49-F238E27FC236}">
              <a16:creationId xmlns:a16="http://schemas.microsoft.com/office/drawing/2014/main" id="{00000000-0008-0000-0700-0000C5010000}"/>
            </a:ext>
          </a:extLst>
        </xdr:cNvPr>
        <xdr:cNvSpPr txBox="1"/>
      </xdr:nvSpPr>
      <xdr:spPr>
        <a:xfrm>
          <a:off x="10528300" y="163704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59823</xdr:rowOff>
    </xdr:from>
    <xdr:to>
      <xdr:col>55</xdr:col>
      <xdr:colOff>50800</xdr:colOff>
      <xdr:row>96</xdr:row>
      <xdr:rowOff>161423</xdr:rowOff>
    </xdr:to>
    <xdr:sp macro="" textlink="">
      <xdr:nvSpPr>
        <xdr:cNvPr id="454" name="フローチャート: 判断 453">
          <a:extLst>
            <a:ext uri="{FF2B5EF4-FFF2-40B4-BE49-F238E27FC236}">
              <a16:creationId xmlns:a16="http://schemas.microsoft.com/office/drawing/2014/main" id="{00000000-0008-0000-0700-0000C6010000}"/>
            </a:ext>
          </a:extLst>
        </xdr:cNvPr>
        <xdr:cNvSpPr/>
      </xdr:nvSpPr>
      <xdr:spPr>
        <a:xfrm>
          <a:off x="10426700" y="16519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41574</xdr:rowOff>
    </xdr:from>
    <xdr:to>
      <xdr:col>50</xdr:col>
      <xdr:colOff>114300</xdr:colOff>
      <xdr:row>97</xdr:row>
      <xdr:rowOff>49106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8750300" y="16672224"/>
          <a:ext cx="889000" cy="7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94867</xdr:rowOff>
    </xdr:from>
    <xdr:to>
      <xdr:col>50</xdr:col>
      <xdr:colOff>165100</xdr:colOff>
      <xdr:row>97</xdr:row>
      <xdr:rowOff>25017</xdr:rowOff>
    </xdr:to>
    <xdr:sp macro="" textlink="">
      <xdr:nvSpPr>
        <xdr:cNvPr id="456" name="フローチャート: 判断 455">
          <a:extLst>
            <a:ext uri="{FF2B5EF4-FFF2-40B4-BE49-F238E27FC236}">
              <a16:creationId xmlns:a16="http://schemas.microsoft.com/office/drawing/2014/main" id="{00000000-0008-0000-0700-0000C8010000}"/>
            </a:ext>
          </a:extLst>
        </xdr:cNvPr>
        <xdr:cNvSpPr/>
      </xdr:nvSpPr>
      <xdr:spPr>
        <a:xfrm>
          <a:off x="9588500" y="16554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41544</xdr:rowOff>
    </xdr:from>
    <xdr:ext cx="534377" cy="259045"/>
    <xdr:sp macro="" textlink="">
      <xdr:nvSpPr>
        <xdr:cNvPr id="457" name="テキスト ボックス 456">
          <a:extLst>
            <a:ext uri="{FF2B5EF4-FFF2-40B4-BE49-F238E27FC236}">
              <a16:creationId xmlns:a16="http://schemas.microsoft.com/office/drawing/2014/main" id="{00000000-0008-0000-0700-0000C9010000}"/>
            </a:ext>
          </a:extLst>
        </xdr:cNvPr>
        <xdr:cNvSpPr txBox="1"/>
      </xdr:nvSpPr>
      <xdr:spPr>
        <a:xfrm>
          <a:off x="9372111" y="16329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49106</xdr:rowOff>
    </xdr:from>
    <xdr:to>
      <xdr:col>45</xdr:col>
      <xdr:colOff>177800</xdr:colOff>
      <xdr:row>97</xdr:row>
      <xdr:rowOff>56347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7861300" y="16679756"/>
          <a:ext cx="889000" cy="7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108336</xdr:rowOff>
    </xdr:from>
    <xdr:to>
      <xdr:col>46</xdr:col>
      <xdr:colOff>38100</xdr:colOff>
      <xdr:row>97</xdr:row>
      <xdr:rowOff>38486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8699500" y="1656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55013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8483111" y="1634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3454</xdr:rowOff>
    </xdr:from>
    <xdr:to>
      <xdr:col>41</xdr:col>
      <xdr:colOff>50800</xdr:colOff>
      <xdr:row>97</xdr:row>
      <xdr:rowOff>56347</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6972300" y="16634104"/>
          <a:ext cx="889000" cy="528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97346</xdr:rowOff>
    </xdr:from>
    <xdr:to>
      <xdr:col>41</xdr:col>
      <xdr:colOff>101600</xdr:colOff>
      <xdr:row>97</xdr:row>
      <xdr:rowOff>27496</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7810500" y="16556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44023</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7594111" y="16331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101815</xdr:rowOff>
    </xdr:from>
    <xdr:to>
      <xdr:col>36</xdr:col>
      <xdr:colOff>165100</xdr:colOff>
      <xdr:row>97</xdr:row>
      <xdr:rowOff>31965</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6921500" y="16561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48492</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6705111" y="16336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569</xdr:rowOff>
    </xdr:from>
    <xdr:to>
      <xdr:col>55</xdr:col>
      <xdr:colOff>50800</xdr:colOff>
      <xdr:row>97</xdr:row>
      <xdr:rowOff>102169</xdr:rowOff>
    </xdr:to>
    <xdr:sp macro="" textlink="">
      <xdr:nvSpPr>
        <xdr:cNvPr id="471" name="楕円 470">
          <a:extLst>
            <a:ext uri="{FF2B5EF4-FFF2-40B4-BE49-F238E27FC236}">
              <a16:creationId xmlns:a16="http://schemas.microsoft.com/office/drawing/2014/main" id="{00000000-0008-0000-0700-0000D7010000}"/>
            </a:ext>
          </a:extLst>
        </xdr:cNvPr>
        <xdr:cNvSpPr/>
      </xdr:nvSpPr>
      <xdr:spPr>
        <a:xfrm>
          <a:off x="10426700" y="16631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86946</xdr:rowOff>
    </xdr:from>
    <xdr:ext cx="534377" cy="259045"/>
    <xdr:sp macro="" textlink="">
      <xdr:nvSpPr>
        <xdr:cNvPr id="472" name="土木費該当値テキスト">
          <a:extLst>
            <a:ext uri="{FF2B5EF4-FFF2-40B4-BE49-F238E27FC236}">
              <a16:creationId xmlns:a16="http://schemas.microsoft.com/office/drawing/2014/main" id="{00000000-0008-0000-0700-0000D8010000}"/>
            </a:ext>
          </a:extLst>
        </xdr:cNvPr>
        <xdr:cNvSpPr txBox="1"/>
      </xdr:nvSpPr>
      <xdr:spPr>
        <a:xfrm>
          <a:off x="10528300" y="16546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162224</xdr:rowOff>
    </xdr:from>
    <xdr:to>
      <xdr:col>50</xdr:col>
      <xdr:colOff>165100</xdr:colOff>
      <xdr:row>97</xdr:row>
      <xdr:rowOff>92374</xdr:rowOff>
    </xdr:to>
    <xdr:sp macro="" textlink="">
      <xdr:nvSpPr>
        <xdr:cNvPr id="473" name="楕円 472">
          <a:extLst>
            <a:ext uri="{FF2B5EF4-FFF2-40B4-BE49-F238E27FC236}">
              <a16:creationId xmlns:a16="http://schemas.microsoft.com/office/drawing/2014/main" id="{00000000-0008-0000-0700-0000D9010000}"/>
            </a:ext>
          </a:extLst>
        </xdr:cNvPr>
        <xdr:cNvSpPr/>
      </xdr:nvSpPr>
      <xdr:spPr>
        <a:xfrm>
          <a:off x="9588500" y="16621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83501</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9372111" y="16714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169756</xdr:rowOff>
    </xdr:from>
    <xdr:to>
      <xdr:col>46</xdr:col>
      <xdr:colOff>38100</xdr:colOff>
      <xdr:row>97</xdr:row>
      <xdr:rowOff>99906</xdr:rowOff>
    </xdr:to>
    <xdr:sp macro="" textlink="">
      <xdr:nvSpPr>
        <xdr:cNvPr id="475" name="楕円 474">
          <a:extLst>
            <a:ext uri="{FF2B5EF4-FFF2-40B4-BE49-F238E27FC236}">
              <a16:creationId xmlns:a16="http://schemas.microsoft.com/office/drawing/2014/main" id="{00000000-0008-0000-0700-0000DB010000}"/>
            </a:ext>
          </a:extLst>
        </xdr:cNvPr>
        <xdr:cNvSpPr/>
      </xdr:nvSpPr>
      <xdr:spPr>
        <a:xfrm>
          <a:off x="8699500" y="16628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91033</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483111" y="16721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5547</xdr:rowOff>
    </xdr:from>
    <xdr:to>
      <xdr:col>41</xdr:col>
      <xdr:colOff>101600</xdr:colOff>
      <xdr:row>97</xdr:row>
      <xdr:rowOff>107147</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7810500" y="1663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98274</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72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124104</xdr:rowOff>
    </xdr:from>
    <xdr:to>
      <xdr:col>36</xdr:col>
      <xdr:colOff>165100</xdr:colOff>
      <xdr:row>97</xdr:row>
      <xdr:rowOff>54254</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6921500" y="1658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45381</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6676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1" name="正方形/長方形 480">
          <a:extLst>
            <a:ext uri="{FF2B5EF4-FFF2-40B4-BE49-F238E27FC236}">
              <a16:creationId xmlns:a16="http://schemas.microsoft.com/office/drawing/2014/main" id="{00000000-0008-0000-0700-0000E1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2" name="正方形/長方形 481">
          <a:extLst>
            <a:ext uri="{FF2B5EF4-FFF2-40B4-BE49-F238E27FC236}">
              <a16:creationId xmlns:a16="http://schemas.microsoft.com/office/drawing/2014/main" id="{00000000-0008-0000-0700-0000E2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3" name="正方形/長方形 482">
          <a:extLst>
            <a:ext uri="{FF2B5EF4-FFF2-40B4-BE49-F238E27FC236}">
              <a16:creationId xmlns:a16="http://schemas.microsoft.com/office/drawing/2014/main" id="{00000000-0008-0000-0700-0000E3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0" name="直線コネクタ 489">
          <a:extLst>
            <a:ext uri="{FF2B5EF4-FFF2-40B4-BE49-F238E27FC236}">
              <a16:creationId xmlns:a16="http://schemas.microsoft.com/office/drawing/2014/main" id="{00000000-0008-0000-0700-0000EA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1" name="直線コネクタ 490">
          <a:extLst>
            <a:ext uri="{FF2B5EF4-FFF2-40B4-BE49-F238E27FC236}">
              <a16:creationId xmlns:a16="http://schemas.microsoft.com/office/drawing/2014/main" id="{00000000-0008-0000-0700-0000E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1" name="消防費グラフ枠">
          <a:extLst>
            <a:ext uri="{FF2B5EF4-FFF2-40B4-BE49-F238E27FC236}">
              <a16:creationId xmlns:a16="http://schemas.microsoft.com/office/drawing/2014/main" id="{00000000-0008-0000-0700-0000F5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160274</xdr:rowOff>
    </xdr:from>
    <xdr:to>
      <xdr:col>85</xdr:col>
      <xdr:colOff>126364</xdr:colOff>
      <xdr:row>38</xdr:row>
      <xdr:rowOff>97180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flipV="1">
          <a:off x="16317595" y="5475224"/>
          <a:ext cx="1269" cy="1137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101007</xdr:rowOff>
    </xdr:from>
    <xdr:ext cx="378565" cy="259045"/>
    <xdr:sp macro="" textlink="">
      <xdr:nvSpPr>
        <xdr:cNvPr id="503" name="消防費最小値テキスト">
          <a:extLst>
            <a:ext uri="{FF2B5EF4-FFF2-40B4-BE49-F238E27FC236}">
              <a16:creationId xmlns:a16="http://schemas.microsoft.com/office/drawing/2014/main" id="{00000000-0008-0000-0700-0000F7010000}"/>
            </a:ext>
          </a:extLst>
        </xdr:cNvPr>
        <xdr:cNvSpPr txBox="1"/>
      </xdr:nvSpPr>
      <xdr:spPr>
        <a:xfrm>
          <a:off x="16370300" y="6616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97180</xdr:rowOff>
    </xdr:from>
    <xdr:to>
      <xdr:col>86</xdr:col>
      <xdr:colOff>25400</xdr:colOff>
      <xdr:row>38</xdr:row>
      <xdr:rowOff>97180</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6230600" y="661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106951</xdr:rowOff>
    </xdr:from>
    <xdr:ext cx="534377" cy="259045"/>
    <xdr:sp macro="" textlink="">
      <xdr:nvSpPr>
        <xdr:cNvPr id="505" name="消防費最大値テキスト">
          <a:extLst>
            <a:ext uri="{FF2B5EF4-FFF2-40B4-BE49-F238E27FC236}">
              <a16:creationId xmlns:a16="http://schemas.microsoft.com/office/drawing/2014/main" id="{00000000-0008-0000-0700-0000F9010000}"/>
            </a:ext>
          </a:extLst>
        </xdr:cNvPr>
        <xdr:cNvSpPr txBox="1"/>
      </xdr:nvSpPr>
      <xdr:spPr>
        <a:xfrm>
          <a:off x="16370300" y="5250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25,800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160274</xdr:rowOff>
    </xdr:from>
    <xdr:to>
      <xdr:col>86</xdr:col>
      <xdr:colOff>25400</xdr:colOff>
      <xdr:row>31</xdr:row>
      <xdr:rowOff>160274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6230600" y="54752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75738</xdr:rowOff>
    </xdr:from>
    <xdr:to>
      <xdr:col>85</xdr:col>
      <xdr:colOff>127000</xdr:colOff>
      <xdr:row>37</xdr:row>
      <xdr:rowOff>167680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5481300" y="6247938"/>
          <a:ext cx="838200" cy="263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106656</xdr:rowOff>
    </xdr:from>
    <xdr:ext cx="469744" cy="259045"/>
    <xdr:sp macro="" textlink="">
      <xdr:nvSpPr>
        <xdr:cNvPr id="508" name="消防費平均値テキスト">
          <a:extLst>
            <a:ext uri="{FF2B5EF4-FFF2-40B4-BE49-F238E27FC236}">
              <a16:creationId xmlns:a16="http://schemas.microsoft.com/office/drawing/2014/main" id="{00000000-0008-0000-0700-0000FC010000}"/>
            </a:ext>
          </a:extLst>
        </xdr:cNvPr>
        <xdr:cNvSpPr txBox="1"/>
      </xdr:nvSpPr>
      <xdr:spPr>
        <a:xfrm>
          <a:off x="16370300" y="6278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83779</xdr:rowOff>
    </xdr:from>
    <xdr:to>
      <xdr:col>85</xdr:col>
      <xdr:colOff>177800</xdr:colOff>
      <xdr:row>38</xdr:row>
      <xdr:rowOff>13929</xdr:rowOff>
    </xdr:to>
    <xdr:sp macro="" textlink="">
      <xdr:nvSpPr>
        <xdr:cNvPr id="509" name="フローチャート: 判断 508">
          <a:extLst>
            <a:ext uri="{FF2B5EF4-FFF2-40B4-BE49-F238E27FC236}">
              <a16:creationId xmlns:a16="http://schemas.microsoft.com/office/drawing/2014/main" id="{00000000-0008-0000-0700-0000FD010000}"/>
            </a:ext>
          </a:extLst>
        </xdr:cNvPr>
        <xdr:cNvSpPr/>
      </xdr:nvSpPr>
      <xdr:spPr>
        <a:xfrm>
          <a:off x="16268700" y="6427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75738</xdr:rowOff>
    </xdr:from>
    <xdr:to>
      <xdr:col>81</xdr:col>
      <xdr:colOff>50800</xdr:colOff>
      <xdr:row>36</xdr:row>
      <xdr:rowOff>100152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4592300" y="6247938"/>
          <a:ext cx="889000" cy="2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87163</xdr:rowOff>
    </xdr:from>
    <xdr:to>
      <xdr:col>81</xdr:col>
      <xdr:colOff>101600</xdr:colOff>
      <xdr:row>38</xdr:row>
      <xdr:rowOff>17312</xdr:rowOff>
    </xdr:to>
    <xdr:sp macro="" textlink="">
      <xdr:nvSpPr>
        <xdr:cNvPr id="511" name="フローチャート: 判断 510">
          <a:extLst>
            <a:ext uri="{FF2B5EF4-FFF2-40B4-BE49-F238E27FC236}">
              <a16:creationId xmlns:a16="http://schemas.microsoft.com/office/drawing/2014/main" id="{00000000-0008-0000-0700-0000FF010000}"/>
            </a:ext>
          </a:extLst>
        </xdr:cNvPr>
        <xdr:cNvSpPr/>
      </xdr:nvSpPr>
      <xdr:spPr>
        <a:xfrm>
          <a:off x="154305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8440</xdr:rowOff>
    </xdr:from>
    <xdr:ext cx="469744"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5246428" y="652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100152</xdr:rowOff>
    </xdr:from>
    <xdr:to>
      <xdr:col>76</xdr:col>
      <xdr:colOff>114300</xdr:colOff>
      <xdr:row>37</xdr:row>
      <xdr:rowOff>72034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3703300" y="6272352"/>
          <a:ext cx="889000" cy="143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119441</xdr:rowOff>
    </xdr:from>
    <xdr:to>
      <xdr:col>76</xdr:col>
      <xdr:colOff>165100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4541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40718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4357428" y="6555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18085</xdr:rowOff>
    </xdr:from>
    <xdr:to>
      <xdr:col>71</xdr:col>
      <xdr:colOff>177800</xdr:colOff>
      <xdr:row>37</xdr:row>
      <xdr:rowOff>72034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2814300" y="6361735"/>
          <a:ext cx="889000" cy="53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101107</xdr:rowOff>
    </xdr:from>
    <xdr:to>
      <xdr:col>72</xdr:col>
      <xdr:colOff>38100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3652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22384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3468428" y="6537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24709</xdr:rowOff>
    </xdr:from>
    <xdr:to>
      <xdr:col>67</xdr:col>
      <xdr:colOff>101600</xdr:colOff>
      <xdr:row>37</xdr:row>
      <xdr:rowOff>126309</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2763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117436</xdr:rowOff>
    </xdr:from>
    <xdr:ext cx="469744"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2579428" y="6461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116880</xdr:rowOff>
    </xdr:from>
    <xdr:to>
      <xdr:col>85</xdr:col>
      <xdr:colOff>177800</xdr:colOff>
      <xdr:row>38</xdr:row>
      <xdr:rowOff>47030</xdr:rowOff>
    </xdr:to>
    <xdr:sp macro="" textlink="">
      <xdr:nvSpPr>
        <xdr:cNvPr id="526" name="楕円 525">
          <a:extLst>
            <a:ext uri="{FF2B5EF4-FFF2-40B4-BE49-F238E27FC236}">
              <a16:creationId xmlns:a16="http://schemas.microsoft.com/office/drawing/2014/main" id="{00000000-0008-0000-0700-00000E020000}"/>
            </a:ext>
          </a:extLst>
        </xdr:cNvPr>
        <xdr:cNvSpPr/>
      </xdr:nvSpPr>
      <xdr:spPr>
        <a:xfrm>
          <a:off x="16268700" y="6460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62206</xdr:rowOff>
    </xdr:from>
    <xdr:ext cx="469744" cy="259045"/>
    <xdr:sp macro="" textlink="">
      <xdr:nvSpPr>
        <xdr:cNvPr id="527" name="消防費該当値テキスト">
          <a:extLst>
            <a:ext uri="{FF2B5EF4-FFF2-40B4-BE49-F238E27FC236}">
              <a16:creationId xmlns:a16="http://schemas.microsoft.com/office/drawing/2014/main" id="{00000000-0008-0000-0700-00000F020000}"/>
            </a:ext>
          </a:extLst>
        </xdr:cNvPr>
        <xdr:cNvSpPr txBox="1"/>
      </xdr:nvSpPr>
      <xdr:spPr>
        <a:xfrm>
          <a:off x="16370300" y="640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24938</xdr:rowOff>
    </xdr:from>
    <xdr:to>
      <xdr:col>81</xdr:col>
      <xdr:colOff>101600</xdr:colOff>
      <xdr:row>36</xdr:row>
      <xdr:rowOff>126538</xdr:rowOff>
    </xdr:to>
    <xdr:sp macro="" textlink="">
      <xdr:nvSpPr>
        <xdr:cNvPr id="528" name="楕円 527">
          <a:extLst>
            <a:ext uri="{FF2B5EF4-FFF2-40B4-BE49-F238E27FC236}">
              <a16:creationId xmlns:a16="http://schemas.microsoft.com/office/drawing/2014/main" id="{00000000-0008-0000-0700-000010020000}"/>
            </a:ext>
          </a:extLst>
        </xdr:cNvPr>
        <xdr:cNvSpPr/>
      </xdr:nvSpPr>
      <xdr:spPr>
        <a:xfrm>
          <a:off x="15430500" y="6197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34</xdr:row>
      <xdr:rowOff>143065</xdr:rowOff>
    </xdr:from>
    <xdr:ext cx="469744"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5246428" y="59723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49352</xdr:rowOff>
    </xdr:from>
    <xdr:to>
      <xdr:col>76</xdr:col>
      <xdr:colOff>165100</xdr:colOff>
      <xdr:row>36</xdr:row>
      <xdr:rowOff>150952</xdr:rowOff>
    </xdr:to>
    <xdr:sp macro="" textlink="">
      <xdr:nvSpPr>
        <xdr:cNvPr id="530" name="楕円 529">
          <a:extLst>
            <a:ext uri="{FF2B5EF4-FFF2-40B4-BE49-F238E27FC236}">
              <a16:creationId xmlns:a16="http://schemas.microsoft.com/office/drawing/2014/main" id="{00000000-0008-0000-0700-000012020000}"/>
            </a:ext>
          </a:extLst>
        </xdr:cNvPr>
        <xdr:cNvSpPr/>
      </xdr:nvSpPr>
      <xdr:spPr>
        <a:xfrm>
          <a:off x="14541500" y="6221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34</xdr:row>
      <xdr:rowOff>167479</xdr:rowOff>
    </xdr:from>
    <xdr:ext cx="469744"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57428" y="5996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21234</xdr:rowOff>
    </xdr:from>
    <xdr:to>
      <xdr:col>72</xdr:col>
      <xdr:colOff>38100</xdr:colOff>
      <xdr:row>37</xdr:row>
      <xdr:rowOff>122834</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3652500" y="6364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139361</xdr:rowOff>
    </xdr:from>
    <xdr:ext cx="469744"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68428" y="6140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138735</xdr:rowOff>
    </xdr:from>
    <xdr:to>
      <xdr:col>67</xdr:col>
      <xdr:colOff>101600</xdr:colOff>
      <xdr:row>37</xdr:row>
      <xdr:rowOff>68885</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2763500" y="631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35</xdr:row>
      <xdr:rowOff>85412</xdr:rowOff>
    </xdr:from>
    <xdr:ext cx="469744"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79428" y="6086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6" name="正方形/長方形 535">
          <a:extLst>
            <a:ext uri="{FF2B5EF4-FFF2-40B4-BE49-F238E27FC236}">
              <a16:creationId xmlns:a16="http://schemas.microsoft.com/office/drawing/2014/main" id="{00000000-0008-0000-0700-00001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7" name="正方形/長方形 536">
          <a:extLst>
            <a:ext uri="{FF2B5EF4-FFF2-40B4-BE49-F238E27FC236}">
              <a16:creationId xmlns:a16="http://schemas.microsoft.com/office/drawing/2014/main" id="{00000000-0008-0000-0700-00001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8" name="正方形/長方形 537">
          <a:extLst>
            <a:ext uri="{FF2B5EF4-FFF2-40B4-BE49-F238E27FC236}">
              <a16:creationId xmlns:a16="http://schemas.microsoft.com/office/drawing/2014/main" id="{00000000-0008-0000-0700-00001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5" name="直線コネクタ 544">
          <a:extLst>
            <a:ext uri="{FF2B5EF4-FFF2-40B4-BE49-F238E27FC236}">
              <a16:creationId xmlns:a16="http://schemas.microsoft.com/office/drawing/2014/main" id="{00000000-0008-0000-0700-00002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46" name="直線コネクタ 545">
          <a:extLst>
            <a:ext uri="{FF2B5EF4-FFF2-40B4-BE49-F238E27FC236}">
              <a16:creationId xmlns:a16="http://schemas.microsoft.com/office/drawing/2014/main" id="{00000000-0008-0000-0700-000022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教育費グラフ枠">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52</xdr:row>
      <xdr:rowOff>43171</xdr:rowOff>
    </xdr:from>
    <xdr:to>
      <xdr:col>85</xdr:col>
      <xdr:colOff>126364</xdr:colOff>
      <xdr:row>57</xdr:row>
      <xdr:rowOff>101057</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flipV="1">
          <a:off x="16317595" y="8958571"/>
          <a:ext cx="1269" cy="915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104884</xdr:rowOff>
    </xdr:from>
    <xdr:ext cx="534377" cy="259045"/>
    <xdr:sp macro="" textlink="">
      <xdr:nvSpPr>
        <xdr:cNvPr id="558" name="教育費最小値テキスト">
          <a:extLst>
            <a:ext uri="{FF2B5EF4-FFF2-40B4-BE49-F238E27FC236}">
              <a16:creationId xmlns:a16="http://schemas.microsoft.com/office/drawing/2014/main" id="{00000000-0008-0000-0700-00002E020000}"/>
            </a:ext>
          </a:extLst>
        </xdr:cNvPr>
        <xdr:cNvSpPr txBox="1"/>
      </xdr:nvSpPr>
      <xdr:spPr>
        <a:xfrm>
          <a:off x="16370300" y="9877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101057</xdr:rowOff>
    </xdr:from>
    <xdr:to>
      <xdr:col>86</xdr:col>
      <xdr:colOff>25400</xdr:colOff>
      <xdr:row>57</xdr:row>
      <xdr:rowOff>101057</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6230600" y="98737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161298</xdr:rowOff>
    </xdr:from>
    <xdr:ext cx="599010" cy="259045"/>
    <xdr:sp macro="" textlink="">
      <xdr:nvSpPr>
        <xdr:cNvPr id="560" name="教育費最大値テキスト">
          <a:extLst>
            <a:ext uri="{FF2B5EF4-FFF2-40B4-BE49-F238E27FC236}">
              <a16:creationId xmlns:a16="http://schemas.microsoft.com/office/drawing/2014/main" id="{00000000-0008-0000-0700-000030020000}"/>
            </a:ext>
          </a:extLst>
        </xdr:cNvPr>
        <xdr:cNvSpPr txBox="1"/>
      </xdr:nvSpPr>
      <xdr:spPr>
        <a:xfrm>
          <a:off x="16370300" y="87337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246,113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52</xdr:row>
      <xdr:rowOff>43171</xdr:rowOff>
    </xdr:from>
    <xdr:to>
      <xdr:col>86</xdr:col>
      <xdr:colOff>25400</xdr:colOff>
      <xdr:row>52</xdr:row>
      <xdr:rowOff>43171</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6230600" y="8958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15008</xdr:rowOff>
    </xdr:from>
    <xdr:to>
      <xdr:col>85</xdr:col>
      <xdr:colOff>127000</xdr:colOff>
      <xdr:row>57</xdr:row>
      <xdr:rowOff>66319</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flipV="1">
          <a:off x="15481300" y="9787658"/>
          <a:ext cx="838200" cy="51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137678</xdr:rowOff>
    </xdr:from>
    <xdr:ext cx="534377" cy="259045"/>
    <xdr:sp macro="" textlink="">
      <xdr:nvSpPr>
        <xdr:cNvPr id="563" name="教育費平均値テキスト">
          <a:extLst>
            <a:ext uri="{FF2B5EF4-FFF2-40B4-BE49-F238E27FC236}">
              <a16:creationId xmlns:a16="http://schemas.microsoft.com/office/drawing/2014/main" id="{00000000-0008-0000-0700-000033020000}"/>
            </a:ext>
          </a:extLst>
        </xdr:cNvPr>
        <xdr:cNvSpPr txBox="1"/>
      </xdr:nvSpPr>
      <xdr:spPr>
        <a:xfrm>
          <a:off x="16370300" y="95674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114801</xdr:rowOff>
    </xdr:from>
    <xdr:to>
      <xdr:col>85</xdr:col>
      <xdr:colOff>177800</xdr:colOff>
      <xdr:row>57</xdr:row>
      <xdr:rowOff>44951</xdr:rowOff>
    </xdr:to>
    <xdr:sp macro="" textlink="">
      <xdr:nvSpPr>
        <xdr:cNvPr id="564" name="フローチャート: 判断 563">
          <a:extLst>
            <a:ext uri="{FF2B5EF4-FFF2-40B4-BE49-F238E27FC236}">
              <a16:creationId xmlns:a16="http://schemas.microsoft.com/office/drawing/2014/main" id="{00000000-0008-0000-0700-000034020000}"/>
            </a:ext>
          </a:extLst>
        </xdr:cNvPr>
        <xdr:cNvSpPr/>
      </xdr:nvSpPr>
      <xdr:spPr>
        <a:xfrm>
          <a:off x="16268700" y="9716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41022</xdr:rowOff>
    </xdr:from>
    <xdr:to>
      <xdr:col>81</xdr:col>
      <xdr:colOff>50800</xdr:colOff>
      <xdr:row>57</xdr:row>
      <xdr:rowOff>66319</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4592300" y="9813672"/>
          <a:ext cx="889000" cy="25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121979</xdr:rowOff>
    </xdr:from>
    <xdr:to>
      <xdr:col>81</xdr:col>
      <xdr:colOff>101600</xdr:colOff>
      <xdr:row>57</xdr:row>
      <xdr:rowOff>52129</xdr:rowOff>
    </xdr:to>
    <xdr:sp macro="" textlink="">
      <xdr:nvSpPr>
        <xdr:cNvPr id="566" name="フローチャート: 判断 565">
          <a:extLst>
            <a:ext uri="{FF2B5EF4-FFF2-40B4-BE49-F238E27FC236}">
              <a16:creationId xmlns:a16="http://schemas.microsoft.com/office/drawing/2014/main" id="{00000000-0008-0000-0700-000036020000}"/>
            </a:ext>
          </a:extLst>
        </xdr:cNvPr>
        <xdr:cNvSpPr/>
      </xdr:nvSpPr>
      <xdr:spPr>
        <a:xfrm>
          <a:off x="15430500" y="9723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68656</xdr:rowOff>
    </xdr:from>
    <xdr:ext cx="534377"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5214111" y="9498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41022</xdr:rowOff>
    </xdr:from>
    <xdr:to>
      <xdr:col>76</xdr:col>
      <xdr:colOff>114300</xdr:colOff>
      <xdr:row>57</xdr:row>
      <xdr:rowOff>60198</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flipV="1">
          <a:off x="13703300" y="9813672"/>
          <a:ext cx="889000" cy="19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132494</xdr:rowOff>
    </xdr:from>
    <xdr:to>
      <xdr:col>76</xdr:col>
      <xdr:colOff>165100</xdr:colOff>
      <xdr:row>57</xdr:row>
      <xdr:rowOff>62644</xdr:rowOff>
    </xdr:to>
    <xdr:sp macro="" textlink="">
      <xdr:nvSpPr>
        <xdr:cNvPr id="569" name="フローチャート: 判断 568">
          <a:extLst>
            <a:ext uri="{FF2B5EF4-FFF2-40B4-BE49-F238E27FC236}">
              <a16:creationId xmlns:a16="http://schemas.microsoft.com/office/drawing/2014/main" id="{00000000-0008-0000-0700-000039020000}"/>
            </a:ext>
          </a:extLst>
        </xdr:cNvPr>
        <xdr:cNvSpPr/>
      </xdr:nvSpPr>
      <xdr:spPr>
        <a:xfrm>
          <a:off x="14541500" y="9733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79171</xdr:rowOff>
    </xdr:from>
    <xdr:ext cx="534377"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4325111" y="9508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56147</xdr:rowOff>
    </xdr:from>
    <xdr:to>
      <xdr:col>71</xdr:col>
      <xdr:colOff>177800</xdr:colOff>
      <xdr:row>57</xdr:row>
      <xdr:rowOff>60198</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814300" y="9828797"/>
          <a:ext cx="889000" cy="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165335</xdr:rowOff>
    </xdr:from>
    <xdr:to>
      <xdr:col>72</xdr:col>
      <xdr:colOff>38100</xdr:colOff>
      <xdr:row>57</xdr:row>
      <xdr:rowOff>95485</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3652500" y="9766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112012</xdr:rowOff>
    </xdr:from>
    <xdr:ext cx="534377"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3436111" y="9541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165605</xdr:rowOff>
    </xdr:from>
    <xdr:to>
      <xdr:col>67</xdr:col>
      <xdr:colOff>101600</xdr:colOff>
      <xdr:row>57</xdr:row>
      <xdr:rowOff>95755</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2763500" y="9766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112282</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2547111" y="954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700-000040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135658</xdr:rowOff>
    </xdr:from>
    <xdr:to>
      <xdr:col>85</xdr:col>
      <xdr:colOff>177800</xdr:colOff>
      <xdr:row>57</xdr:row>
      <xdr:rowOff>65808</xdr:rowOff>
    </xdr:to>
    <xdr:sp macro="" textlink="">
      <xdr:nvSpPr>
        <xdr:cNvPr id="581" name="楕円 580">
          <a:extLst>
            <a:ext uri="{FF2B5EF4-FFF2-40B4-BE49-F238E27FC236}">
              <a16:creationId xmlns:a16="http://schemas.microsoft.com/office/drawing/2014/main" id="{00000000-0008-0000-0700-000045020000}"/>
            </a:ext>
          </a:extLst>
        </xdr:cNvPr>
        <xdr:cNvSpPr/>
      </xdr:nvSpPr>
      <xdr:spPr>
        <a:xfrm>
          <a:off x="16268700" y="97368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93228</xdr:rowOff>
    </xdr:from>
    <xdr:ext cx="534377" cy="259045"/>
    <xdr:sp macro="" textlink="">
      <xdr:nvSpPr>
        <xdr:cNvPr id="582" name="教育費該当値テキスト">
          <a:extLst>
            <a:ext uri="{FF2B5EF4-FFF2-40B4-BE49-F238E27FC236}">
              <a16:creationId xmlns:a16="http://schemas.microsoft.com/office/drawing/2014/main" id="{00000000-0008-0000-0700-000046020000}"/>
            </a:ext>
          </a:extLst>
        </xdr:cNvPr>
        <xdr:cNvSpPr txBox="1"/>
      </xdr:nvSpPr>
      <xdr:spPr>
        <a:xfrm>
          <a:off x="16370300" y="9694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64,773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15519</xdr:rowOff>
    </xdr:from>
    <xdr:to>
      <xdr:col>81</xdr:col>
      <xdr:colOff>101600</xdr:colOff>
      <xdr:row>57</xdr:row>
      <xdr:rowOff>117119</xdr:rowOff>
    </xdr:to>
    <xdr:sp macro="" textlink="">
      <xdr:nvSpPr>
        <xdr:cNvPr id="583" name="楕円 582">
          <a:extLst>
            <a:ext uri="{FF2B5EF4-FFF2-40B4-BE49-F238E27FC236}">
              <a16:creationId xmlns:a16="http://schemas.microsoft.com/office/drawing/2014/main" id="{00000000-0008-0000-0700-000047020000}"/>
            </a:ext>
          </a:extLst>
        </xdr:cNvPr>
        <xdr:cNvSpPr/>
      </xdr:nvSpPr>
      <xdr:spPr>
        <a:xfrm>
          <a:off x="15430500" y="978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108246</xdr:rowOff>
    </xdr:from>
    <xdr:ext cx="534377"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14111" y="9880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161672</xdr:rowOff>
    </xdr:from>
    <xdr:to>
      <xdr:col>76</xdr:col>
      <xdr:colOff>165100</xdr:colOff>
      <xdr:row>57</xdr:row>
      <xdr:rowOff>91822</xdr:rowOff>
    </xdr:to>
    <xdr:sp macro="" textlink="">
      <xdr:nvSpPr>
        <xdr:cNvPr id="585" name="楕円 584">
          <a:extLst>
            <a:ext uri="{FF2B5EF4-FFF2-40B4-BE49-F238E27FC236}">
              <a16:creationId xmlns:a16="http://schemas.microsoft.com/office/drawing/2014/main" id="{00000000-0008-0000-0700-000049020000}"/>
            </a:ext>
          </a:extLst>
        </xdr:cNvPr>
        <xdr:cNvSpPr/>
      </xdr:nvSpPr>
      <xdr:spPr>
        <a:xfrm>
          <a:off x="14541500" y="9762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82949</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325111" y="98555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9398</xdr:rowOff>
    </xdr:from>
    <xdr:to>
      <xdr:col>72</xdr:col>
      <xdr:colOff>38100</xdr:colOff>
      <xdr:row>57</xdr:row>
      <xdr:rowOff>110998</xdr:rowOff>
    </xdr:to>
    <xdr:sp macro="" textlink="">
      <xdr:nvSpPr>
        <xdr:cNvPr id="587" name="楕円 586">
          <a:extLst>
            <a:ext uri="{FF2B5EF4-FFF2-40B4-BE49-F238E27FC236}">
              <a16:creationId xmlns:a16="http://schemas.microsoft.com/office/drawing/2014/main" id="{00000000-0008-0000-0700-00004B020000}"/>
            </a:ext>
          </a:extLst>
        </xdr:cNvPr>
        <xdr:cNvSpPr/>
      </xdr:nvSpPr>
      <xdr:spPr>
        <a:xfrm>
          <a:off x="13652500" y="9782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102125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874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5347</xdr:rowOff>
    </xdr:from>
    <xdr:to>
      <xdr:col>67</xdr:col>
      <xdr:colOff>101600</xdr:colOff>
      <xdr:row>57</xdr:row>
      <xdr:rowOff>106947</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2763500" y="9777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98074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870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a:extLst>
            <a:ext uri="{FF2B5EF4-FFF2-40B4-BE49-F238E27FC236}">
              <a16:creationId xmlns:a16="http://schemas.microsoft.com/office/drawing/2014/main" id="{00000000-0008-0000-0700-00004F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a:extLst>
            <a:ext uri="{FF2B5EF4-FFF2-40B4-BE49-F238E27FC236}">
              <a16:creationId xmlns:a16="http://schemas.microsoft.com/office/drawing/2014/main" id="{00000000-0008-0000-0700-000050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a:extLst>
            <a:ext uri="{FF2B5EF4-FFF2-40B4-BE49-F238E27FC236}">
              <a16:creationId xmlns:a16="http://schemas.microsoft.com/office/drawing/2014/main" id="{00000000-0008-0000-0700-000051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a:extLst>
            <a:ext uri="{FF2B5EF4-FFF2-40B4-BE49-F238E27FC236}">
              <a16:creationId xmlns:a16="http://schemas.microsoft.com/office/drawing/2014/main" id="{00000000-0008-0000-0700-000052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a:extLst>
            <a:ext uri="{FF2B5EF4-FFF2-40B4-BE49-F238E27FC236}">
              <a16:creationId xmlns:a16="http://schemas.microsoft.com/office/drawing/2014/main" id="{00000000-0008-0000-0700-000053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a:extLst>
            <a:ext uri="{FF2B5EF4-FFF2-40B4-BE49-F238E27FC236}">
              <a16:creationId xmlns:a16="http://schemas.microsoft.com/office/drawing/2014/main" id="{00000000-0008-0000-0700-000054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a:extLst>
            <a:ext uri="{FF2B5EF4-FFF2-40B4-BE49-F238E27FC236}">
              <a16:creationId xmlns:a16="http://schemas.microsoft.com/office/drawing/2014/main" id="{00000000-0008-0000-0700-000055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a:extLst>
            <a:ext uri="{FF2B5EF4-FFF2-40B4-BE49-F238E27FC236}">
              <a16:creationId xmlns:a16="http://schemas.microsoft.com/office/drawing/2014/main" id="{00000000-0008-0000-0700-000058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1" name="直線コネクタ 600">
          <a:extLst>
            <a:ext uri="{FF2B5EF4-FFF2-40B4-BE49-F238E27FC236}">
              <a16:creationId xmlns:a16="http://schemas.microsoft.com/office/drawing/2014/main" id="{00000000-0008-0000-0700-000059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3" name="直線コネクタ 602">
          <a:extLst>
            <a:ext uri="{FF2B5EF4-FFF2-40B4-BE49-F238E27FC236}">
              <a16:creationId xmlns:a16="http://schemas.microsoft.com/office/drawing/2014/main" id="{00000000-0008-0000-0700-00005B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76</xdr:row>
      <xdr:rowOff>144434</xdr:rowOff>
    </xdr:from>
    <xdr:ext cx="312906"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2133094" y="13174634"/>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5" name="直線コネクタ 604">
          <a:extLst>
            <a:ext uri="{FF2B5EF4-FFF2-40B4-BE49-F238E27FC236}">
              <a16:creationId xmlns:a16="http://schemas.microsoft.com/office/drawing/2014/main" id="{00000000-0008-0000-0700-00005D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74</xdr:row>
      <xdr:rowOff>160762</xdr:rowOff>
    </xdr:from>
    <xdr:ext cx="312906"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133094" y="1284806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73</xdr:row>
      <xdr:rowOff>5642</xdr:rowOff>
    </xdr:from>
    <xdr:ext cx="312906"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2133094" y="12521492"/>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71</xdr:row>
      <xdr:rowOff>21970</xdr:rowOff>
    </xdr:from>
    <xdr:ext cx="37702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068974" y="12194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38299</xdr:rowOff>
    </xdr:from>
    <xdr:ext cx="37702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068974" y="11868349"/>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災害復旧費グラフ枠">
          <a:extLst>
            <a:ext uri="{FF2B5EF4-FFF2-40B4-BE49-F238E27FC236}">
              <a16:creationId xmlns:a16="http://schemas.microsoft.com/office/drawing/2014/main" id="{00000000-0008-0000-0700-000067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79</xdr:row>
      <xdr:rowOff>98879</xdr:rowOff>
    </xdr:from>
    <xdr:to>
      <xdr:col>85</xdr:col>
      <xdr:colOff>126364</xdr:colOff>
      <xdr:row>79</xdr:row>
      <xdr:rowOff>98879</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6317595" y="13643429"/>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140806</xdr:rowOff>
    </xdr:from>
    <xdr:ext cx="249299" cy="259045"/>
    <xdr:sp macro="" textlink="">
      <xdr:nvSpPr>
        <xdr:cNvPr id="617" name="災害復旧費最小値テキスト">
          <a:extLst>
            <a:ext uri="{FF2B5EF4-FFF2-40B4-BE49-F238E27FC236}">
              <a16:creationId xmlns:a16="http://schemas.microsoft.com/office/drawing/2014/main" id="{00000000-0008-0000-0700-000069020000}"/>
            </a:ext>
          </a:extLst>
        </xdr:cNvPr>
        <xdr:cNvSpPr txBox="1"/>
      </xdr:nvSpPr>
      <xdr:spPr>
        <a:xfrm>
          <a:off x="1637030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140806</xdr:rowOff>
    </xdr:from>
    <xdr:ext cx="249299" cy="259045"/>
    <xdr:sp macro="" textlink="">
      <xdr:nvSpPr>
        <xdr:cNvPr id="619" name="災害復旧費最大値テキスト">
          <a:extLst>
            <a:ext uri="{FF2B5EF4-FFF2-40B4-BE49-F238E27FC236}">
              <a16:creationId xmlns:a16="http://schemas.microsoft.com/office/drawing/2014/main" id="{00000000-0008-0000-0700-00006B020000}"/>
            </a:ext>
          </a:extLst>
        </xdr:cNvPr>
        <xdr:cNvSpPr txBox="1"/>
      </xdr:nvSpPr>
      <xdr:spPr>
        <a:xfrm>
          <a:off x="16370300" y="133424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26506</xdr:rowOff>
    </xdr:from>
    <xdr:ext cx="249299" cy="259045"/>
    <xdr:sp macro="" textlink="">
      <xdr:nvSpPr>
        <xdr:cNvPr id="622" name="災害復旧費平均値テキスト">
          <a:extLst>
            <a:ext uri="{FF2B5EF4-FFF2-40B4-BE49-F238E27FC236}">
              <a16:creationId xmlns:a16="http://schemas.microsoft.com/office/drawing/2014/main" id="{00000000-0008-0000-0700-00006E020000}"/>
            </a:ext>
          </a:extLst>
        </xdr:cNvPr>
        <xdr:cNvSpPr txBox="1"/>
      </xdr:nvSpPr>
      <xdr:spPr>
        <a:xfrm>
          <a:off x="16370300" y="13571056"/>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23" name="フローチャート: 判断 622">
          <a:extLst>
            <a:ext uri="{FF2B5EF4-FFF2-40B4-BE49-F238E27FC236}">
              <a16:creationId xmlns:a16="http://schemas.microsoft.com/office/drawing/2014/main" id="{00000000-0008-0000-0700-00006F020000}"/>
            </a:ext>
          </a:extLst>
        </xdr:cNvPr>
        <xdr:cNvSpPr/>
      </xdr:nvSpPr>
      <xdr:spPr>
        <a:xfrm>
          <a:off x="162687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79</xdr:row>
      <xdr:rowOff>48079</xdr:rowOff>
    </xdr:from>
    <xdr:to>
      <xdr:col>81</xdr:col>
      <xdr:colOff>101600</xdr:colOff>
      <xdr:row>79</xdr:row>
      <xdr:rowOff>149679</xdr:rowOff>
    </xdr:to>
    <xdr:sp macro="" textlink="">
      <xdr:nvSpPr>
        <xdr:cNvPr id="625" name="フローチャート: 判断 624">
          <a:extLst>
            <a:ext uri="{FF2B5EF4-FFF2-40B4-BE49-F238E27FC236}">
              <a16:creationId xmlns:a16="http://schemas.microsoft.com/office/drawing/2014/main" id="{00000000-0008-0000-0700-000071020000}"/>
            </a:ext>
          </a:extLst>
        </xdr:cNvPr>
        <xdr:cNvSpPr/>
      </xdr:nvSpPr>
      <xdr:spPr>
        <a:xfrm>
          <a:off x="15430500" y="1359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56243</xdr:rowOff>
    </xdr:from>
    <xdr:to>
      <xdr:col>76</xdr:col>
      <xdr:colOff>165100</xdr:colOff>
      <xdr:row>78</xdr:row>
      <xdr:rowOff>157843</xdr:rowOff>
    </xdr:to>
    <xdr:sp macro="" textlink="">
      <xdr:nvSpPr>
        <xdr:cNvPr id="628" name="フローチャート: 判断 627">
          <a:extLst>
            <a:ext uri="{FF2B5EF4-FFF2-40B4-BE49-F238E27FC236}">
              <a16:creationId xmlns:a16="http://schemas.microsoft.com/office/drawing/2014/main" id="{00000000-0008-0000-0700-000074020000}"/>
            </a:ext>
          </a:extLst>
        </xdr:cNvPr>
        <xdr:cNvSpPr/>
      </xdr:nvSpPr>
      <xdr:spPr>
        <a:xfrm>
          <a:off x="14541500" y="13429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77</xdr:row>
      <xdr:rowOff>2920</xdr:rowOff>
    </xdr:from>
    <xdr:ext cx="313932"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4435333" y="132045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71</xdr:row>
      <xdr:rowOff>11793</xdr:rowOff>
    </xdr:from>
    <xdr:to>
      <xdr:col>71</xdr:col>
      <xdr:colOff>177800</xdr:colOff>
      <xdr:row>79</xdr:row>
      <xdr:rowOff>98879</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2814300" y="12184743"/>
          <a:ext cx="889000" cy="14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26307</xdr:rowOff>
    </xdr:from>
    <xdr:to>
      <xdr:col>72</xdr:col>
      <xdr:colOff>38100</xdr:colOff>
      <xdr:row>75</xdr:row>
      <xdr:rowOff>127907</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3652500" y="12885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73</xdr:row>
      <xdr:rowOff>144434</xdr:rowOff>
    </xdr:from>
    <xdr:ext cx="313932"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3546333" y="126602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113393</xdr:rowOff>
    </xdr:from>
    <xdr:to>
      <xdr:col>67</xdr:col>
      <xdr:colOff>101600</xdr:colOff>
      <xdr:row>76</xdr:row>
      <xdr:rowOff>43543</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2763500" y="12972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76</xdr:row>
      <xdr:rowOff>34670</xdr:rowOff>
    </xdr:from>
    <xdr:ext cx="313932"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2657333" y="13064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40" name="楕円 639">
          <a:extLst>
            <a:ext uri="{FF2B5EF4-FFF2-40B4-BE49-F238E27FC236}">
              <a16:creationId xmlns:a16="http://schemas.microsoft.com/office/drawing/2014/main" id="{00000000-0008-0000-0700-000080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83656</xdr:rowOff>
    </xdr:from>
    <xdr:ext cx="249299" cy="259045"/>
    <xdr:sp macro="" textlink="">
      <xdr:nvSpPr>
        <xdr:cNvPr id="641" name="災害復旧費該当値テキスト">
          <a:extLst>
            <a:ext uri="{FF2B5EF4-FFF2-40B4-BE49-F238E27FC236}">
              <a16:creationId xmlns:a16="http://schemas.microsoft.com/office/drawing/2014/main" id="{00000000-0008-0000-0700-000081020000}"/>
            </a:ext>
          </a:extLst>
        </xdr:cNvPr>
        <xdr:cNvSpPr txBox="1"/>
      </xdr:nvSpPr>
      <xdr:spPr>
        <a:xfrm>
          <a:off x="16370300" y="134567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42" name="楕円 641">
          <a:extLst>
            <a:ext uri="{FF2B5EF4-FFF2-40B4-BE49-F238E27FC236}">
              <a16:creationId xmlns:a16="http://schemas.microsoft.com/office/drawing/2014/main" id="{00000000-0008-0000-0700-000082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77</xdr:row>
      <xdr:rowOff>166206</xdr:rowOff>
    </xdr:from>
    <xdr:ext cx="249299"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5356650" y="133678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70</xdr:row>
      <xdr:rowOff>132443</xdr:rowOff>
    </xdr:from>
    <xdr:to>
      <xdr:col>67</xdr:col>
      <xdr:colOff>101600</xdr:colOff>
      <xdr:row>71</xdr:row>
      <xdr:rowOff>62593</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2763500" y="12133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69</xdr:row>
      <xdr:rowOff>79120</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19091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a:extLst>
            <a:ext uri="{FF2B5EF4-FFF2-40B4-BE49-F238E27FC236}">
              <a16:creationId xmlns:a16="http://schemas.microsoft.com/office/drawing/2014/main" id="{00000000-0008-0000-0700-00008A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a:extLst>
            <a:ext uri="{FF2B5EF4-FFF2-40B4-BE49-F238E27FC236}">
              <a16:creationId xmlns:a16="http://schemas.microsoft.com/office/drawing/2014/main" id="{00000000-0008-0000-0700-000093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1" name="テキスト ボックス 660">
          <a:extLst>
            <a:ext uri="{FF2B5EF4-FFF2-40B4-BE49-F238E27FC236}">
              <a16:creationId xmlns:a16="http://schemas.microsoft.com/office/drawing/2014/main" id="{00000000-0008-0000-0700-000095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2" name="直線コネクタ 661">
          <a:extLst>
            <a:ext uri="{FF2B5EF4-FFF2-40B4-BE49-F238E27FC236}">
              <a16:creationId xmlns:a16="http://schemas.microsoft.com/office/drawing/2014/main" id="{00000000-0008-0000-0700-000096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公債費グラフ枠">
          <a:extLst>
            <a:ext uri="{FF2B5EF4-FFF2-40B4-BE49-F238E27FC236}">
              <a16:creationId xmlns:a16="http://schemas.microsoft.com/office/drawing/2014/main" id="{00000000-0008-0000-0700-00009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125161</xdr:rowOff>
    </xdr:from>
    <xdr:to>
      <xdr:col>85</xdr:col>
      <xdr:colOff>126364</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flipV="1">
          <a:off x="16317595" y="15555661"/>
          <a:ext cx="1269" cy="13861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143527</xdr:rowOff>
    </xdr:from>
    <xdr:ext cx="249299" cy="259045"/>
    <xdr:sp macro="" textlink="">
      <xdr:nvSpPr>
        <xdr:cNvPr id="672" name="公債費最小値テキスト">
          <a:extLst>
            <a:ext uri="{FF2B5EF4-FFF2-40B4-BE49-F238E27FC236}">
              <a16:creationId xmlns:a16="http://schemas.microsoft.com/office/drawing/2014/main" id="{00000000-0008-0000-0700-0000A0020000}"/>
            </a:ext>
          </a:extLst>
        </xdr:cNvPr>
        <xdr:cNvSpPr txBox="1"/>
      </xdr:nvSpPr>
      <xdr:spPr>
        <a:xfrm>
          <a:off x="16370300" y="16945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139700</xdr:rowOff>
    </xdr:from>
    <xdr:to>
      <xdr:col>86</xdr:col>
      <xdr:colOff>25400</xdr:colOff>
      <xdr:row>98</xdr:row>
      <xdr:rowOff>139700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6230600" y="16941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71838</xdr:rowOff>
    </xdr:from>
    <xdr:ext cx="534377" cy="259045"/>
    <xdr:sp macro="" textlink="">
      <xdr:nvSpPr>
        <xdr:cNvPr id="674" name="公債費最大値テキスト">
          <a:extLst>
            <a:ext uri="{FF2B5EF4-FFF2-40B4-BE49-F238E27FC236}">
              <a16:creationId xmlns:a16="http://schemas.microsoft.com/office/drawing/2014/main" id="{00000000-0008-0000-0700-0000A2020000}"/>
            </a:ext>
          </a:extLst>
        </xdr:cNvPr>
        <xdr:cNvSpPr txBox="1"/>
      </xdr:nvSpPr>
      <xdr:spPr>
        <a:xfrm>
          <a:off x="16370300" y="15330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30,318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125161</xdr:rowOff>
    </xdr:from>
    <xdr:to>
      <xdr:col>86</xdr:col>
      <xdr:colOff>25400</xdr:colOff>
      <xdr:row>90</xdr:row>
      <xdr:rowOff>125161</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6230600" y="15555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160640</xdr:rowOff>
    </xdr:from>
    <xdr:to>
      <xdr:col>85</xdr:col>
      <xdr:colOff>127000</xdr:colOff>
      <xdr:row>97</xdr:row>
      <xdr:rowOff>3454</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5481300" y="16619840"/>
          <a:ext cx="838200" cy="14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126900</xdr:rowOff>
    </xdr:from>
    <xdr:ext cx="469744" cy="259045"/>
    <xdr:sp macro="" textlink="">
      <xdr:nvSpPr>
        <xdr:cNvPr id="677" name="公債費平均値テキスト">
          <a:extLst>
            <a:ext uri="{FF2B5EF4-FFF2-40B4-BE49-F238E27FC236}">
              <a16:creationId xmlns:a16="http://schemas.microsoft.com/office/drawing/2014/main" id="{00000000-0008-0000-0700-0000A5020000}"/>
            </a:ext>
          </a:extLst>
        </xdr:cNvPr>
        <xdr:cNvSpPr txBox="1"/>
      </xdr:nvSpPr>
      <xdr:spPr>
        <a:xfrm>
          <a:off x="16370300" y="165861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148473</xdr:rowOff>
    </xdr:from>
    <xdr:to>
      <xdr:col>85</xdr:col>
      <xdr:colOff>177800</xdr:colOff>
      <xdr:row>97</xdr:row>
      <xdr:rowOff>78623</xdr:rowOff>
    </xdr:to>
    <xdr:sp macro="" textlink="">
      <xdr:nvSpPr>
        <xdr:cNvPr id="678" name="フローチャート: 判断 677">
          <a:extLst>
            <a:ext uri="{FF2B5EF4-FFF2-40B4-BE49-F238E27FC236}">
              <a16:creationId xmlns:a16="http://schemas.microsoft.com/office/drawing/2014/main" id="{00000000-0008-0000-0700-0000A6020000}"/>
            </a:ext>
          </a:extLst>
        </xdr:cNvPr>
        <xdr:cNvSpPr/>
      </xdr:nvSpPr>
      <xdr:spPr>
        <a:xfrm>
          <a:off x="16268700" y="16607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96</xdr:row>
      <xdr:rowOff>160640</xdr:rowOff>
    </xdr:from>
    <xdr:to>
      <xdr:col>81</xdr:col>
      <xdr:colOff>50800</xdr:colOff>
      <xdr:row>96</xdr:row>
      <xdr:rowOff>161189</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4592300" y="16619840"/>
          <a:ext cx="889000" cy="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7107</xdr:rowOff>
    </xdr:from>
    <xdr:to>
      <xdr:col>81</xdr:col>
      <xdr:colOff>101600</xdr:colOff>
      <xdr:row>97</xdr:row>
      <xdr:rowOff>108707</xdr:rowOff>
    </xdr:to>
    <xdr:sp macro="" textlink="">
      <xdr:nvSpPr>
        <xdr:cNvPr id="680" name="フローチャート: 判断 679">
          <a:extLst>
            <a:ext uri="{FF2B5EF4-FFF2-40B4-BE49-F238E27FC236}">
              <a16:creationId xmlns:a16="http://schemas.microsoft.com/office/drawing/2014/main" id="{00000000-0008-0000-0700-0000A8020000}"/>
            </a:ext>
          </a:extLst>
        </xdr:cNvPr>
        <xdr:cNvSpPr/>
      </xdr:nvSpPr>
      <xdr:spPr>
        <a:xfrm>
          <a:off x="15430500" y="16637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97</xdr:row>
      <xdr:rowOff>99834</xdr:rowOff>
    </xdr:from>
    <xdr:ext cx="469744"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5246428" y="16730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149439</xdr:rowOff>
    </xdr:from>
    <xdr:to>
      <xdr:col>76</xdr:col>
      <xdr:colOff>114300</xdr:colOff>
      <xdr:row>96</xdr:row>
      <xdr:rowOff>161189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3703300" y="16608639"/>
          <a:ext cx="889000" cy="1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134620</xdr:rowOff>
    </xdr:from>
    <xdr:to>
      <xdr:col>76</xdr:col>
      <xdr:colOff>165100</xdr:colOff>
      <xdr:row>97</xdr:row>
      <xdr:rowOff>64770</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4541500" y="1659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97</xdr:row>
      <xdr:rowOff>55897</xdr:rowOff>
    </xdr:from>
    <xdr:ext cx="469744"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4357428" y="16686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97592</xdr:rowOff>
    </xdr:from>
    <xdr:to>
      <xdr:col>71</xdr:col>
      <xdr:colOff>177800</xdr:colOff>
      <xdr:row>96</xdr:row>
      <xdr:rowOff>149439</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814300" y="16556792"/>
          <a:ext cx="889000" cy="51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152953</xdr:rowOff>
    </xdr:from>
    <xdr:to>
      <xdr:col>72</xdr:col>
      <xdr:colOff>38100</xdr:colOff>
      <xdr:row>97</xdr:row>
      <xdr:rowOff>83103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3652500" y="16612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97</xdr:row>
      <xdr:rowOff>74230</xdr:rowOff>
    </xdr:from>
    <xdr:ext cx="469744"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3468428" y="16704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99369</xdr:rowOff>
    </xdr:from>
    <xdr:to>
      <xdr:col>67</xdr:col>
      <xdr:colOff>101600</xdr:colOff>
      <xdr:row>97</xdr:row>
      <xdr:rowOff>29519</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2763500" y="1655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97</xdr:row>
      <xdr:rowOff>20646</xdr:rowOff>
    </xdr:from>
    <xdr:ext cx="469744"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2579428" y="16651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700-0000B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124104</xdr:rowOff>
    </xdr:from>
    <xdr:to>
      <xdr:col>85</xdr:col>
      <xdr:colOff>177800</xdr:colOff>
      <xdr:row>97</xdr:row>
      <xdr:rowOff>54254</xdr:rowOff>
    </xdr:to>
    <xdr:sp macro="" textlink="">
      <xdr:nvSpPr>
        <xdr:cNvPr id="695" name="楕円 694">
          <a:extLst>
            <a:ext uri="{FF2B5EF4-FFF2-40B4-BE49-F238E27FC236}">
              <a16:creationId xmlns:a16="http://schemas.microsoft.com/office/drawing/2014/main" id="{00000000-0008-0000-0700-0000B7020000}"/>
            </a:ext>
          </a:extLst>
        </xdr:cNvPr>
        <xdr:cNvSpPr/>
      </xdr:nvSpPr>
      <xdr:spPr>
        <a:xfrm>
          <a:off x="16268700" y="16583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146981</xdr:rowOff>
    </xdr:from>
    <xdr:ext cx="469744" cy="259045"/>
    <xdr:sp macro="" textlink="">
      <xdr:nvSpPr>
        <xdr:cNvPr id="696" name="公債費該当値テキスト">
          <a:extLst>
            <a:ext uri="{FF2B5EF4-FFF2-40B4-BE49-F238E27FC236}">
              <a16:creationId xmlns:a16="http://schemas.microsoft.com/office/drawing/2014/main" id="{00000000-0008-0000-0700-0000B8020000}"/>
            </a:ext>
          </a:extLst>
        </xdr:cNvPr>
        <xdr:cNvSpPr txBox="1"/>
      </xdr:nvSpPr>
      <xdr:spPr>
        <a:xfrm>
          <a:off x="16370300" y="16434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109840</xdr:rowOff>
    </xdr:from>
    <xdr:to>
      <xdr:col>81</xdr:col>
      <xdr:colOff>101600</xdr:colOff>
      <xdr:row>97</xdr:row>
      <xdr:rowOff>39990</xdr:rowOff>
    </xdr:to>
    <xdr:sp macro="" textlink="">
      <xdr:nvSpPr>
        <xdr:cNvPr id="697" name="楕円 696">
          <a:extLst>
            <a:ext uri="{FF2B5EF4-FFF2-40B4-BE49-F238E27FC236}">
              <a16:creationId xmlns:a16="http://schemas.microsoft.com/office/drawing/2014/main" id="{00000000-0008-0000-0700-0000B9020000}"/>
            </a:ext>
          </a:extLst>
        </xdr:cNvPr>
        <xdr:cNvSpPr/>
      </xdr:nvSpPr>
      <xdr:spPr>
        <a:xfrm>
          <a:off x="15430500" y="1656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56517</xdr:rowOff>
    </xdr:from>
    <xdr:ext cx="469744"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46428" y="163442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110389</xdr:rowOff>
    </xdr:from>
    <xdr:to>
      <xdr:col>76</xdr:col>
      <xdr:colOff>165100</xdr:colOff>
      <xdr:row>97</xdr:row>
      <xdr:rowOff>40539</xdr:rowOff>
    </xdr:to>
    <xdr:sp macro="" textlink="">
      <xdr:nvSpPr>
        <xdr:cNvPr id="699" name="楕円 698">
          <a:extLst>
            <a:ext uri="{FF2B5EF4-FFF2-40B4-BE49-F238E27FC236}">
              <a16:creationId xmlns:a16="http://schemas.microsoft.com/office/drawing/2014/main" id="{00000000-0008-0000-0700-0000BB020000}"/>
            </a:ext>
          </a:extLst>
        </xdr:cNvPr>
        <xdr:cNvSpPr/>
      </xdr:nvSpPr>
      <xdr:spPr>
        <a:xfrm>
          <a:off x="14541500" y="1656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95</xdr:row>
      <xdr:rowOff>57066</xdr:rowOff>
    </xdr:from>
    <xdr:ext cx="469744"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357428" y="1634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98639</xdr:rowOff>
    </xdr:from>
    <xdr:to>
      <xdr:col>72</xdr:col>
      <xdr:colOff>38100</xdr:colOff>
      <xdr:row>97</xdr:row>
      <xdr:rowOff>28789</xdr:rowOff>
    </xdr:to>
    <xdr:sp macro="" textlink="">
      <xdr:nvSpPr>
        <xdr:cNvPr id="701" name="楕円 700">
          <a:extLst>
            <a:ext uri="{FF2B5EF4-FFF2-40B4-BE49-F238E27FC236}">
              <a16:creationId xmlns:a16="http://schemas.microsoft.com/office/drawing/2014/main" id="{00000000-0008-0000-0700-0000BD020000}"/>
            </a:ext>
          </a:extLst>
        </xdr:cNvPr>
        <xdr:cNvSpPr/>
      </xdr:nvSpPr>
      <xdr:spPr>
        <a:xfrm>
          <a:off x="13652500" y="1655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95</xdr:row>
      <xdr:rowOff>45316</xdr:rowOff>
    </xdr:from>
    <xdr:ext cx="469744"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3468428" y="16333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46792</xdr:rowOff>
    </xdr:from>
    <xdr:to>
      <xdr:col>67</xdr:col>
      <xdr:colOff>101600</xdr:colOff>
      <xdr:row>96</xdr:row>
      <xdr:rowOff>148392</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2763500" y="16505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164919</xdr:rowOff>
    </xdr:from>
    <xdr:ext cx="469744"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2579428" y="1628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a:extLst>
            <a:ext uri="{FF2B5EF4-FFF2-40B4-BE49-F238E27FC236}">
              <a16:creationId xmlns:a16="http://schemas.microsoft.com/office/drawing/2014/main" id="{00000000-0008-0000-0700-0000C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a:extLst>
            <a:ext uri="{FF2B5EF4-FFF2-40B4-BE49-F238E27FC236}">
              <a16:creationId xmlns:a16="http://schemas.microsoft.com/office/drawing/2014/main" id="{00000000-0008-0000-0700-0000C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a:extLst>
            <a:ext uri="{FF2B5EF4-FFF2-40B4-BE49-F238E27FC236}">
              <a16:creationId xmlns:a16="http://schemas.microsoft.com/office/drawing/2014/main" id="{00000000-0008-0000-0700-0000C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a:extLst>
            <a:ext uri="{FF2B5EF4-FFF2-40B4-BE49-F238E27FC236}">
              <a16:creationId xmlns:a16="http://schemas.microsoft.com/office/drawing/2014/main" id="{00000000-0008-0000-0700-0000C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15" name="直線コネクタ 714">
          <a:extLst>
            <a:ext uri="{FF2B5EF4-FFF2-40B4-BE49-F238E27FC236}">
              <a16:creationId xmlns:a16="http://schemas.microsoft.com/office/drawing/2014/main" id="{00000000-0008-0000-0700-0000CB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168927</xdr:rowOff>
    </xdr:from>
    <xdr:ext cx="377026" cy="259045"/>
    <xdr:sp macro="" textlink="">
      <xdr:nvSpPr>
        <xdr:cNvPr id="718" name="テキスト ボックス 717">
          <a:extLst>
            <a:ext uri="{FF2B5EF4-FFF2-40B4-BE49-F238E27FC236}">
              <a16:creationId xmlns:a16="http://schemas.microsoft.com/office/drawing/2014/main" id="{00000000-0008-0000-0700-0000CE020000}"/>
            </a:ext>
          </a:extLst>
        </xdr:cNvPr>
        <xdr:cNvSpPr txBox="1"/>
      </xdr:nvSpPr>
      <xdr:spPr>
        <a:xfrm>
          <a:off x="17910974" y="5826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19" name="直線コネクタ 718">
          <a:extLst>
            <a:ext uri="{FF2B5EF4-FFF2-40B4-BE49-F238E27FC236}">
              <a16:creationId xmlns:a16="http://schemas.microsoft.com/office/drawing/2014/main" id="{00000000-0008-0000-0700-0000CF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30</xdr:row>
      <xdr:rowOff>111777</xdr:rowOff>
    </xdr:from>
    <xdr:ext cx="377026" cy="259045"/>
    <xdr:sp macro="" textlink="">
      <xdr:nvSpPr>
        <xdr:cNvPr id="720" name="テキスト ボックス 719">
          <a:extLst>
            <a:ext uri="{FF2B5EF4-FFF2-40B4-BE49-F238E27FC236}">
              <a16:creationId xmlns:a16="http://schemas.microsoft.com/office/drawing/2014/main" id="{00000000-0008-0000-0700-0000D0020000}"/>
            </a:ext>
          </a:extLst>
        </xdr:cNvPr>
        <xdr:cNvSpPr txBox="1"/>
      </xdr:nvSpPr>
      <xdr:spPr>
        <a:xfrm>
          <a:off x="17910974" y="52552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1" name="直線コネクタ 720">
          <a:extLst>
            <a:ext uri="{FF2B5EF4-FFF2-40B4-BE49-F238E27FC236}">
              <a16:creationId xmlns:a16="http://schemas.microsoft.com/office/drawing/2014/main" id="{00000000-0008-0000-0700-0000D1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27</xdr:row>
      <xdr:rowOff>54627</xdr:rowOff>
    </xdr:from>
    <xdr:ext cx="377026" cy="259045"/>
    <xdr:sp macro="" textlink="">
      <xdr:nvSpPr>
        <xdr:cNvPr id="722" name="テキスト ボックス 721">
          <a:extLst>
            <a:ext uri="{FF2B5EF4-FFF2-40B4-BE49-F238E27FC236}">
              <a16:creationId xmlns:a16="http://schemas.microsoft.com/office/drawing/2014/main" id="{00000000-0008-0000-0700-0000D2020000}"/>
            </a:ext>
          </a:extLst>
        </xdr:cNvPr>
        <xdr:cNvSpPr txBox="1"/>
      </xdr:nvSpPr>
      <xdr:spPr>
        <a:xfrm>
          <a:off x="17910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3" name="諸支出金グラフ枠">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105410</xdr:rowOff>
    </xdr:from>
    <xdr:to>
      <xdr:col>116</xdr:col>
      <xdr:colOff>62864</xdr:colOff>
      <xdr:row>38</xdr:row>
      <xdr:rowOff>25400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flipV="1">
          <a:off x="22159595" y="5248910"/>
          <a:ext cx="1269" cy="1291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29227</xdr:rowOff>
    </xdr:from>
    <xdr:ext cx="249299" cy="259045"/>
    <xdr:sp macro="" textlink="">
      <xdr:nvSpPr>
        <xdr:cNvPr id="725" name="諸支出金最小値テキスト">
          <a:extLst>
            <a:ext uri="{FF2B5EF4-FFF2-40B4-BE49-F238E27FC236}">
              <a16:creationId xmlns:a16="http://schemas.microsoft.com/office/drawing/2014/main" id="{00000000-0008-0000-0700-0000D5020000}"/>
            </a:ext>
          </a:extLst>
        </xdr:cNvPr>
        <xdr:cNvSpPr txBox="1"/>
      </xdr:nvSpPr>
      <xdr:spPr>
        <a:xfrm>
          <a:off x="22212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52087</xdr:rowOff>
    </xdr:from>
    <xdr:ext cx="378565" cy="259045"/>
    <xdr:sp macro="" textlink="">
      <xdr:nvSpPr>
        <xdr:cNvPr id="727" name="諸支出金最大値テキスト">
          <a:extLst>
            <a:ext uri="{FF2B5EF4-FFF2-40B4-BE49-F238E27FC236}">
              <a16:creationId xmlns:a16="http://schemas.microsoft.com/office/drawing/2014/main" id="{00000000-0008-0000-0700-0000D7020000}"/>
            </a:ext>
          </a:extLst>
        </xdr:cNvPr>
        <xdr:cNvSpPr txBox="1"/>
      </xdr:nvSpPr>
      <xdr:spPr>
        <a:xfrm>
          <a:off x="22212300" y="50241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226</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105410</xdr:rowOff>
    </xdr:from>
    <xdr:to>
      <xdr:col>116</xdr:col>
      <xdr:colOff>152400</xdr:colOff>
      <xdr:row>30</xdr:row>
      <xdr:rowOff>105410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22072600" y="52489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106062</xdr:rowOff>
    </xdr:from>
    <xdr:ext cx="313932" cy="259045"/>
    <xdr:sp macro="" textlink="">
      <xdr:nvSpPr>
        <xdr:cNvPr id="730" name="諸支出金平均値テキスト">
          <a:extLst>
            <a:ext uri="{FF2B5EF4-FFF2-40B4-BE49-F238E27FC236}">
              <a16:creationId xmlns:a16="http://schemas.microsoft.com/office/drawing/2014/main" id="{00000000-0008-0000-0700-0000DA020000}"/>
            </a:ext>
          </a:extLst>
        </xdr:cNvPr>
        <xdr:cNvSpPr txBox="1"/>
      </xdr:nvSpPr>
      <xdr:spPr>
        <a:xfrm>
          <a:off x="22212300" y="6278262"/>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83185</xdr:rowOff>
    </xdr:from>
    <xdr:to>
      <xdr:col>116</xdr:col>
      <xdr:colOff>114300</xdr:colOff>
      <xdr:row>38</xdr:row>
      <xdr:rowOff>13335</xdr:rowOff>
    </xdr:to>
    <xdr:sp macro="" textlink="">
      <xdr:nvSpPr>
        <xdr:cNvPr id="731" name="フローチャート: 判断 730">
          <a:extLst>
            <a:ext uri="{FF2B5EF4-FFF2-40B4-BE49-F238E27FC236}">
              <a16:creationId xmlns:a16="http://schemas.microsoft.com/office/drawing/2014/main" id="{00000000-0008-0000-0700-0000DB020000}"/>
            </a:ext>
          </a:extLst>
        </xdr:cNvPr>
        <xdr:cNvSpPr/>
      </xdr:nvSpPr>
      <xdr:spPr>
        <a:xfrm>
          <a:off x="22110700" y="642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71755</xdr:rowOff>
    </xdr:from>
    <xdr:to>
      <xdr:col>112</xdr:col>
      <xdr:colOff>38100</xdr:colOff>
      <xdr:row>37</xdr:row>
      <xdr:rowOff>1905</xdr:rowOff>
    </xdr:to>
    <xdr:sp macro="" textlink="">
      <xdr:nvSpPr>
        <xdr:cNvPr id="733" name="フローチャート: 判断 732">
          <a:extLst>
            <a:ext uri="{FF2B5EF4-FFF2-40B4-BE49-F238E27FC236}">
              <a16:creationId xmlns:a16="http://schemas.microsoft.com/office/drawing/2014/main" id="{00000000-0008-0000-0700-0000DD020000}"/>
            </a:ext>
          </a:extLst>
        </xdr:cNvPr>
        <xdr:cNvSpPr/>
      </xdr:nvSpPr>
      <xdr:spPr>
        <a:xfrm>
          <a:off x="21272500" y="6243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35</xdr:row>
      <xdr:rowOff>18432</xdr:rowOff>
    </xdr:from>
    <xdr:ext cx="313932"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21166333" y="6019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146050</xdr:rowOff>
    </xdr:from>
    <xdr:to>
      <xdr:col>107</xdr:col>
      <xdr:colOff>101600</xdr:colOff>
      <xdr:row>36</xdr:row>
      <xdr:rowOff>76200</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0383500" y="614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34</xdr:row>
      <xdr:rowOff>92727</xdr:rowOff>
    </xdr:from>
    <xdr:ext cx="313932"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20277333" y="59220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146050</xdr:rowOff>
    </xdr:from>
    <xdr:to>
      <xdr:col>102</xdr:col>
      <xdr:colOff>165100</xdr:colOff>
      <xdr:row>38</xdr:row>
      <xdr:rowOff>76200</xdr:rowOff>
    </xdr:to>
    <xdr:sp macro="" textlink="">
      <xdr:nvSpPr>
        <xdr:cNvPr id="739" name="フローチャート: 判断 738">
          <a:extLst>
            <a:ext uri="{FF2B5EF4-FFF2-40B4-BE49-F238E27FC236}">
              <a16:creationId xmlns:a16="http://schemas.microsoft.com/office/drawing/2014/main" id="{00000000-0008-0000-0700-0000E3020000}"/>
            </a:ext>
          </a:extLst>
        </xdr:cNvPr>
        <xdr:cNvSpPr/>
      </xdr:nvSpPr>
      <xdr:spPr>
        <a:xfrm>
          <a:off x="194945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40" name="テキスト ボックス 739">
          <a:extLst>
            <a:ext uri="{FF2B5EF4-FFF2-40B4-BE49-F238E27FC236}">
              <a16:creationId xmlns:a16="http://schemas.microsoft.com/office/drawing/2014/main" id="{00000000-0008-0000-0700-0000E4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26035</xdr:rowOff>
    </xdr:from>
    <xdr:to>
      <xdr:col>98</xdr:col>
      <xdr:colOff>38100</xdr:colOff>
      <xdr:row>37</xdr:row>
      <xdr:rowOff>127635</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18605500" y="63696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35</xdr:row>
      <xdr:rowOff>144162</xdr:rowOff>
    </xdr:from>
    <xdr:ext cx="313932"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18499333" y="61449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48" name="楕円 747">
          <a:extLst>
            <a:ext uri="{FF2B5EF4-FFF2-40B4-BE49-F238E27FC236}">
              <a16:creationId xmlns:a16="http://schemas.microsoft.com/office/drawing/2014/main" id="{00000000-0008-0000-0700-0000EC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61612</xdr:rowOff>
    </xdr:from>
    <xdr:ext cx="249299" cy="259045"/>
    <xdr:sp macro="" textlink="">
      <xdr:nvSpPr>
        <xdr:cNvPr id="749" name="諸支出金該当値テキスト">
          <a:extLst>
            <a:ext uri="{FF2B5EF4-FFF2-40B4-BE49-F238E27FC236}">
              <a16:creationId xmlns:a16="http://schemas.microsoft.com/office/drawing/2014/main" id="{00000000-0008-0000-0700-0000ED020000}"/>
            </a:ext>
          </a:extLst>
        </xdr:cNvPr>
        <xdr:cNvSpPr txBox="1"/>
      </xdr:nvSpPr>
      <xdr:spPr>
        <a:xfrm>
          <a:off x="22212300" y="64052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50" name="楕円 749">
          <a:extLst>
            <a:ext uri="{FF2B5EF4-FFF2-40B4-BE49-F238E27FC236}">
              <a16:creationId xmlns:a16="http://schemas.microsoft.com/office/drawing/2014/main" id="{00000000-0008-0000-0700-0000EE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52" name="楕円 751">
          <a:extLst>
            <a:ext uri="{FF2B5EF4-FFF2-40B4-BE49-F238E27FC236}">
              <a16:creationId xmlns:a16="http://schemas.microsoft.com/office/drawing/2014/main" id="{00000000-0008-0000-0700-0000F0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54" name="楕円 753">
          <a:extLst>
            <a:ext uri="{FF2B5EF4-FFF2-40B4-BE49-F238E27FC236}">
              <a16:creationId xmlns:a16="http://schemas.microsoft.com/office/drawing/2014/main" id="{00000000-0008-0000-0700-0000F2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36</xdr:row>
      <xdr:rowOff>92727</xdr:rowOff>
    </xdr:from>
    <xdr:ext cx="249299"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420650" y="6264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56" name="楕円 755">
          <a:extLst>
            <a:ext uri="{FF2B5EF4-FFF2-40B4-BE49-F238E27FC236}">
              <a16:creationId xmlns:a16="http://schemas.microsoft.com/office/drawing/2014/main" id="{00000000-0008-0000-0700-0000F402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8" name="正方形/長方形 757">
          <a:extLst>
            <a:ext uri="{FF2B5EF4-FFF2-40B4-BE49-F238E27FC236}">
              <a16:creationId xmlns:a16="http://schemas.microsoft.com/office/drawing/2014/main" id="{00000000-0008-0000-0700-0000F6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9" name="正方形/長方形 758">
          <a:extLst>
            <a:ext uri="{FF2B5EF4-FFF2-40B4-BE49-F238E27FC236}">
              <a16:creationId xmlns:a16="http://schemas.microsoft.com/office/drawing/2014/main" id="{00000000-0008-0000-0700-0000F7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0" name="正方形/長方形 759">
          <a:extLst>
            <a:ext uri="{FF2B5EF4-FFF2-40B4-BE49-F238E27FC236}">
              <a16:creationId xmlns:a16="http://schemas.microsoft.com/office/drawing/2014/main" id="{00000000-0008-0000-0700-0000F8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700-0000F9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2" name="正方形/長方形 761">
          <a:extLst>
            <a:ext uri="{FF2B5EF4-FFF2-40B4-BE49-F238E27FC236}">
              <a16:creationId xmlns:a16="http://schemas.microsoft.com/office/drawing/2014/main" id="{00000000-0008-0000-0700-0000FA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7" name="直線コネクタ 766">
          <a:extLst>
            <a:ext uri="{FF2B5EF4-FFF2-40B4-BE49-F238E27FC236}">
              <a16:creationId xmlns:a16="http://schemas.microsoft.com/office/drawing/2014/main" id="{00000000-0008-0000-0700-0000FF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68" name="直線コネクタ 767">
          <a:extLst>
            <a:ext uri="{FF2B5EF4-FFF2-40B4-BE49-F238E27FC236}">
              <a16:creationId xmlns:a16="http://schemas.microsoft.com/office/drawing/2014/main" id="{00000000-0008-0000-0700-000000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0" name="直線コネクタ 769">
          <a:extLst>
            <a:ext uri="{FF2B5EF4-FFF2-40B4-BE49-F238E27FC236}">
              <a16:creationId xmlns:a16="http://schemas.microsoft.com/office/drawing/2014/main" id="{00000000-0008-0000-0700-000002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2" name="前年度繰上充用金グラフ枠">
          <a:extLst>
            <a:ext uri="{FF2B5EF4-FFF2-40B4-BE49-F238E27FC236}">
              <a16:creationId xmlns:a16="http://schemas.microsoft.com/office/drawing/2014/main" id="{00000000-0008-0000-0700-000004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4" name="前年度繰上充用金最小値テキスト">
          <a:extLst>
            <a:ext uri="{FF2B5EF4-FFF2-40B4-BE49-F238E27FC236}">
              <a16:creationId xmlns:a16="http://schemas.microsoft.com/office/drawing/2014/main" id="{00000000-0008-0000-0700-000006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76" name="前年度繰上充用金最大値テキスト">
          <a:extLst>
            <a:ext uri="{FF2B5EF4-FFF2-40B4-BE49-F238E27FC236}">
              <a16:creationId xmlns:a16="http://schemas.microsoft.com/office/drawing/2014/main" id="{00000000-0008-0000-0700-000008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79" name="前年度繰上充用金平均値テキスト">
          <a:extLst>
            <a:ext uri="{FF2B5EF4-FFF2-40B4-BE49-F238E27FC236}">
              <a16:creationId xmlns:a16="http://schemas.microsoft.com/office/drawing/2014/main" id="{00000000-0008-0000-0700-00000B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0" name="フローチャート: 判断 779">
          <a:extLst>
            <a:ext uri="{FF2B5EF4-FFF2-40B4-BE49-F238E27FC236}">
              <a16:creationId xmlns:a16="http://schemas.microsoft.com/office/drawing/2014/main" id="{00000000-0008-0000-0700-00000C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2" name="フローチャート: 判断 781">
          <a:extLst>
            <a:ext uri="{FF2B5EF4-FFF2-40B4-BE49-F238E27FC236}">
              <a16:creationId xmlns:a16="http://schemas.microsoft.com/office/drawing/2014/main" id="{00000000-0008-0000-0700-00000E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88" name="フローチャート: 判断 787">
          <a:extLst>
            <a:ext uri="{FF2B5EF4-FFF2-40B4-BE49-F238E27FC236}">
              <a16:creationId xmlns:a16="http://schemas.microsoft.com/office/drawing/2014/main" id="{00000000-0008-0000-0700-000014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89" name="テキスト ボックス 788">
          <a:extLst>
            <a:ext uri="{FF2B5EF4-FFF2-40B4-BE49-F238E27FC236}">
              <a16:creationId xmlns:a16="http://schemas.microsoft.com/office/drawing/2014/main" id="{00000000-0008-0000-0700-000015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楕円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798" name="前年度繰上充用金該当値テキスト">
          <a:extLst>
            <a:ext uri="{FF2B5EF4-FFF2-40B4-BE49-F238E27FC236}">
              <a16:creationId xmlns:a16="http://schemas.microsoft.com/office/drawing/2014/main" id="{00000000-0008-0000-0700-00001E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799" name="楕円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1" name="楕円 800">
          <a:extLst>
            <a:ext uri="{FF2B5EF4-FFF2-40B4-BE49-F238E27FC236}">
              <a16:creationId xmlns:a16="http://schemas.microsoft.com/office/drawing/2014/main" id="{00000000-0008-0000-0700-000021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3" name="楕円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楕円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07" name="正方形/長方形 806">
          <a:extLst>
            <a:ext uri="{FF2B5EF4-FFF2-40B4-BE49-F238E27FC236}">
              <a16:creationId xmlns:a16="http://schemas.microsoft.com/office/drawing/2014/main" id="{00000000-0008-0000-0700-00002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08" name="正方形/長方形 807">
          <a:extLst>
            <a:ext uri="{FF2B5EF4-FFF2-40B4-BE49-F238E27FC236}">
              <a16:creationId xmlns:a16="http://schemas.microsoft.com/office/drawing/2014/main" id="{00000000-0008-0000-0700-00002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mn-lt"/>
              <a:ea typeface="+mn-ea"/>
              <a:cs typeface="+mn-cs"/>
            </a:rPr>
            <a:t>　目的別歳出決算は、民生費が住民一人当たり２８</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７４４</a:t>
          </a:r>
          <a:r>
            <a:rPr kumimoji="1" lang="ja-JP" altLang="ja-JP" sz="1300">
              <a:solidFill>
                <a:schemeClr val="dk1"/>
              </a:solidFill>
              <a:effectLst/>
              <a:latin typeface="+mn-lt"/>
              <a:ea typeface="+mn-ea"/>
              <a:cs typeface="+mn-cs"/>
            </a:rPr>
            <a:t>円となっており、２３区の平均値と比較すると一人当たりのコストが高い状況となっている。これは、生活保護の被保護者数が人口に比して特に多いためである。</a:t>
          </a:r>
          <a:endParaRPr lang="ja-JP" altLang="ja-JP" sz="1300">
            <a:effectLst/>
          </a:endParaRPr>
        </a:p>
        <a:p>
          <a:r>
            <a:rPr kumimoji="1" lang="ja-JP" altLang="ja-JP" sz="1300">
              <a:solidFill>
                <a:schemeClr val="dk1"/>
              </a:solidFill>
              <a:effectLst/>
              <a:latin typeface="+mn-lt"/>
              <a:ea typeface="+mn-ea"/>
              <a:cs typeface="+mn-cs"/>
            </a:rPr>
            <a:t>　近年の傾向として、生活保護費は</a:t>
          </a:r>
          <a:r>
            <a:rPr kumimoji="1" lang="ja-JP" altLang="en-US" sz="1300">
              <a:solidFill>
                <a:schemeClr val="dk1"/>
              </a:solidFill>
              <a:effectLst/>
              <a:latin typeface="+mn-lt"/>
              <a:ea typeface="+mn-ea"/>
              <a:cs typeface="+mn-cs"/>
            </a:rPr>
            <a:t>８</a:t>
          </a:r>
          <a:r>
            <a:rPr kumimoji="1" lang="ja-JP" altLang="ja-JP" sz="1300">
              <a:solidFill>
                <a:schemeClr val="dk1"/>
              </a:solidFill>
              <a:effectLst/>
              <a:latin typeface="+mn-lt"/>
              <a:ea typeface="+mn-ea"/>
              <a:cs typeface="+mn-cs"/>
            </a:rPr>
            <a:t>年連続で減となっている一方で、保育委託の増などにより児童福祉費が令和４年度を除き増加傾向となっているほか、障害福祉サービスの増加などにより社会福祉費も増加傾向となっている。</a:t>
          </a:r>
          <a:endParaRPr lang="ja-JP" altLang="ja-JP" sz="1300">
            <a:effectLst/>
          </a:endParaRPr>
        </a:p>
        <a:p>
          <a:r>
            <a:rPr kumimoji="1" lang="ja-JP" altLang="ja-JP" sz="1300">
              <a:solidFill>
                <a:schemeClr val="dk1"/>
              </a:solidFill>
              <a:effectLst/>
              <a:latin typeface="+mn-lt"/>
              <a:ea typeface="+mn-ea"/>
              <a:cs typeface="+mn-cs"/>
            </a:rPr>
            <a:t>　また、商工費が住民一人当たり２</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８２４</a:t>
          </a:r>
          <a:r>
            <a:rPr kumimoji="1" lang="ja-JP" altLang="ja-JP" sz="1300">
              <a:solidFill>
                <a:schemeClr val="dk1"/>
              </a:solidFill>
              <a:effectLst/>
              <a:latin typeface="+mn-lt"/>
              <a:ea typeface="+mn-ea"/>
              <a:cs typeface="+mn-cs"/>
            </a:rPr>
            <a:t>円となっており、</a:t>
          </a:r>
          <a:r>
            <a:rPr kumimoji="1" lang="ja-JP" altLang="en-US" sz="1300">
              <a:solidFill>
                <a:schemeClr val="dk1"/>
              </a:solidFill>
              <a:effectLst/>
              <a:latin typeface="+mn-lt"/>
              <a:ea typeface="+mn-ea"/>
              <a:cs typeface="+mn-cs"/>
            </a:rPr>
            <a:t>前年度と比較すると１，９１２円減少しているが、</a:t>
          </a:r>
          <a:r>
            <a:rPr kumimoji="1" lang="ja-JP" altLang="ja-JP" sz="1300">
              <a:solidFill>
                <a:schemeClr val="dk1"/>
              </a:solidFill>
              <a:effectLst/>
              <a:latin typeface="+mn-lt"/>
              <a:ea typeface="+mn-ea"/>
              <a:cs typeface="+mn-cs"/>
            </a:rPr>
            <a:t>２３区の平均値と比較すると一人当たりのコストが</a:t>
          </a:r>
          <a:r>
            <a:rPr kumimoji="1" lang="ja-JP" altLang="en-US" sz="1300">
              <a:solidFill>
                <a:schemeClr val="dk1"/>
              </a:solidFill>
              <a:effectLst/>
              <a:latin typeface="+mn-lt"/>
              <a:ea typeface="+mn-ea"/>
              <a:cs typeface="+mn-cs"/>
            </a:rPr>
            <a:t>依然として</a:t>
          </a:r>
          <a:r>
            <a:rPr kumimoji="1" lang="ja-JP" altLang="ja-JP" sz="1300">
              <a:solidFill>
                <a:schemeClr val="dk1"/>
              </a:solidFill>
              <a:effectLst/>
              <a:latin typeface="+mn-lt"/>
              <a:ea typeface="+mn-ea"/>
              <a:cs typeface="+mn-cs"/>
            </a:rPr>
            <a:t>大幅に高い状況となっている。</a:t>
          </a:r>
          <a:endParaRPr kumimoji="1" lang="en-US" altLang="ja-JP" sz="1300">
            <a:solidFill>
              <a:schemeClr val="dk1"/>
            </a:solidFill>
            <a:effectLst/>
            <a:latin typeface="+mn-lt"/>
            <a:ea typeface="+mn-ea"/>
            <a:cs typeface="+mn-cs"/>
          </a:endParaRPr>
        </a:p>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要因として、中小企業者等への支援などの産業振興や浅草や上野といった地域資源を活用した観光振興などが挙げられる。</a:t>
          </a:r>
          <a:endParaRPr lang="ja-JP" altLang="ja-JP" sz="1300">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　令和</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年度の標準財政規模に対する財政調整基金残高の割合は、前年度と比較して</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６５</a:t>
          </a:r>
          <a:r>
            <a:rPr kumimoji="1" lang="ja-JP" altLang="ja-JP" sz="1300">
              <a:solidFill>
                <a:schemeClr val="dk1"/>
              </a:solidFill>
              <a:effectLst/>
              <a:latin typeface="+mn-lt"/>
              <a:ea typeface="+mn-ea"/>
              <a:cs typeface="+mn-cs"/>
            </a:rPr>
            <a:t>ポイント上昇している。</a:t>
          </a:r>
          <a:r>
            <a:rPr kumimoji="1" lang="ja-JP" altLang="ja-JP" sz="1300">
              <a:solidFill>
                <a:sysClr val="windowText" lastClr="000000"/>
              </a:solidFill>
              <a:effectLst/>
              <a:latin typeface="+mn-lt"/>
              <a:ea typeface="+mn-ea"/>
              <a:cs typeface="+mn-cs"/>
            </a:rPr>
            <a:t>これは、標準財政規模の</a:t>
          </a:r>
          <a:r>
            <a:rPr kumimoji="1" lang="ja-JP" altLang="en-US" sz="1300">
              <a:solidFill>
                <a:sysClr val="windowText" lastClr="000000"/>
              </a:solidFill>
              <a:effectLst/>
              <a:latin typeface="+mn-lt"/>
              <a:ea typeface="+mn-ea"/>
              <a:cs typeface="+mn-cs"/>
            </a:rPr>
            <a:t>６</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９２</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増</a:t>
          </a:r>
          <a:r>
            <a:rPr kumimoji="1" lang="ja-JP" altLang="ja-JP" sz="1300">
              <a:solidFill>
                <a:sysClr val="windowText" lastClr="000000"/>
              </a:solidFill>
              <a:effectLst/>
              <a:latin typeface="+mn-lt"/>
              <a:ea typeface="+mn-ea"/>
              <a:cs typeface="+mn-cs"/>
            </a:rPr>
            <a:t>に対し、財政調整基金残高が</a:t>
          </a:r>
          <a:r>
            <a:rPr kumimoji="1" lang="ja-JP" altLang="en-US" sz="1300">
              <a:solidFill>
                <a:sysClr val="windowText" lastClr="000000"/>
              </a:solidFill>
              <a:effectLst/>
              <a:latin typeface="+mn-lt"/>
              <a:ea typeface="+mn-ea"/>
              <a:cs typeface="+mn-cs"/>
            </a:rPr>
            <a:t>３７</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％増となったため、割合が上昇したものである。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標準財政規模に対する実質収支額の割合は、前年度と比較して</a:t>
          </a:r>
          <a:r>
            <a:rPr kumimoji="1" lang="ja-JP" altLang="en-US" sz="1300">
              <a:solidFill>
                <a:sysClr val="windowText" lastClr="000000"/>
              </a:solidFill>
              <a:effectLst/>
              <a:latin typeface="+mn-lt"/>
              <a:ea typeface="+mn-ea"/>
              <a:cs typeface="+mn-cs"/>
            </a:rPr>
            <a:t>１</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５８</a:t>
          </a:r>
          <a:r>
            <a:rPr kumimoji="1" lang="ja-JP" altLang="ja-JP" sz="1300">
              <a:solidFill>
                <a:sysClr val="windowText" lastClr="000000"/>
              </a:solidFill>
              <a:effectLst/>
              <a:latin typeface="+mn-lt"/>
              <a:ea typeface="+mn-ea"/>
              <a:cs typeface="+mn-cs"/>
            </a:rPr>
            <a:t>ポイント低下している。実質収支額が</a:t>
          </a:r>
          <a:r>
            <a:rPr kumimoji="1" lang="ja-JP" altLang="en-US" sz="1300">
              <a:solidFill>
                <a:sysClr val="windowText" lastClr="000000"/>
              </a:solidFill>
              <a:effectLst/>
              <a:latin typeface="+mn-lt"/>
              <a:ea typeface="+mn-ea"/>
              <a:cs typeface="+mn-cs"/>
            </a:rPr>
            <a:t>５</a:t>
          </a:r>
          <a:r>
            <a:rPr kumimoji="1" lang="ja-JP" altLang="ja-JP" sz="1300">
              <a:solidFill>
                <a:sysClr val="windowText" lastClr="000000"/>
              </a:solidFill>
              <a:effectLst/>
              <a:latin typeface="+mn-lt"/>
              <a:ea typeface="+mn-ea"/>
              <a:cs typeface="+mn-cs"/>
            </a:rPr>
            <a:t>．</a:t>
          </a:r>
          <a:r>
            <a:rPr kumimoji="1" lang="ja-JP" altLang="en-US" sz="1300">
              <a:solidFill>
                <a:sysClr val="windowText" lastClr="000000"/>
              </a:solidFill>
              <a:effectLst/>
              <a:latin typeface="+mn-lt"/>
              <a:ea typeface="+mn-ea"/>
              <a:cs typeface="+mn-cs"/>
            </a:rPr>
            <a:t>８</a:t>
          </a:r>
          <a:r>
            <a:rPr kumimoji="1" lang="ja-JP" altLang="ja-JP" sz="1300">
              <a:solidFill>
                <a:sysClr val="windowText" lastClr="000000"/>
              </a:solidFill>
              <a:effectLst/>
              <a:latin typeface="+mn-lt"/>
              <a:ea typeface="+mn-ea"/>
              <a:cs typeface="+mn-cs"/>
            </a:rPr>
            <a:t>％減となったためである。</a:t>
          </a:r>
          <a:endParaRPr lang="ja-JP" altLang="ja-JP" sz="13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東京都台東区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mn-lt"/>
              <a:ea typeface="+mn-ea"/>
              <a:cs typeface="+mn-cs"/>
            </a:rPr>
            <a:t>　</a:t>
          </a:r>
          <a:r>
            <a:rPr kumimoji="1" lang="ja-JP" altLang="ja-JP" sz="1300">
              <a:solidFill>
                <a:schemeClr val="dk1"/>
              </a:solidFill>
              <a:effectLst/>
              <a:latin typeface="+mn-lt"/>
              <a:ea typeface="+mn-ea"/>
              <a:cs typeface="+mn-cs"/>
            </a:rPr>
            <a:t>令和</a:t>
          </a:r>
          <a:r>
            <a:rPr kumimoji="1" lang="ja-JP" altLang="en-US" sz="1300">
              <a:solidFill>
                <a:schemeClr val="dk1"/>
              </a:solidFill>
              <a:effectLst/>
              <a:latin typeface="+mn-lt"/>
              <a:ea typeface="+mn-ea"/>
              <a:cs typeface="+mn-cs"/>
            </a:rPr>
            <a:t>５</a:t>
          </a:r>
          <a:r>
            <a:rPr kumimoji="1" lang="ja-JP" altLang="ja-JP" sz="1300">
              <a:solidFill>
                <a:schemeClr val="dk1"/>
              </a:solidFill>
              <a:effectLst/>
              <a:latin typeface="+mn-lt"/>
              <a:ea typeface="+mn-ea"/>
              <a:cs typeface="+mn-cs"/>
            </a:rPr>
            <a:t>年度標準財政規模に対する一般会計の実質赤字の割合は、前年度と比較し</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a:t>
          </a:r>
          <a:r>
            <a:rPr kumimoji="1" lang="ja-JP" altLang="en-US" sz="1300">
              <a:solidFill>
                <a:schemeClr val="dk1"/>
              </a:solidFill>
              <a:effectLst/>
              <a:latin typeface="+mn-lt"/>
              <a:ea typeface="+mn-ea"/>
              <a:cs typeface="+mn-cs"/>
            </a:rPr>
            <a:t>５９</a:t>
          </a:r>
          <a:r>
            <a:rPr kumimoji="1" lang="ja-JP" altLang="ja-JP" sz="1300">
              <a:solidFill>
                <a:schemeClr val="dk1"/>
              </a:solidFill>
              <a:effectLst/>
              <a:latin typeface="+mn-lt"/>
              <a:ea typeface="+mn-ea"/>
              <a:cs typeface="+mn-cs"/>
            </a:rPr>
            <a:t>ポイント低下している。</a:t>
          </a:r>
          <a:r>
            <a:rPr kumimoji="1" lang="ja-JP" altLang="ja-JP" sz="1300">
              <a:solidFill>
                <a:sysClr val="windowText" lastClr="000000"/>
              </a:solidFill>
              <a:effectLst/>
              <a:latin typeface="+mn-lt"/>
              <a:ea typeface="+mn-ea"/>
              <a:cs typeface="+mn-cs"/>
            </a:rPr>
            <a:t>これは、実質収支額が５．</a:t>
          </a:r>
          <a:r>
            <a:rPr kumimoji="1" lang="ja-JP" altLang="en-US" sz="1300">
              <a:solidFill>
                <a:sysClr val="windowText" lastClr="000000"/>
              </a:solidFill>
              <a:effectLst/>
              <a:latin typeface="+mn-lt"/>
              <a:ea typeface="+mn-ea"/>
              <a:cs typeface="+mn-cs"/>
            </a:rPr>
            <a:t>８</a:t>
          </a:r>
          <a:r>
            <a:rPr kumimoji="1" lang="ja-JP" altLang="ja-JP" sz="1300">
              <a:solidFill>
                <a:sysClr val="windowText" lastClr="000000"/>
              </a:solidFill>
              <a:effectLst/>
              <a:latin typeface="+mn-lt"/>
              <a:ea typeface="+mn-ea"/>
              <a:cs typeface="+mn-cs"/>
            </a:rPr>
            <a:t>％減となったためである。</a:t>
          </a:r>
          <a:endParaRPr lang="ja-JP" altLang="ja-JP" sz="1300">
            <a:solidFill>
              <a:sysClr val="windowText" lastClr="000000"/>
            </a:solidFill>
            <a:effectLst/>
          </a:endParaRPr>
        </a:p>
        <a:p>
          <a:r>
            <a:rPr kumimoji="1" lang="ja-JP" altLang="ja-JP" sz="1300">
              <a:solidFill>
                <a:sysClr val="windowText" lastClr="000000"/>
              </a:solidFill>
              <a:effectLst/>
              <a:latin typeface="+mn-lt"/>
              <a:ea typeface="+mn-ea"/>
              <a:cs typeface="+mn-cs"/>
            </a:rPr>
            <a:t>　標準財政規模に対する</a:t>
          </a:r>
          <a:r>
            <a:rPr kumimoji="1" lang="ja-JP" altLang="ja-JP" sz="1300" b="0" i="0" baseline="0">
              <a:solidFill>
                <a:sysClr val="windowText" lastClr="000000"/>
              </a:solidFill>
              <a:effectLst/>
              <a:latin typeface="+mn-lt"/>
              <a:ea typeface="+mn-ea"/>
              <a:cs typeface="+mn-cs"/>
            </a:rPr>
            <a:t>国民健康保険事業会計</a:t>
          </a:r>
          <a:r>
            <a:rPr kumimoji="1" lang="ja-JP" altLang="ja-JP" sz="1300">
              <a:solidFill>
                <a:sysClr val="windowText" lastClr="000000"/>
              </a:solidFill>
              <a:effectLst/>
              <a:latin typeface="+mn-lt"/>
              <a:ea typeface="+mn-ea"/>
              <a:cs typeface="+mn-cs"/>
            </a:rPr>
            <a:t>の実質赤字の割合は、前年度と比較し０．</a:t>
          </a:r>
          <a:r>
            <a:rPr kumimoji="1" lang="ja-JP" altLang="en-US" sz="1300">
              <a:solidFill>
                <a:sysClr val="windowText" lastClr="000000"/>
              </a:solidFill>
              <a:effectLst/>
              <a:latin typeface="+mn-lt"/>
              <a:ea typeface="+mn-ea"/>
              <a:cs typeface="+mn-cs"/>
            </a:rPr>
            <a:t>５</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低下</a:t>
          </a:r>
          <a:r>
            <a:rPr kumimoji="1" lang="ja-JP" altLang="ja-JP" sz="1300">
              <a:solidFill>
                <a:sysClr val="windowText" lastClr="000000"/>
              </a:solidFill>
              <a:effectLst/>
              <a:latin typeface="+mn-lt"/>
              <a:ea typeface="+mn-ea"/>
              <a:cs typeface="+mn-cs"/>
            </a:rPr>
            <a:t>、介護保険会計の実質赤字の割合は０．１ポイント低下、後期高齢者医療会計の実質赤字の割合は０．０</a:t>
          </a:r>
          <a:r>
            <a:rPr kumimoji="1" lang="ja-JP" altLang="en-US" sz="1300">
              <a:solidFill>
                <a:sysClr val="windowText" lastClr="000000"/>
              </a:solidFill>
              <a:effectLst/>
              <a:latin typeface="+mn-lt"/>
              <a:ea typeface="+mn-ea"/>
              <a:cs typeface="+mn-cs"/>
            </a:rPr>
            <a:t>９</a:t>
          </a:r>
          <a:r>
            <a:rPr kumimoji="1" lang="ja-JP" altLang="ja-JP" sz="1300">
              <a:solidFill>
                <a:sysClr val="windowText" lastClr="000000"/>
              </a:solidFill>
              <a:effectLst/>
              <a:latin typeface="+mn-lt"/>
              <a:ea typeface="+mn-ea"/>
              <a:cs typeface="+mn-cs"/>
            </a:rPr>
            <a:t>ポイント</a:t>
          </a:r>
          <a:r>
            <a:rPr kumimoji="1" lang="ja-JP" altLang="en-US" sz="1300">
              <a:solidFill>
                <a:sysClr val="windowText" lastClr="000000"/>
              </a:solidFill>
              <a:effectLst/>
              <a:latin typeface="+mn-lt"/>
              <a:ea typeface="+mn-ea"/>
              <a:cs typeface="+mn-cs"/>
            </a:rPr>
            <a:t>上昇</a:t>
          </a:r>
          <a:r>
            <a:rPr kumimoji="1" lang="ja-JP" altLang="ja-JP" sz="1300">
              <a:solidFill>
                <a:sysClr val="windowText" lastClr="000000"/>
              </a:solidFill>
              <a:effectLst/>
              <a:latin typeface="+mn-lt"/>
              <a:ea typeface="+mn-ea"/>
              <a:cs typeface="+mn-cs"/>
            </a:rPr>
            <a:t>となっている。</a:t>
          </a:r>
          <a:endParaRPr lang="ja-JP" altLang="ja-JP" sz="13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604" t="s">
        <v>76</v>
      </c>
      <c r="C1" s="604"/>
      <c r="D1" s="604"/>
      <c r="E1" s="604"/>
      <c r="F1" s="604"/>
      <c r="G1" s="604"/>
      <c r="H1" s="604"/>
      <c r="I1" s="604"/>
      <c r="J1" s="604"/>
      <c r="K1" s="604"/>
      <c r="L1" s="604"/>
      <c r="M1" s="604"/>
      <c r="N1" s="604"/>
      <c r="O1" s="604"/>
      <c r="P1" s="604"/>
      <c r="Q1" s="604"/>
      <c r="R1" s="604"/>
      <c r="S1" s="604"/>
      <c r="T1" s="604"/>
      <c r="U1" s="604"/>
      <c r="V1" s="604"/>
      <c r="W1" s="604"/>
      <c r="X1" s="604"/>
      <c r="Y1" s="604"/>
      <c r="Z1" s="604"/>
      <c r="AA1" s="604"/>
      <c r="AB1" s="604"/>
      <c r="AC1" s="604"/>
      <c r="AD1" s="604"/>
      <c r="AE1" s="604"/>
      <c r="AF1" s="604"/>
      <c r="AG1" s="604"/>
      <c r="AH1" s="604"/>
      <c r="AI1" s="604"/>
      <c r="AJ1" s="604"/>
      <c r="AK1" s="604"/>
      <c r="AL1" s="604"/>
      <c r="AM1" s="604"/>
      <c r="AN1" s="604"/>
      <c r="AO1" s="604"/>
      <c r="AP1" s="604"/>
      <c r="AQ1" s="604"/>
      <c r="AR1" s="604"/>
      <c r="AS1" s="604"/>
      <c r="AT1" s="604"/>
      <c r="AU1" s="604"/>
      <c r="AV1" s="604"/>
      <c r="AW1" s="604"/>
      <c r="AX1" s="604"/>
      <c r="AY1" s="604"/>
      <c r="AZ1" s="604"/>
      <c r="BA1" s="604"/>
      <c r="BB1" s="604"/>
      <c r="BC1" s="604"/>
      <c r="BD1" s="604"/>
      <c r="BE1" s="604"/>
      <c r="BF1" s="604"/>
      <c r="BG1" s="604"/>
      <c r="BH1" s="604"/>
      <c r="BI1" s="604"/>
      <c r="BJ1" s="604"/>
      <c r="BK1" s="604"/>
      <c r="BL1" s="604"/>
      <c r="BM1" s="604"/>
      <c r="BN1" s="604"/>
      <c r="BO1" s="604"/>
      <c r="BP1" s="604"/>
      <c r="BQ1" s="604"/>
      <c r="BR1" s="604"/>
      <c r="BS1" s="604"/>
      <c r="BT1" s="604"/>
      <c r="BU1" s="604"/>
      <c r="BV1" s="604"/>
      <c r="BW1" s="604"/>
      <c r="BX1" s="604"/>
      <c r="BY1" s="604"/>
      <c r="BZ1" s="604"/>
      <c r="CA1" s="604"/>
      <c r="CB1" s="604"/>
      <c r="CC1" s="604"/>
      <c r="CD1" s="604"/>
      <c r="CE1" s="604"/>
      <c r="CF1" s="604"/>
      <c r="CG1" s="604"/>
      <c r="CH1" s="604"/>
      <c r="CI1" s="604"/>
      <c r="CJ1" s="604"/>
      <c r="CK1" s="604"/>
      <c r="CL1" s="604"/>
      <c r="CM1" s="604"/>
      <c r="CN1" s="604"/>
      <c r="CO1" s="604"/>
      <c r="CP1" s="604"/>
      <c r="CQ1" s="604"/>
      <c r="CR1" s="604"/>
      <c r="CS1" s="604"/>
      <c r="CT1" s="604"/>
      <c r="CU1" s="604"/>
      <c r="CV1" s="604"/>
      <c r="CW1" s="604"/>
      <c r="CX1" s="604"/>
      <c r="CY1" s="604"/>
      <c r="CZ1" s="604"/>
      <c r="DA1" s="604"/>
      <c r="DB1" s="604"/>
      <c r="DC1" s="604"/>
      <c r="DD1" s="604"/>
      <c r="DE1" s="604"/>
      <c r="DF1" s="604"/>
      <c r="DG1" s="604"/>
      <c r="DH1" s="604"/>
      <c r="DI1" s="604"/>
      <c r="DJ1" s="175"/>
      <c r="DK1" s="175"/>
      <c r="DL1" s="175"/>
      <c r="DM1" s="175"/>
      <c r="DN1" s="175"/>
      <c r="DO1" s="175"/>
    </row>
    <row r="2" spans="1:119" ht="24" thickBot="1" x14ac:dyDescent="0.25">
      <c r="B2" s="176" t="s">
        <v>77</v>
      </c>
      <c r="C2" s="176"/>
      <c r="D2" s="177"/>
    </row>
    <row r="3" spans="1:119" ht="18.75" customHeight="1" thickBot="1" x14ac:dyDescent="0.25">
      <c r="A3" s="175"/>
      <c r="B3" s="605" t="s">
        <v>78</v>
      </c>
      <c r="C3" s="606"/>
      <c r="D3" s="606"/>
      <c r="E3" s="607"/>
      <c r="F3" s="607"/>
      <c r="G3" s="607"/>
      <c r="H3" s="607"/>
      <c r="I3" s="607"/>
      <c r="J3" s="607"/>
      <c r="K3" s="607"/>
      <c r="L3" s="607" t="s">
        <v>79</v>
      </c>
      <c r="M3" s="607"/>
      <c r="N3" s="607"/>
      <c r="O3" s="607"/>
      <c r="P3" s="607"/>
      <c r="Q3" s="607"/>
      <c r="R3" s="610"/>
      <c r="S3" s="610"/>
      <c r="T3" s="610"/>
      <c r="U3" s="610"/>
      <c r="V3" s="611"/>
      <c r="W3" s="501" t="s">
        <v>80</v>
      </c>
      <c r="X3" s="502"/>
      <c r="Y3" s="502"/>
      <c r="Z3" s="502"/>
      <c r="AA3" s="502"/>
      <c r="AB3" s="606"/>
      <c r="AC3" s="610" t="s">
        <v>81</v>
      </c>
      <c r="AD3" s="502"/>
      <c r="AE3" s="502"/>
      <c r="AF3" s="502"/>
      <c r="AG3" s="502"/>
      <c r="AH3" s="502"/>
      <c r="AI3" s="502"/>
      <c r="AJ3" s="502"/>
      <c r="AK3" s="502"/>
      <c r="AL3" s="572"/>
      <c r="AM3" s="501" t="s">
        <v>82</v>
      </c>
      <c r="AN3" s="502"/>
      <c r="AO3" s="502"/>
      <c r="AP3" s="502"/>
      <c r="AQ3" s="502"/>
      <c r="AR3" s="502"/>
      <c r="AS3" s="502"/>
      <c r="AT3" s="502"/>
      <c r="AU3" s="502"/>
      <c r="AV3" s="502"/>
      <c r="AW3" s="502"/>
      <c r="AX3" s="572"/>
      <c r="AY3" s="564" t="s">
        <v>1</v>
      </c>
      <c r="AZ3" s="565"/>
      <c r="BA3" s="565"/>
      <c r="BB3" s="565"/>
      <c r="BC3" s="565"/>
      <c r="BD3" s="565"/>
      <c r="BE3" s="565"/>
      <c r="BF3" s="565"/>
      <c r="BG3" s="565"/>
      <c r="BH3" s="565"/>
      <c r="BI3" s="565"/>
      <c r="BJ3" s="565"/>
      <c r="BK3" s="565"/>
      <c r="BL3" s="565"/>
      <c r="BM3" s="614"/>
      <c r="BN3" s="501" t="s">
        <v>83</v>
      </c>
      <c r="BO3" s="502"/>
      <c r="BP3" s="502"/>
      <c r="BQ3" s="502"/>
      <c r="BR3" s="502"/>
      <c r="BS3" s="502"/>
      <c r="BT3" s="502"/>
      <c r="BU3" s="572"/>
      <c r="BV3" s="501" t="s">
        <v>84</v>
      </c>
      <c r="BW3" s="502"/>
      <c r="BX3" s="502"/>
      <c r="BY3" s="502"/>
      <c r="BZ3" s="502"/>
      <c r="CA3" s="502"/>
      <c r="CB3" s="502"/>
      <c r="CC3" s="572"/>
      <c r="CD3" s="564" t="s">
        <v>1</v>
      </c>
      <c r="CE3" s="565"/>
      <c r="CF3" s="565"/>
      <c r="CG3" s="565"/>
      <c r="CH3" s="565"/>
      <c r="CI3" s="565"/>
      <c r="CJ3" s="565"/>
      <c r="CK3" s="565"/>
      <c r="CL3" s="565"/>
      <c r="CM3" s="565"/>
      <c r="CN3" s="565"/>
      <c r="CO3" s="565"/>
      <c r="CP3" s="565"/>
      <c r="CQ3" s="565"/>
      <c r="CR3" s="565"/>
      <c r="CS3" s="614"/>
      <c r="CT3" s="501" t="s">
        <v>85</v>
      </c>
      <c r="CU3" s="502"/>
      <c r="CV3" s="502"/>
      <c r="CW3" s="502"/>
      <c r="CX3" s="502"/>
      <c r="CY3" s="502"/>
      <c r="CZ3" s="502"/>
      <c r="DA3" s="572"/>
      <c r="DB3" s="501" t="s">
        <v>86</v>
      </c>
      <c r="DC3" s="502"/>
      <c r="DD3" s="502"/>
      <c r="DE3" s="502"/>
      <c r="DF3" s="502"/>
      <c r="DG3" s="502"/>
      <c r="DH3" s="502"/>
      <c r="DI3" s="572"/>
    </row>
    <row r="4" spans="1:119" ht="18.75" customHeight="1" x14ac:dyDescent="0.2">
      <c r="A4" s="175"/>
      <c r="B4" s="580"/>
      <c r="C4" s="581"/>
      <c r="D4" s="581"/>
      <c r="E4" s="582"/>
      <c r="F4" s="582"/>
      <c r="G4" s="582"/>
      <c r="H4" s="582"/>
      <c r="I4" s="582"/>
      <c r="J4" s="582"/>
      <c r="K4" s="582"/>
      <c r="L4" s="582"/>
      <c r="M4" s="582"/>
      <c r="N4" s="582"/>
      <c r="O4" s="582"/>
      <c r="P4" s="582"/>
      <c r="Q4" s="582"/>
      <c r="R4" s="586"/>
      <c r="S4" s="586"/>
      <c r="T4" s="586"/>
      <c r="U4" s="586"/>
      <c r="V4" s="587"/>
      <c r="W4" s="573"/>
      <c r="X4" s="383"/>
      <c r="Y4" s="383"/>
      <c r="Z4" s="383"/>
      <c r="AA4" s="383"/>
      <c r="AB4" s="581"/>
      <c r="AC4" s="586"/>
      <c r="AD4" s="383"/>
      <c r="AE4" s="383"/>
      <c r="AF4" s="383"/>
      <c r="AG4" s="383"/>
      <c r="AH4" s="383"/>
      <c r="AI4" s="383"/>
      <c r="AJ4" s="383"/>
      <c r="AK4" s="383"/>
      <c r="AL4" s="574"/>
      <c r="AM4" s="523"/>
      <c r="AN4" s="421"/>
      <c r="AO4" s="421"/>
      <c r="AP4" s="421"/>
      <c r="AQ4" s="421"/>
      <c r="AR4" s="421"/>
      <c r="AS4" s="421"/>
      <c r="AT4" s="421"/>
      <c r="AU4" s="421"/>
      <c r="AV4" s="421"/>
      <c r="AW4" s="421"/>
      <c r="AX4" s="613"/>
      <c r="AY4" s="458" t="s">
        <v>87</v>
      </c>
      <c r="AZ4" s="459"/>
      <c r="BA4" s="459"/>
      <c r="BB4" s="459"/>
      <c r="BC4" s="459"/>
      <c r="BD4" s="459"/>
      <c r="BE4" s="459"/>
      <c r="BF4" s="459"/>
      <c r="BG4" s="459"/>
      <c r="BH4" s="459"/>
      <c r="BI4" s="459"/>
      <c r="BJ4" s="459"/>
      <c r="BK4" s="459"/>
      <c r="BL4" s="459"/>
      <c r="BM4" s="460"/>
      <c r="BN4" s="461">
        <v>123378380</v>
      </c>
      <c r="BO4" s="462"/>
      <c r="BP4" s="462"/>
      <c r="BQ4" s="462"/>
      <c r="BR4" s="462"/>
      <c r="BS4" s="462"/>
      <c r="BT4" s="462"/>
      <c r="BU4" s="463"/>
      <c r="BV4" s="461">
        <v>124386234</v>
      </c>
      <c r="BW4" s="462"/>
      <c r="BX4" s="462"/>
      <c r="BY4" s="462"/>
      <c r="BZ4" s="462"/>
      <c r="CA4" s="462"/>
      <c r="CB4" s="462"/>
      <c r="CC4" s="463"/>
      <c r="CD4" s="598" t="s">
        <v>88</v>
      </c>
      <c r="CE4" s="599"/>
      <c r="CF4" s="599"/>
      <c r="CG4" s="599"/>
      <c r="CH4" s="599"/>
      <c r="CI4" s="599"/>
      <c r="CJ4" s="599"/>
      <c r="CK4" s="599"/>
      <c r="CL4" s="599"/>
      <c r="CM4" s="599"/>
      <c r="CN4" s="599"/>
      <c r="CO4" s="599"/>
      <c r="CP4" s="599"/>
      <c r="CQ4" s="599"/>
      <c r="CR4" s="599"/>
      <c r="CS4" s="600"/>
      <c r="CT4" s="601">
        <v>11.7</v>
      </c>
      <c r="CU4" s="602"/>
      <c r="CV4" s="602"/>
      <c r="CW4" s="602"/>
      <c r="CX4" s="602"/>
      <c r="CY4" s="602"/>
      <c r="CZ4" s="602"/>
      <c r="DA4" s="603"/>
      <c r="DB4" s="601">
        <v>13.3</v>
      </c>
      <c r="DC4" s="602"/>
      <c r="DD4" s="602"/>
      <c r="DE4" s="602"/>
      <c r="DF4" s="602"/>
      <c r="DG4" s="602"/>
      <c r="DH4" s="602"/>
      <c r="DI4" s="603"/>
    </row>
    <row r="5" spans="1:119" ht="18.75" customHeight="1" x14ac:dyDescent="0.2">
      <c r="A5" s="175"/>
      <c r="B5" s="608"/>
      <c r="C5" s="422"/>
      <c r="D5" s="422"/>
      <c r="E5" s="609"/>
      <c r="F5" s="609"/>
      <c r="G5" s="609"/>
      <c r="H5" s="609"/>
      <c r="I5" s="609"/>
      <c r="J5" s="609"/>
      <c r="K5" s="609"/>
      <c r="L5" s="609"/>
      <c r="M5" s="609"/>
      <c r="N5" s="609"/>
      <c r="O5" s="609"/>
      <c r="P5" s="609"/>
      <c r="Q5" s="609"/>
      <c r="R5" s="420"/>
      <c r="S5" s="420"/>
      <c r="T5" s="420"/>
      <c r="U5" s="420"/>
      <c r="V5" s="612"/>
      <c r="W5" s="523"/>
      <c r="X5" s="421"/>
      <c r="Y5" s="421"/>
      <c r="Z5" s="421"/>
      <c r="AA5" s="421"/>
      <c r="AB5" s="422"/>
      <c r="AC5" s="420"/>
      <c r="AD5" s="421"/>
      <c r="AE5" s="421"/>
      <c r="AF5" s="421"/>
      <c r="AG5" s="421"/>
      <c r="AH5" s="421"/>
      <c r="AI5" s="421"/>
      <c r="AJ5" s="421"/>
      <c r="AK5" s="421"/>
      <c r="AL5" s="613"/>
      <c r="AM5" s="489" t="s">
        <v>89</v>
      </c>
      <c r="AN5" s="389"/>
      <c r="AO5" s="389"/>
      <c r="AP5" s="389"/>
      <c r="AQ5" s="389"/>
      <c r="AR5" s="389"/>
      <c r="AS5" s="389"/>
      <c r="AT5" s="390"/>
      <c r="AU5" s="490" t="s">
        <v>90</v>
      </c>
      <c r="AV5" s="491"/>
      <c r="AW5" s="491"/>
      <c r="AX5" s="491"/>
      <c r="AY5" s="446" t="s">
        <v>91</v>
      </c>
      <c r="AZ5" s="447"/>
      <c r="BA5" s="447"/>
      <c r="BB5" s="447"/>
      <c r="BC5" s="447"/>
      <c r="BD5" s="447"/>
      <c r="BE5" s="447"/>
      <c r="BF5" s="447"/>
      <c r="BG5" s="447"/>
      <c r="BH5" s="447"/>
      <c r="BI5" s="447"/>
      <c r="BJ5" s="447"/>
      <c r="BK5" s="447"/>
      <c r="BL5" s="447"/>
      <c r="BM5" s="448"/>
      <c r="BN5" s="432">
        <v>115422271</v>
      </c>
      <c r="BO5" s="433"/>
      <c r="BP5" s="433"/>
      <c r="BQ5" s="433"/>
      <c r="BR5" s="433"/>
      <c r="BS5" s="433"/>
      <c r="BT5" s="433"/>
      <c r="BU5" s="434"/>
      <c r="BV5" s="432">
        <v>116401427</v>
      </c>
      <c r="BW5" s="433"/>
      <c r="BX5" s="433"/>
      <c r="BY5" s="433"/>
      <c r="BZ5" s="433"/>
      <c r="CA5" s="433"/>
      <c r="CB5" s="433"/>
      <c r="CC5" s="434"/>
      <c r="CD5" s="472" t="s">
        <v>92</v>
      </c>
      <c r="CE5" s="392"/>
      <c r="CF5" s="392"/>
      <c r="CG5" s="392"/>
      <c r="CH5" s="392"/>
      <c r="CI5" s="392"/>
      <c r="CJ5" s="392"/>
      <c r="CK5" s="392"/>
      <c r="CL5" s="392"/>
      <c r="CM5" s="392"/>
      <c r="CN5" s="392"/>
      <c r="CO5" s="392"/>
      <c r="CP5" s="392"/>
      <c r="CQ5" s="392"/>
      <c r="CR5" s="392"/>
      <c r="CS5" s="473"/>
      <c r="CT5" s="429">
        <v>82.7</v>
      </c>
      <c r="CU5" s="430"/>
      <c r="CV5" s="430"/>
      <c r="CW5" s="430"/>
      <c r="CX5" s="430"/>
      <c r="CY5" s="430"/>
      <c r="CZ5" s="430"/>
      <c r="DA5" s="431"/>
      <c r="DB5" s="429">
        <v>83.7</v>
      </c>
      <c r="DC5" s="430"/>
      <c r="DD5" s="430"/>
      <c r="DE5" s="430"/>
      <c r="DF5" s="430"/>
      <c r="DG5" s="430"/>
      <c r="DH5" s="430"/>
      <c r="DI5" s="431"/>
    </row>
    <row r="6" spans="1:119" ht="18.75" customHeight="1" x14ac:dyDescent="0.2">
      <c r="A6" s="175"/>
      <c r="B6" s="578" t="s">
        <v>93</v>
      </c>
      <c r="C6" s="419"/>
      <c r="D6" s="419"/>
      <c r="E6" s="579"/>
      <c r="F6" s="579"/>
      <c r="G6" s="579"/>
      <c r="H6" s="579"/>
      <c r="I6" s="579"/>
      <c r="J6" s="579"/>
      <c r="K6" s="579"/>
      <c r="L6" s="579" t="s">
        <v>94</v>
      </c>
      <c r="M6" s="579"/>
      <c r="N6" s="579"/>
      <c r="O6" s="579"/>
      <c r="P6" s="579"/>
      <c r="Q6" s="579"/>
      <c r="R6" s="417"/>
      <c r="S6" s="417"/>
      <c r="T6" s="417"/>
      <c r="U6" s="417"/>
      <c r="V6" s="585"/>
      <c r="W6" s="522" t="s">
        <v>95</v>
      </c>
      <c r="X6" s="418"/>
      <c r="Y6" s="418"/>
      <c r="Z6" s="418"/>
      <c r="AA6" s="418"/>
      <c r="AB6" s="419"/>
      <c r="AC6" s="590" t="s">
        <v>96</v>
      </c>
      <c r="AD6" s="591"/>
      <c r="AE6" s="591"/>
      <c r="AF6" s="591"/>
      <c r="AG6" s="591"/>
      <c r="AH6" s="591"/>
      <c r="AI6" s="591"/>
      <c r="AJ6" s="591"/>
      <c r="AK6" s="591"/>
      <c r="AL6" s="592"/>
      <c r="AM6" s="489" t="s">
        <v>97</v>
      </c>
      <c r="AN6" s="389"/>
      <c r="AO6" s="389"/>
      <c r="AP6" s="389"/>
      <c r="AQ6" s="389"/>
      <c r="AR6" s="389"/>
      <c r="AS6" s="389"/>
      <c r="AT6" s="390"/>
      <c r="AU6" s="490" t="s">
        <v>101</v>
      </c>
      <c r="AV6" s="491"/>
      <c r="AW6" s="491"/>
      <c r="AX6" s="491"/>
      <c r="AY6" s="446" t="s">
        <v>98</v>
      </c>
      <c r="AZ6" s="447"/>
      <c r="BA6" s="447"/>
      <c r="BB6" s="447"/>
      <c r="BC6" s="447"/>
      <c r="BD6" s="447"/>
      <c r="BE6" s="447"/>
      <c r="BF6" s="447"/>
      <c r="BG6" s="447"/>
      <c r="BH6" s="447"/>
      <c r="BI6" s="447"/>
      <c r="BJ6" s="447"/>
      <c r="BK6" s="447"/>
      <c r="BL6" s="447"/>
      <c r="BM6" s="448"/>
      <c r="BN6" s="432">
        <v>7956109</v>
      </c>
      <c r="BO6" s="433"/>
      <c r="BP6" s="433"/>
      <c r="BQ6" s="433"/>
      <c r="BR6" s="433"/>
      <c r="BS6" s="433"/>
      <c r="BT6" s="433"/>
      <c r="BU6" s="434"/>
      <c r="BV6" s="432">
        <v>7984807</v>
      </c>
      <c r="BW6" s="433"/>
      <c r="BX6" s="433"/>
      <c r="BY6" s="433"/>
      <c r="BZ6" s="433"/>
      <c r="CA6" s="433"/>
      <c r="CB6" s="433"/>
      <c r="CC6" s="434"/>
      <c r="CD6" s="472" t="s">
        <v>99</v>
      </c>
      <c r="CE6" s="392"/>
      <c r="CF6" s="392"/>
      <c r="CG6" s="392"/>
      <c r="CH6" s="392"/>
      <c r="CI6" s="392"/>
      <c r="CJ6" s="392"/>
      <c r="CK6" s="392"/>
      <c r="CL6" s="392"/>
      <c r="CM6" s="392"/>
      <c r="CN6" s="392"/>
      <c r="CO6" s="392"/>
      <c r="CP6" s="392"/>
      <c r="CQ6" s="392"/>
      <c r="CR6" s="392"/>
      <c r="CS6" s="473"/>
      <c r="CT6" s="575">
        <v>82.7</v>
      </c>
      <c r="CU6" s="576"/>
      <c r="CV6" s="576"/>
      <c r="CW6" s="576"/>
      <c r="CX6" s="576"/>
      <c r="CY6" s="576"/>
      <c r="CZ6" s="576"/>
      <c r="DA6" s="577"/>
      <c r="DB6" s="575">
        <v>83.7</v>
      </c>
      <c r="DC6" s="576"/>
      <c r="DD6" s="576"/>
      <c r="DE6" s="576"/>
      <c r="DF6" s="576"/>
      <c r="DG6" s="576"/>
      <c r="DH6" s="576"/>
      <c r="DI6" s="577"/>
    </row>
    <row r="7" spans="1:119" ht="18.75" customHeight="1" x14ac:dyDescent="0.2">
      <c r="A7" s="175"/>
      <c r="B7" s="580"/>
      <c r="C7" s="581"/>
      <c r="D7" s="581"/>
      <c r="E7" s="582"/>
      <c r="F7" s="582"/>
      <c r="G7" s="582"/>
      <c r="H7" s="582"/>
      <c r="I7" s="582"/>
      <c r="J7" s="582"/>
      <c r="K7" s="582"/>
      <c r="L7" s="582"/>
      <c r="M7" s="582"/>
      <c r="N7" s="582"/>
      <c r="O7" s="582"/>
      <c r="P7" s="582"/>
      <c r="Q7" s="582"/>
      <c r="R7" s="586"/>
      <c r="S7" s="586"/>
      <c r="T7" s="586"/>
      <c r="U7" s="586"/>
      <c r="V7" s="587"/>
      <c r="W7" s="573"/>
      <c r="X7" s="383"/>
      <c r="Y7" s="383"/>
      <c r="Z7" s="383"/>
      <c r="AA7" s="383"/>
      <c r="AB7" s="581"/>
      <c r="AC7" s="593"/>
      <c r="AD7" s="384"/>
      <c r="AE7" s="384"/>
      <c r="AF7" s="384"/>
      <c r="AG7" s="384"/>
      <c r="AH7" s="384"/>
      <c r="AI7" s="384"/>
      <c r="AJ7" s="384"/>
      <c r="AK7" s="384"/>
      <c r="AL7" s="594"/>
      <c r="AM7" s="489" t="s">
        <v>100</v>
      </c>
      <c r="AN7" s="389"/>
      <c r="AO7" s="389"/>
      <c r="AP7" s="389"/>
      <c r="AQ7" s="389"/>
      <c r="AR7" s="389"/>
      <c r="AS7" s="389"/>
      <c r="AT7" s="390"/>
      <c r="AU7" s="490" t="s">
        <v>101</v>
      </c>
      <c r="AV7" s="491"/>
      <c r="AW7" s="491"/>
      <c r="AX7" s="491"/>
      <c r="AY7" s="446" t="s">
        <v>102</v>
      </c>
      <c r="AZ7" s="447"/>
      <c r="BA7" s="447"/>
      <c r="BB7" s="447"/>
      <c r="BC7" s="447"/>
      <c r="BD7" s="447"/>
      <c r="BE7" s="447"/>
      <c r="BF7" s="447"/>
      <c r="BG7" s="447"/>
      <c r="BH7" s="447"/>
      <c r="BI7" s="447"/>
      <c r="BJ7" s="447"/>
      <c r="BK7" s="447"/>
      <c r="BL7" s="447"/>
      <c r="BM7" s="448"/>
      <c r="BN7" s="432">
        <v>652706</v>
      </c>
      <c r="BO7" s="433"/>
      <c r="BP7" s="433"/>
      <c r="BQ7" s="433"/>
      <c r="BR7" s="433"/>
      <c r="BS7" s="433"/>
      <c r="BT7" s="433"/>
      <c r="BU7" s="434"/>
      <c r="BV7" s="432">
        <v>229887</v>
      </c>
      <c r="BW7" s="433"/>
      <c r="BX7" s="433"/>
      <c r="BY7" s="433"/>
      <c r="BZ7" s="433"/>
      <c r="CA7" s="433"/>
      <c r="CB7" s="433"/>
      <c r="CC7" s="434"/>
      <c r="CD7" s="472" t="s">
        <v>103</v>
      </c>
      <c r="CE7" s="392"/>
      <c r="CF7" s="392"/>
      <c r="CG7" s="392"/>
      <c r="CH7" s="392"/>
      <c r="CI7" s="392"/>
      <c r="CJ7" s="392"/>
      <c r="CK7" s="392"/>
      <c r="CL7" s="392"/>
      <c r="CM7" s="392"/>
      <c r="CN7" s="392"/>
      <c r="CO7" s="392"/>
      <c r="CP7" s="392"/>
      <c r="CQ7" s="392"/>
      <c r="CR7" s="392"/>
      <c r="CS7" s="473"/>
      <c r="CT7" s="432">
        <v>62279624</v>
      </c>
      <c r="CU7" s="433"/>
      <c r="CV7" s="433"/>
      <c r="CW7" s="433"/>
      <c r="CX7" s="433"/>
      <c r="CY7" s="433"/>
      <c r="CZ7" s="433"/>
      <c r="DA7" s="434"/>
      <c r="DB7" s="432">
        <v>58246452</v>
      </c>
      <c r="DC7" s="433"/>
      <c r="DD7" s="433"/>
      <c r="DE7" s="433"/>
      <c r="DF7" s="433"/>
      <c r="DG7" s="433"/>
      <c r="DH7" s="433"/>
      <c r="DI7" s="434"/>
    </row>
    <row r="8" spans="1:119" ht="18.75" customHeight="1" thickBot="1" x14ac:dyDescent="0.25">
      <c r="A8" s="175"/>
      <c r="B8" s="583"/>
      <c r="C8" s="528"/>
      <c r="D8" s="528"/>
      <c r="E8" s="584"/>
      <c r="F8" s="584"/>
      <c r="G8" s="584"/>
      <c r="H8" s="584"/>
      <c r="I8" s="584"/>
      <c r="J8" s="584"/>
      <c r="K8" s="584"/>
      <c r="L8" s="584"/>
      <c r="M8" s="584"/>
      <c r="N8" s="584"/>
      <c r="O8" s="584"/>
      <c r="P8" s="584"/>
      <c r="Q8" s="584"/>
      <c r="R8" s="588"/>
      <c r="S8" s="588"/>
      <c r="T8" s="588"/>
      <c r="U8" s="588"/>
      <c r="V8" s="589"/>
      <c r="W8" s="503"/>
      <c r="X8" s="504"/>
      <c r="Y8" s="504"/>
      <c r="Z8" s="504"/>
      <c r="AA8" s="504"/>
      <c r="AB8" s="528"/>
      <c r="AC8" s="595"/>
      <c r="AD8" s="596"/>
      <c r="AE8" s="596"/>
      <c r="AF8" s="596"/>
      <c r="AG8" s="596"/>
      <c r="AH8" s="596"/>
      <c r="AI8" s="596"/>
      <c r="AJ8" s="596"/>
      <c r="AK8" s="596"/>
      <c r="AL8" s="597"/>
      <c r="AM8" s="489" t="s">
        <v>104</v>
      </c>
      <c r="AN8" s="389"/>
      <c r="AO8" s="389"/>
      <c r="AP8" s="389"/>
      <c r="AQ8" s="389"/>
      <c r="AR8" s="389"/>
      <c r="AS8" s="389"/>
      <c r="AT8" s="390"/>
      <c r="AU8" s="490" t="s">
        <v>90</v>
      </c>
      <c r="AV8" s="491"/>
      <c r="AW8" s="491"/>
      <c r="AX8" s="491"/>
      <c r="AY8" s="446" t="s">
        <v>105</v>
      </c>
      <c r="AZ8" s="447"/>
      <c r="BA8" s="447"/>
      <c r="BB8" s="447"/>
      <c r="BC8" s="447"/>
      <c r="BD8" s="447"/>
      <c r="BE8" s="447"/>
      <c r="BF8" s="447"/>
      <c r="BG8" s="447"/>
      <c r="BH8" s="447"/>
      <c r="BI8" s="447"/>
      <c r="BJ8" s="447"/>
      <c r="BK8" s="447"/>
      <c r="BL8" s="447"/>
      <c r="BM8" s="448"/>
      <c r="BN8" s="432">
        <v>7303403</v>
      </c>
      <c r="BO8" s="433"/>
      <c r="BP8" s="433"/>
      <c r="BQ8" s="433"/>
      <c r="BR8" s="433"/>
      <c r="BS8" s="433"/>
      <c r="BT8" s="433"/>
      <c r="BU8" s="434"/>
      <c r="BV8" s="432">
        <v>7754920</v>
      </c>
      <c r="BW8" s="433"/>
      <c r="BX8" s="433"/>
      <c r="BY8" s="433"/>
      <c r="BZ8" s="433"/>
      <c r="CA8" s="433"/>
      <c r="CB8" s="433"/>
      <c r="CC8" s="434"/>
      <c r="CD8" s="472" t="s">
        <v>106</v>
      </c>
      <c r="CE8" s="392"/>
      <c r="CF8" s="392"/>
      <c r="CG8" s="392"/>
      <c r="CH8" s="392"/>
      <c r="CI8" s="392"/>
      <c r="CJ8" s="392"/>
      <c r="CK8" s="392"/>
      <c r="CL8" s="392"/>
      <c r="CM8" s="392"/>
      <c r="CN8" s="392"/>
      <c r="CO8" s="392"/>
      <c r="CP8" s="392"/>
      <c r="CQ8" s="392"/>
      <c r="CR8" s="392"/>
      <c r="CS8" s="473"/>
      <c r="CT8" s="535">
        <v>0.49</v>
      </c>
      <c r="CU8" s="536"/>
      <c r="CV8" s="536"/>
      <c r="CW8" s="536"/>
      <c r="CX8" s="536"/>
      <c r="CY8" s="536"/>
      <c r="CZ8" s="536"/>
      <c r="DA8" s="537"/>
      <c r="DB8" s="535">
        <v>0.49</v>
      </c>
      <c r="DC8" s="536"/>
      <c r="DD8" s="536"/>
      <c r="DE8" s="536"/>
      <c r="DF8" s="536"/>
      <c r="DG8" s="536"/>
      <c r="DH8" s="536"/>
      <c r="DI8" s="537"/>
    </row>
    <row r="9" spans="1:119" ht="18.75" customHeight="1" thickBot="1" x14ac:dyDescent="0.25">
      <c r="A9" s="175"/>
      <c r="B9" s="564" t="s">
        <v>107</v>
      </c>
      <c r="C9" s="565"/>
      <c r="D9" s="565"/>
      <c r="E9" s="565"/>
      <c r="F9" s="565"/>
      <c r="G9" s="565"/>
      <c r="H9" s="565"/>
      <c r="I9" s="565"/>
      <c r="J9" s="565"/>
      <c r="K9" s="483"/>
      <c r="L9" s="566" t="s">
        <v>108</v>
      </c>
      <c r="M9" s="567"/>
      <c r="N9" s="567"/>
      <c r="O9" s="567"/>
      <c r="P9" s="567"/>
      <c r="Q9" s="568"/>
      <c r="R9" s="569">
        <v>211444</v>
      </c>
      <c r="S9" s="570"/>
      <c r="T9" s="570"/>
      <c r="U9" s="570"/>
      <c r="V9" s="571"/>
      <c r="W9" s="501" t="s">
        <v>109</v>
      </c>
      <c r="X9" s="502"/>
      <c r="Y9" s="502"/>
      <c r="Z9" s="502"/>
      <c r="AA9" s="502"/>
      <c r="AB9" s="502"/>
      <c r="AC9" s="502"/>
      <c r="AD9" s="502"/>
      <c r="AE9" s="502"/>
      <c r="AF9" s="502"/>
      <c r="AG9" s="502"/>
      <c r="AH9" s="502"/>
      <c r="AI9" s="502"/>
      <c r="AJ9" s="502"/>
      <c r="AK9" s="502"/>
      <c r="AL9" s="572"/>
      <c r="AM9" s="489" t="s">
        <v>110</v>
      </c>
      <c r="AN9" s="389"/>
      <c r="AO9" s="389"/>
      <c r="AP9" s="389"/>
      <c r="AQ9" s="389"/>
      <c r="AR9" s="389"/>
      <c r="AS9" s="389"/>
      <c r="AT9" s="390"/>
      <c r="AU9" s="490" t="s">
        <v>90</v>
      </c>
      <c r="AV9" s="491"/>
      <c r="AW9" s="491"/>
      <c r="AX9" s="491"/>
      <c r="AY9" s="446" t="s">
        <v>111</v>
      </c>
      <c r="AZ9" s="447"/>
      <c r="BA9" s="447"/>
      <c r="BB9" s="447"/>
      <c r="BC9" s="447"/>
      <c r="BD9" s="447"/>
      <c r="BE9" s="447"/>
      <c r="BF9" s="447"/>
      <c r="BG9" s="447"/>
      <c r="BH9" s="447"/>
      <c r="BI9" s="447"/>
      <c r="BJ9" s="447"/>
      <c r="BK9" s="447"/>
      <c r="BL9" s="447"/>
      <c r="BM9" s="448"/>
      <c r="BN9" s="432">
        <v>-451517</v>
      </c>
      <c r="BO9" s="433"/>
      <c r="BP9" s="433"/>
      <c r="BQ9" s="433"/>
      <c r="BR9" s="433"/>
      <c r="BS9" s="433"/>
      <c r="BT9" s="433"/>
      <c r="BU9" s="434"/>
      <c r="BV9" s="432">
        <v>-2591927</v>
      </c>
      <c r="BW9" s="433"/>
      <c r="BX9" s="433"/>
      <c r="BY9" s="433"/>
      <c r="BZ9" s="433"/>
      <c r="CA9" s="433"/>
      <c r="CB9" s="433"/>
      <c r="CC9" s="434"/>
      <c r="CD9" s="472" t="s">
        <v>112</v>
      </c>
      <c r="CE9" s="392"/>
      <c r="CF9" s="392"/>
      <c r="CG9" s="392"/>
      <c r="CH9" s="392"/>
      <c r="CI9" s="392"/>
      <c r="CJ9" s="392"/>
      <c r="CK9" s="392"/>
      <c r="CL9" s="392"/>
      <c r="CM9" s="392"/>
      <c r="CN9" s="392"/>
      <c r="CO9" s="392"/>
      <c r="CP9" s="392"/>
      <c r="CQ9" s="392"/>
      <c r="CR9" s="392"/>
      <c r="CS9" s="473"/>
      <c r="CT9" s="429">
        <v>1.7</v>
      </c>
      <c r="CU9" s="430"/>
      <c r="CV9" s="430"/>
      <c r="CW9" s="430"/>
      <c r="CX9" s="430"/>
      <c r="CY9" s="430"/>
      <c r="CZ9" s="430"/>
      <c r="DA9" s="431"/>
      <c r="DB9" s="429">
        <v>1.8</v>
      </c>
      <c r="DC9" s="430"/>
      <c r="DD9" s="430"/>
      <c r="DE9" s="430"/>
      <c r="DF9" s="430"/>
      <c r="DG9" s="430"/>
      <c r="DH9" s="430"/>
      <c r="DI9" s="431"/>
    </row>
    <row r="10" spans="1:119" ht="18.75" customHeight="1" thickBot="1" x14ac:dyDescent="0.25">
      <c r="A10" s="175"/>
      <c r="B10" s="564"/>
      <c r="C10" s="565"/>
      <c r="D10" s="565"/>
      <c r="E10" s="565"/>
      <c r="F10" s="565"/>
      <c r="G10" s="565"/>
      <c r="H10" s="565"/>
      <c r="I10" s="565"/>
      <c r="J10" s="565"/>
      <c r="K10" s="483"/>
      <c r="L10" s="388" t="s">
        <v>113</v>
      </c>
      <c r="M10" s="389"/>
      <c r="N10" s="389"/>
      <c r="O10" s="389"/>
      <c r="P10" s="389"/>
      <c r="Q10" s="390"/>
      <c r="R10" s="385">
        <v>198073</v>
      </c>
      <c r="S10" s="386"/>
      <c r="T10" s="386"/>
      <c r="U10" s="386"/>
      <c r="V10" s="445"/>
      <c r="W10" s="573"/>
      <c r="X10" s="383"/>
      <c r="Y10" s="383"/>
      <c r="Z10" s="383"/>
      <c r="AA10" s="383"/>
      <c r="AB10" s="383"/>
      <c r="AC10" s="383"/>
      <c r="AD10" s="383"/>
      <c r="AE10" s="383"/>
      <c r="AF10" s="383"/>
      <c r="AG10" s="383"/>
      <c r="AH10" s="383"/>
      <c r="AI10" s="383"/>
      <c r="AJ10" s="383"/>
      <c r="AK10" s="383"/>
      <c r="AL10" s="574"/>
      <c r="AM10" s="489" t="s">
        <v>114</v>
      </c>
      <c r="AN10" s="389"/>
      <c r="AO10" s="389"/>
      <c r="AP10" s="389"/>
      <c r="AQ10" s="389"/>
      <c r="AR10" s="389"/>
      <c r="AS10" s="389"/>
      <c r="AT10" s="390"/>
      <c r="AU10" s="490" t="s">
        <v>90</v>
      </c>
      <c r="AV10" s="491"/>
      <c r="AW10" s="491"/>
      <c r="AX10" s="491"/>
      <c r="AY10" s="446" t="s">
        <v>115</v>
      </c>
      <c r="AZ10" s="447"/>
      <c r="BA10" s="447"/>
      <c r="BB10" s="447"/>
      <c r="BC10" s="447"/>
      <c r="BD10" s="447"/>
      <c r="BE10" s="447"/>
      <c r="BF10" s="447"/>
      <c r="BG10" s="447"/>
      <c r="BH10" s="447"/>
      <c r="BI10" s="447"/>
      <c r="BJ10" s="447"/>
      <c r="BK10" s="447"/>
      <c r="BL10" s="447"/>
      <c r="BM10" s="448"/>
      <c r="BN10" s="432">
        <v>4323368</v>
      </c>
      <c r="BO10" s="433"/>
      <c r="BP10" s="433"/>
      <c r="BQ10" s="433"/>
      <c r="BR10" s="433"/>
      <c r="BS10" s="433"/>
      <c r="BT10" s="433"/>
      <c r="BU10" s="434"/>
      <c r="BV10" s="432">
        <v>1058066</v>
      </c>
      <c r="BW10" s="433"/>
      <c r="BX10" s="433"/>
      <c r="BY10" s="433"/>
      <c r="BZ10" s="433"/>
      <c r="CA10" s="433"/>
      <c r="CB10" s="433"/>
      <c r="CC10" s="434"/>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64"/>
      <c r="C11" s="565"/>
      <c r="D11" s="565"/>
      <c r="E11" s="565"/>
      <c r="F11" s="565"/>
      <c r="G11" s="565"/>
      <c r="H11" s="565"/>
      <c r="I11" s="565"/>
      <c r="J11" s="565"/>
      <c r="K11" s="483"/>
      <c r="L11" s="393" t="s">
        <v>117</v>
      </c>
      <c r="M11" s="394"/>
      <c r="N11" s="394"/>
      <c r="O11" s="394"/>
      <c r="P11" s="394"/>
      <c r="Q11" s="395"/>
      <c r="R11" s="561" t="s">
        <v>118</v>
      </c>
      <c r="S11" s="562"/>
      <c r="T11" s="562"/>
      <c r="U11" s="562"/>
      <c r="V11" s="563"/>
      <c r="W11" s="573"/>
      <c r="X11" s="383"/>
      <c r="Y11" s="383"/>
      <c r="Z11" s="383"/>
      <c r="AA11" s="383"/>
      <c r="AB11" s="383"/>
      <c r="AC11" s="383"/>
      <c r="AD11" s="383"/>
      <c r="AE11" s="383"/>
      <c r="AF11" s="383"/>
      <c r="AG11" s="383"/>
      <c r="AH11" s="383"/>
      <c r="AI11" s="383"/>
      <c r="AJ11" s="383"/>
      <c r="AK11" s="383"/>
      <c r="AL11" s="574"/>
      <c r="AM11" s="489" t="s">
        <v>119</v>
      </c>
      <c r="AN11" s="389"/>
      <c r="AO11" s="389"/>
      <c r="AP11" s="389"/>
      <c r="AQ11" s="389"/>
      <c r="AR11" s="389"/>
      <c r="AS11" s="389"/>
      <c r="AT11" s="390"/>
      <c r="AU11" s="490" t="s">
        <v>90</v>
      </c>
      <c r="AV11" s="491"/>
      <c r="AW11" s="491"/>
      <c r="AX11" s="491"/>
      <c r="AY11" s="446" t="s">
        <v>120</v>
      </c>
      <c r="AZ11" s="447"/>
      <c r="BA11" s="447"/>
      <c r="BB11" s="447"/>
      <c r="BC11" s="447"/>
      <c r="BD11" s="447"/>
      <c r="BE11" s="447"/>
      <c r="BF11" s="447"/>
      <c r="BG11" s="447"/>
      <c r="BH11" s="447"/>
      <c r="BI11" s="447"/>
      <c r="BJ11" s="447"/>
      <c r="BK11" s="447"/>
      <c r="BL11" s="447"/>
      <c r="BM11" s="448"/>
      <c r="BN11" s="432">
        <v>0</v>
      </c>
      <c r="BO11" s="433"/>
      <c r="BP11" s="433"/>
      <c r="BQ11" s="433"/>
      <c r="BR11" s="433"/>
      <c r="BS11" s="433"/>
      <c r="BT11" s="433"/>
      <c r="BU11" s="434"/>
      <c r="BV11" s="432">
        <v>0</v>
      </c>
      <c r="BW11" s="433"/>
      <c r="BX11" s="433"/>
      <c r="BY11" s="433"/>
      <c r="BZ11" s="433"/>
      <c r="CA11" s="433"/>
      <c r="CB11" s="433"/>
      <c r="CC11" s="434"/>
      <c r="CD11" s="472" t="s">
        <v>121</v>
      </c>
      <c r="CE11" s="392"/>
      <c r="CF11" s="392"/>
      <c r="CG11" s="392"/>
      <c r="CH11" s="392"/>
      <c r="CI11" s="392"/>
      <c r="CJ11" s="392"/>
      <c r="CK11" s="392"/>
      <c r="CL11" s="392"/>
      <c r="CM11" s="392"/>
      <c r="CN11" s="392"/>
      <c r="CO11" s="392"/>
      <c r="CP11" s="392"/>
      <c r="CQ11" s="392"/>
      <c r="CR11" s="392"/>
      <c r="CS11" s="473"/>
      <c r="CT11" s="535" t="s">
        <v>122</v>
      </c>
      <c r="CU11" s="536"/>
      <c r="CV11" s="536"/>
      <c r="CW11" s="536"/>
      <c r="CX11" s="536"/>
      <c r="CY11" s="536"/>
      <c r="CZ11" s="536"/>
      <c r="DA11" s="537"/>
      <c r="DB11" s="535" t="s">
        <v>122</v>
      </c>
      <c r="DC11" s="536"/>
      <c r="DD11" s="536"/>
      <c r="DE11" s="536"/>
      <c r="DF11" s="536"/>
      <c r="DG11" s="536"/>
      <c r="DH11" s="536"/>
      <c r="DI11" s="537"/>
    </row>
    <row r="12" spans="1:119" ht="18.75" customHeight="1" x14ac:dyDescent="0.2">
      <c r="A12" s="175"/>
      <c r="B12" s="538" t="s">
        <v>123</v>
      </c>
      <c r="C12" s="539"/>
      <c r="D12" s="539"/>
      <c r="E12" s="539"/>
      <c r="F12" s="539"/>
      <c r="G12" s="539"/>
      <c r="H12" s="539"/>
      <c r="I12" s="539"/>
      <c r="J12" s="539"/>
      <c r="K12" s="540"/>
      <c r="L12" s="547" t="s">
        <v>124</v>
      </c>
      <c r="M12" s="548"/>
      <c r="N12" s="548"/>
      <c r="O12" s="548"/>
      <c r="P12" s="548"/>
      <c r="Q12" s="549"/>
      <c r="R12" s="550">
        <v>212388</v>
      </c>
      <c r="S12" s="551"/>
      <c r="T12" s="551"/>
      <c r="U12" s="551"/>
      <c r="V12" s="552"/>
      <c r="W12" s="553" t="s">
        <v>1</v>
      </c>
      <c r="X12" s="491"/>
      <c r="Y12" s="491"/>
      <c r="Z12" s="491"/>
      <c r="AA12" s="491"/>
      <c r="AB12" s="554"/>
      <c r="AC12" s="555" t="s">
        <v>125</v>
      </c>
      <c r="AD12" s="556"/>
      <c r="AE12" s="556"/>
      <c r="AF12" s="556"/>
      <c r="AG12" s="557"/>
      <c r="AH12" s="555" t="s">
        <v>126</v>
      </c>
      <c r="AI12" s="556"/>
      <c r="AJ12" s="556"/>
      <c r="AK12" s="556"/>
      <c r="AL12" s="558"/>
      <c r="AM12" s="489" t="s">
        <v>127</v>
      </c>
      <c r="AN12" s="389"/>
      <c r="AO12" s="389"/>
      <c r="AP12" s="389"/>
      <c r="AQ12" s="389"/>
      <c r="AR12" s="389"/>
      <c r="AS12" s="389"/>
      <c r="AT12" s="390"/>
      <c r="AU12" s="490" t="s">
        <v>90</v>
      </c>
      <c r="AV12" s="491"/>
      <c r="AW12" s="491"/>
      <c r="AX12" s="491"/>
      <c r="AY12" s="446" t="s">
        <v>128</v>
      </c>
      <c r="AZ12" s="447"/>
      <c r="BA12" s="447"/>
      <c r="BB12" s="447"/>
      <c r="BC12" s="447"/>
      <c r="BD12" s="447"/>
      <c r="BE12" s="447"/>
      <c r="BF12" s="447"/>
      <c r="BG12" s="447"/>
      <c r="BH12" s="447"/>
      <c r="BI12" s="447"/>
      <c r="BJ12" s="447"/>
      <c r="BK12" s="447"/>
      <c r="BL12" s="447"/>
      <c r="BM12" s="448"/>
      <c r="BN12" s="432">
        <v>0</v>
      </c>
      <c r="BO12" s="433"/>
      <c r="BP12" s="433"/>
      <c r="BQ12" s="433"/>
      <c r="BR12" s="433"/>
      <c r="BS12" s="433"/>
      <c r="BT12" s="433"/>
      <c r="BU12" s="434"/>
      <c r="BV12" s="432">
        <v>0</v>
      </c>
      <c r="BW12" s="433"/>
      <c r="BX12" s="433"/>
      <c r="BY12" s="433"/>
      <c r="BZ12" s="433"/>
      <c r="CA12" s="433"/>
      <c r="CB12" s="433"/>
      <c r="CC12" s="434"/>
      <c r="CD12" s="472" t="s">
        <v>129</v>
      </c>
      <c r="CE12" s="392"/>
      <c r="CF12" s="392"/>
      <c r="CG12" s="392"/>
      <c r="CH12" s="392"/>
      <c r="CI12" s="392"/>
      <c r="CJ12" s="392"/>
      <c r="CK12" s="392"/>
      <c r="CL12" s="392"/>
      <c r="CM12" s="392"/>
      <c r="CN12" s="392"/>
      <c r="CO12" s="392"/>
      <c r="CP12" s="392"/>
      <c r="CQ12" s="392"/>
      <c r="CR12" s="392"/>
      <c r="CS12" s="473"/>
      <c r="CT12" s="535" t="s">
        <v>122</v>
      </c>
      <c r="CU12" s="536"/>
      <c r="CV12" s="536"/>
      <c r="CW12" s="536"/>
      <c r="CX12" s="536"/>
      <c r="CY12" s="536"/>
      <c r="CZ12" s="536"/>
      <c r="DA12" s="537"/>
      <c r="DB12" s="535" t="s">
        <v>122</v>
      </c>
      <c r="DC12" s="536"/>
      <c r="DD12" s="536"/>
      <c r="DE12" s="536"/>
      <c r="DF12" s="536"/>
      <c r="DG12" s="536"/>
      <c r="DH12" s="536"/>
      <c r="DI12" s="537"/>
    </row>
    <row r="13" spans="1:119" ht="18.75" customHeight="1" x14ac:dyDescent="0.2">
      <c r="A13" s="175"/>
      <c r="B13" s="541"/>
      <c r="C13" s="542"/>
      <c r="D13" s="542"/>
      <c r="E13" s="542"/>
      <c r="F13" s="542"/>
      <c r="G13" s="542"/>
      <c r="H13" s="542"/>
      <c r="I13" s="542"/>
      <c r="J13" s="542"/>
      <c r="K13" s="543"/>
      <c r="L13" s="184"/>
      <c r="M13" s="516" t="s">
        <v>130</v>
      </c>
      <c r="N13" s="517"/>
      <c r="O13" s="517"/>
      <c r="P13" s="517"/>
      <c r="Q13" s="518"/>
      <c r="R13" s="519">
        <v>193903</v>
      </c>
      <c r="S13" s="520"/>
      <c r="T13" s="520"/>
      <c r="U13" s="520"/>
      <c r="V13" s="521"/>
      <c r="W13" s="522" t="s">
        <v>131</v>
      </c>
      <c r="X13" s="418"/>
      <c r="Y13" s="418"/>
      <c r="Z13" s="418"/>
      <c r="AA13" s="418"/>
      <c r="AB13" s="419"/>
      <c r="AC13" s="385">
        <v>52</v>
      </c>
      <c r="AD13" s="386"/>
      <c r="AE13" s="386"/>
      <c r="AF13" s="386"/>
      <c r="AG13" s="387"/>
      <c r="AH13" s="385">
        <v>53</v>
      </c>
      <c r="AI13" s="386"/>
      <c r="AJ13" s="386"/>
      <c r="AK13" s="386"/>
      <c r="AL13" s="445"/>
      <c r="AM13" s="489" t="s">
        <v>132</v>
      </c>
      <c r="AN13" s="389"/>
      <c r="AO13" s="389"/>
      <c r="AP13" s="389"/>
      <c r="AQ13" s="389"/>
      <c r="AR13" s="389"/>
      <c r="AS13" s="389"/>
      <c r="AT13" s="390"/>
      <c r="AU13" s="490" t="s">
        <v>101</v>
      </c>
      <c r="AV13" s="491"/>
      <c r="AW13" s="491"/>
      <c r="AX13" s="491"/>
      <c r="AY13" s="446" t="s">
        <v>133</v>
      </c>
      <c r="AZ13" s="447"/>
      <c r="BA13" s="447"/>
      <c r="BB13" s="447"/>
      <c r="BC13" s="447"/>
      <c r="BD13" s="447"/>
      <c r="BE13" s="447"/>
      <c r="BF13" s="447"/>
      <c r="BG13" s="447"/>
      <c r="BH13" s="447"/>
      <c r="BI13" s="447"/>
      <c r="BJ13" s="447"/>
      <c r="BK13" s="447"/>
      <c r="BL13" s="447"/>
      <c r="BM13" s="448"/>
      <c r="BN13" s="432">
        <v>3871851</v>
      </c>
      <c r="BO13" s="433"/>
      <c r="BP13" s="433"/>
      <c r="BQ13" s="433"/>
      <c r="BR13" s="433"/>
      <c r="BS13" s="433"/>
      <c r="BT13" s="433"/>
      <c r="BU13" s="434"/>
      <c r="BV13" s="432">
        <v>-1533861</v>
      </c>
      <c r="BW13" s="433"/>
      <c r="BX13" s="433"/>
      <c r="BY13" s="433"/>
      <c r="BZ13" s="433"/>
      <c r="CA13" s="433"/>
      <c r="CB13" s="433"/>
      <c r="CC13" s="434"/>
      <c r="CD13" s="472" t="s">
        <v>134</v>
      </c>
      <c r="CE13" s="392"/>
      <c r="CF13" s="392"/>
      <c r="CG13" s="392"/>
      <c r="CH13" s="392"/>
      <c r="CI13" s="392"/>
      <c r="CJ13" s="392"/>
      <c r="CK13" s="392"/>
      <c r="CL13" s="392"/>
      <c r="CM13" s="392"/>
      <c r="CN13" s="392"/>
      <c r="CO13" s="392"/>
      <c r="CP13" s="392"/>
      <c r="CQ13" s="392"/>
      <c r="CR13" s="392"/>
      <c r="CS13" s="473"/>
      <c r="CT13" s="429">
        <v>-2.1</v>
      </c>
      <c r="CU13" s="430"/>
      <c r="CV13" s="430"/>
      <c r="CW13" s="430"/>
      <c r="CX13" s="430"/>
      <c r="CY13" s="430"/>
      <c r="CZ13" s="430"/>
      <c r="DA13" s="431"/>
      <c r="DB13" s="429">
        <v>-2.6</v>
      </c>
      <c r="DC13" s="430"/>
      <c r="DD13" s="430"/>
      <c r="DE13" s="430"/>
      <c r="DF13" s="430"/>
      <c r="DG13" s="430"/>
      <c r="DH13" s="430"/>
      <c r="DI13" s="431"/>
    </row>
    <row r="14" spans="1:119" ht="18.75" customHeight="1" thickBot="1" x14ac:dyDescent="0.25">
      <c r="A14" s="175"/>
      <c r="B14" s="541"/>
      <c r="C14" s="542"/>
      <c r="D14" s="542"/>
      <c r="E14" s="542"/>
      <c r="F14" s="542"/>
      <c r="G14" s="542"/>
      <c r="H14" s="542"/>
      <c r="I14" s="542"/>
      <c r="J14" s="542"/>
      <c r="K14" s="543"/>
      <c r="L14" s="506" t="s">
        <v>135</v>
      </c>
      <c r="M14" s="559"/>
      <c r="N14" s="559"/>
      <c r="O14" s="559"/>
      <c r="P14" s="559"/>
      <c r="Q14" s="560"/>
      <c r="R14" s="519">
        <v>207479</v>
      </c>
      <c r="S14" s="520"/>
      <c r="T14" s="520"/>
      <c r="U14" s="520"/>
      <c r="V14" s="521"/>
      <c r="W14" s="523"/>
      <c r="X14" s="421"/>
      <c r="Y14" s="421"/>
      <c r="Z14" s="421"/>
      <c r="AA14" s="421"/>
      <c r="AB14" s="422"/>
      <c r="AC14" s="512">
        <v>0.1</v>
      </c>
      <c r="AD14" s="513"/>
      <c r="AE14" s="513"/>
      <c r="AF14" s="513"/>
      <c r="AG14" s="514"/>
      <c r="AH14" s="512">
        <v>0.1</v>
      </c>
      <c r="AI14" s="513"/>
      <c r="AJ14" s="513"/>
      <c r="AK14" s="513"/>
      <c r="AL14" s="515"/>
      <c r="AM14" s="489"/>
      <c r="AN14" s="389"/>
      <c r="AO14" s="389"/>
      <c r="AP14" s="389"/>
      <c r="AQ14" s="389"/>
      <c r="AR14" s="389"/>
      <c r="AS14" s="389"/>
      <c r="AT14" s="390"/>
      <c r="AU14" s="490"/>
      <c r="AV14" s="491"/>
      <c r="AW14" s="491"/>
      <c r="AX14" s="491"/>
      <c r="AY14" s="446"/>
      <c r="AZ14" s="447"/>
      <c r="BA14" s="447"/>
      <c r="BB14" s="447"/>
      <c r="BC14" s="447"/>
      <c r="BD14" s="447"/>
      <c r="BE14" s="447"/>
      <c r="BF14" s="447"/>
      <c r="BG14" s="447"/>
      <c r="BH14" s="447"/>
      <c r="BI14" s="447"/>
      <c r="BJ14" s="447"/>
      <c r="BK14" s="447"/>
      <c r="BL14" s="447"/>
      <c r="BM14" s="448"/>
      <c r="BN14" s="432"/>
      <c r="BO14" s="433"/>
      <c r="BP14" s="433"/>
      <c r="BQ14" s="433"/>
      <c r="BR14" s="433"/>
      <c r="BS14" s="433"/>
      <c r="BT14" s="433"/>
      <c r="BU14" s="434"/>
      <c r="BV14" s="432"/>
      <c r="BW14" s="433"/>
      <c r="BX14" s="433"/>
      <c r="BY14" s="433"/>
      <c r="BZ14" s="433"/>
      <c r="CA14" s="433"/>
      <c r="CB14" s="433"/>
      <c r="CC14" s="434"/>
      <c r="CD14" s="469" t="s">
        <v>136</v>
      </c>
      <c r="CE14" s="470"/>
      <c r="CF14" s="470"/>
      <c r="CG14" s="470"/>
      <c r="CH14" s="470"/>
      <c r="CI14" s="470"/>
      <c r="CJ14" s="470"/>
      <c r="CK14" s="470"/>
      <c r="CL14" s="470"/>
      <c r="CM14" s="470"/>
      <c r="CN14" s="470"/>
      <c r="CO14" s="470"/>
      <c r="CP14" s="470"/>
      <c r="CQ14" s="470"/>
      <c r="CR14" s="470"/>
      <c r="CS14" s="471"/>
      <c r="CT14" s="529" t="s">
        <v>122</v>
      </c>
      <c r="CU14" s="530"/>
      <c r="CV14" s="530"/>
      <c r="CW14" s="530"/>
      <c r="CX14" s="530"/>
      <c r="CY14" s="530"/>
      <c r="CZ14" s="530"/>
      <c r="DA14" s="531"/>
      <c r="DB14" s="529" t="s">
        <v>122</v>
      </c>
      <c r="DC14" s="530"/>
      <c r="DD14" s="530"/>
      <c r="DE14" s="530"/>
      <c r="DF14" s="530"/>
      <c r="DG14" s="530"/>
      <c r="DH14" s="530"/>
      <c r="DI14" s="531"/>
    </row>
    <row r="15" spans="1:119" ht="18.75" customHeight="1" x14ac:dyDescent="0.2">
      <c r="A15" s="175"/>
      <c r="B15" s="541"/>
      <c r="C15" s="542"/>
      <c r="D15" s="542"/>
      <c r="E15" s="542"/>
      <c r="F15" s="542"/>
      <c r="G15" s="542"/>
      <c r="H15" s="542"/>
      <c r="I15" s="542"/>
      <c r="J15" s="542"/>
      <c r="K15" s="543"/>
      <c r="L15" s="184"/>
      <c r="M15" s="516" t="s">
        <v>130</v>
      </c>
      <c r="N15" s="517"/>
      <c r="O15" s="517"/>
      <c r="P15" s="517"/>
      <c r="Q15" s="518"/>
      <c r="R15" s="519">
        <v>191453</v>
      </c>
      <c r="S15" s="520"/>
      <c r="T15" s="520"/>
      <c r="U15" s="520"/>
      <c r="V15" s="521"/>
      <c r="W15" s="522" t="s">
        <v>137</v>
      </c>
      <c r="X15" s="418"/>
      <c r="Y15" s="418"/>
      <c r="Z15" s="418"/>
      <c r="AA15" s="418"/>
      <c r="AB15" s="419"/>
      <c r="AC15" s="385">
        <v>13589</v>
      </c>
      <c r="AD15" s="386"/>
      <c r="AE15" s="386"/>
      <c r="AF15" s="386"/>
      <c r="AG15" s="387"/>
      <c r="AH15" s="385">
        <v>12806</v>
      </c>
      <c r="AI15" s="386"/>
      <c r="AJ15" s="386"/>
      <c r="AK15" s="386"/>
      <c r="AL15" s="445"/>
      <c r="AM15" s="489"/>
      <c r="AN15" s="389"/>
      <c r="AO15" s="389"/>
      <c r="AP15" s="389"/>
      <c r="AQ15" s="389"/>
      <c r="AR15" s="389"/>
      <c r="AS15" s="389"/>
      <c r="AT15" s="390"/>
      <c r="AU15" s="490"/>
      <c r="AV15" s="491"/>
      <c r="AW15" s="491"/>
      <c r="AX15" s="491"/>
      <c r="AY15" s="458" t="s">
        <v>138</v>
      </c>
      <c r="AZ15" s="459"/>
      <c r="BA15" s="459"/>
      <c r="BB15" s="459"/>
      <c r="BC15" s="459"/>
      <c r="BD15" s="459"/>
      <c r="BE15" s="459"/>
      <c r="BF15" s="459"/>
      <c r="BG15" s="459"/>
      <c r="BH15" s="459"/>
      <c r="BI15" s="459"/>
      <c r="BJ15" s="459"/>
      <c r="BK15" s="459"/>
      <c r="BL15" s="459"/>
      <c r="BM15" s="460"/>
      <c r="BN15" s="461">
        <v>28706436</v>
      </c>
      <c r="BO15" s="462"/>
      <c r="BP15" s="462"/>
      <c r="BQ15" s="462"/>
      <c r="BR15" s="462"/>
      <c r="BS15" s="462"/>
      <c r="BT15" s="462"/>
      <c r="BU15" s="463"/>
      <c r="BV15" s="461">
        <v>26470603</v>
      </c>
      <c r="BW15" s="462"/>
      <c r="BX15" s="462"/>
      <c r="BY15" s="462"/>
      <c r="BZ15" s="462"/>
      <c r="CA15" s="462"/>
      <c r="CB15" s="462"/>
      <c r="CC15" s="463"/>
      <c r="CD15" s="532" t="s">
        <v>139</v>
      </c>
      <c r="CE15" s="533"/>
      <c r="CF15" s="533"/>
      <c r="CG15" s="533"/>
      <c r="CH15" s="533"/>
      <c r="CI15" s="533"/>
      <c r="CJ15" s="533"/>
      <c r="CK15" s="533"/>
      <c r="CL15" s="533"/>
      <c r="CM15" s="533"/>
      <c r="CN15" s="533"/>
      <c r="CO15" s="533"/>
      <c r="CP15" s="533"/>
      <c r="CQ15" s="533"/>
      <c r="CR15" s="533"/>
      <c r="CS15" s="534"/>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41"/>
      <c r="C16" s="542"/>
      <c r="D16" s="542"/>
      <c r="E16" s="542"/>
      <c r="F16" s="542"/>
      <c r="G16" s="542"/>
      <c r="H16" s="542"/>
      <c r="I16" s="542"/>
      <c r="J16" s="542"/>
      <c r="K16" s="543"/>
      <c r="L16" s="506" t="s">
        <v>140</v>
      </c>
      <c r="M16" s="507"/>
      <c r="N16" s="507"/>
      <c r="O16" s="507"/>
      <c r="P16" s="507"/>
      <c r="Q16" s="508"/>
      <c r="R16" s="509" t="s">
        <v>141</v>
      </c>
      <c r="S16" s="510"/>
      <c r="T16" s="510"/>
      <c r="U16" s="510"/>
      <c r="V16" s="511"/>
      <c r="W16" s="523"/>
      <c r="X16" s="421"/>
      <c r="Y16" s="421"/>
      <c r="Z16" s="421"/>
      <c r="AA16" s="421"/>
      <c r="AB16" s="422"/>
      <c r="AC16" s="512">
        <v>15.7</v>
      </c>
      <c r="AD16" s="513"/>
      <c r="AE16" s="513"/>
      <c r="AF16" s="513"/>
      <c r="AG16" s="514"/>
      <c r="AH16" s="512">
        <v>18.2</v>
      </c>
      <c r="AI16" s="513"/>
      <c r="AJ16" s="513"/>
      <c r="AK16" s="513"/>
      <c r="AL16" s="515"/>
      <c r="AM16" s="489"/>
      <c r="AN16" s="389"/>
      <c r="AO16" s="389"/>
      <c r="AP16" s="389"/>
      <c r="AQ16" s="389"/>
      <c r="AR16" s="389"/>
      <c r="AS16" s="389"/>
      <c r="AT16" s="390"/>
      <c r="AU16" s="490"/>
      <c r="AV16" s="491"/>
      <c r="AW16" s="491"/>
      <c r="AX16" s="491"/>
      <c r="AY16" s="446" t="s">
        <v>142</v>
      </c>
      <c r="AZ16" s="447"/>
      <c r="BA16" s="447"/>
      <c r="BB16" s="447"/>
      <c r="BC16" s="447"/>
      <c r="BD16" s="447"/>
      <c r="BE16" s="447"/>
      <c r="BF16" s="447"/>
      <c r="BG16" s="447"/>
      <c r="BH16" s="447"/>
      <c r="BI16" s="447"/>
      <c r="BJ16" s="447"/>
      <c r="BK16" s="447"/>
      <c r="BL16" s="447"/>
      <c r="BM16" s="448"/>
      <c r="BN16" s="432">
        <v>57909417</v>
      </c>
      <c r="BO16" s="433"/>
      <c r="BP16" s="433"/>
      <c r="BQ16" s="433"/>
      <c r="BR16" s="433"/>
      <c r="BS16" s="433"/>
      <c r="BT16" s="433"/>
      <c r="BU16" s="434"/>
      <c r="BV16" s="432">
        <v>54202707</v>
      </c>
      <c r="BW16" s="433"/>
      <c r="BX16" s="433"/>
      <c r="BY16" s="433"/>
      <c r="BZ16" s="433"/>
      <c r="CA16" s="433"/>
      <c r="CB16" s="433"/>
      <c r="CC16" s="434"/>
      <c r="CD16" s="188"/>
      <c r="CE16" s="464"/>
      <c r="CF16" s="464"/>
      <c r="CG16" s="464"/>
      <c r="CH16" s="464"/>
      <c r="CI16" s="464"/>
      <c r="CJ16" s="464"/>
      <c r="CK16" s="464"/>
      <c r="CL16" s="464"/>
      <c r="CM16" s="464"/>
      <c r="CN16" s="464"/>
      <c r="CO16" s="464"/>
      <c r="CP16" s="464"/>
      <c r="CQ16" s="464"/>
      <c r="CR16" s="464"/>
      <c r="CS16" s="465"/>
      <c r="CT16" s="429"/>
      <c r="CU16" s="430"/>
      <c r="CV16" s="430"/>
      <c r="CW16" s="430"/>
      <c r="CX16" s="430"/>
      <c r="CY16" s="430"/>
      <c r="CZ16" s="430"/>
      <c r="DA16" s="431"/>
      <c r="DB16" s="429"/>
      <c r="DC16" s="430"/>
      <c r="DD16" s="430"/>
      <c r="DE16" s="430"/>
      <c r="DF16" s="430"/>
      <c r="DG16" s="430"/>
      <c r="DH16" s="430"/>
      <c r="DI16" s="431"/>
    </row>
    <row r="17" spans="1:113" ht="18.75" customHeight="1" thickBot="1" x14ac:dyDescent="0.25">
      <c r="A17" s="175"/>
      <c r="B17" s="544"/>
      <c r="C17" s="545"/>
      <c r="D17" s="545"/>
      <c r="E17" s="545"/>
      <c r="F17" s="545"/>
      <c r="G17" s="545"/>
      <c r="H17" s="545"/>
      <c r="I17" s="545"/>
      <c r="J17" s="545"/>
      <c r="K17" s="546"/>
      <c r="L17" s="189"/>
      <c r="M17" s="525" t="s">
        <v>143</v>
      </c>
      <c r="N17" s="526"/>
      <c r="O17" s="526"/>
      <c r="P17" s="526"/>
      <c r="Q17" s="527"/>
      <c r="R17" s="509" t="s">
        <v>144</v>
      </c>
      <c r="S17" s="510"/>
      <c r="T17" s="510"/>
      <c r="U17" s="510"/>
      <c r="V17" s="511"/>
      <c r="W17" s="522" t="s">
        <v>145</v>
      </c>
      <c r="X17" s="418"/>
      <c r="Y17" s="418"/>
      <c r="Z17" s="418"/>
      <c r="AA17" s="418"/>
      <c r="AB17" s="419"/>
      <c r="AC17" s="385">
        <v>73073</v>
      </c>
      <c r="AD17" s="386"/>
      <c r="AE17" s="386"/>
      <c r="AF17" s="386"/>
      <c r="AG17" s="387"/>
      <c r="AH17" s="385">
        <v>57558</v>
      </c>
      <c r="AI17" s="386"/>
      <c r="AJ17" s="386"/>
      <c r="AK17" s="386"/>
      <c r="AL17" s="445"/>
      <c r="AM17" s="489"/>
      <c r="AN17" s="389"/>
      <c r="AO17" s="389"/>
      <c r="AP17" s="389"/>
      <c r="AQ17" s="389"/>
      <c r="AR17" s="389"/>
      <c r="AS17" s="389"/>
      <c r="AT17" s="390"/>
      <c r="AU17" s="490"/>
      <c r="AV17" s="491"/>
      <c r="AW17" s="491"/>
      <c r="AX17" s="491"/>
      <c r="AY17" s="446" t="s">
        <v>146</v>
      </c>
      <c r="AZ17" s="447"/>
      <c r="BA17" s="447"/>
      <c r="BB17" s="447"/>
      <c r="BC17" s="447"/>
      <c r="BD17" s="447"/>
      <c r="BE17" s="447"/>
      <c r="BF17" s="447"/>
      <c r="BG17" s="447"/>
      <c r="BH17" s="447"/>
      <c r="BI17" s="447"/>
      <c r="BJ17" s="447"/>
      <c r="BK17" s="447"/>
      <c r="BL17" s="447"/>
      <c r="BM17" s="448"/>
      <c r="BN17" s="432">
        <v>62279624</v>
      </c>
      <c r="BO17" s="433"/>
      <c r="BP17" s="433"/>
      <c r="BQ17" s="433"/>
      <c r="BR17" s="433"/>
      <c r="BS17" s="433"/>
      <c r="BT17" s="433"/>
      <c r="BU17" s="434"/>
      <c r="BV17" s="432">
        <v>58246452</v>
      </c>
      <c r="BW17" s="433"/>
      <c r="BX17" s="433"/>
      <c r="BY17" s="433"/>
      <c r="BZ17" s="433"/>
      <c r="CA17" s="433"/>
      <c r="CB17" s="433"/>
      <c r="CC17" s="434"/>
      <c r="CD17" s="188"/>
      <c r="CE17" s="464"/>
      <c r="CF17" s="464"/>
      <c r="CG17" s="464"/>
      <c r="CH17" s="464"/>
      <c r="CI17" s="464"/>
      <c r="CJ17" s="464"/>
      <c r="CK17" s="464"/>
      <c r="CL17" s="464"/>
      <c r="CM17" s="464"/>
      <c r="CN17" s="464"/>
      <c r="CO17" s="464"/>
      <c r="CP17" s="464"/>
      <c r="CQ17" s="464"/>
      <c r="CR17" s="464"/>
      <c r="CS17" s="465"/>
      <c r="CT17" s="429"/>
      <c r="CU17" s="430"/>
      <c r="CV17" s="430"/>
      <c r="CW17" s="430"/>
      <c r="CX17" s="430"/>
      <c r="CY17" s="430"/>
      <c r="CZ17" s="430"/>
      <c r="DA17" s="431"/>
      <c r="DB17" s="429"/>
      <c r="DC17" s="430"/>
      <c r="DD17" s="430"/>
      <c r="DE17" s="430"/>
      <c r="DF17" s="430"/>
      <c r="DG17" s="430"/>
      <c r="DH17" s="430"/>
      <c r="DI17" s="431"/>
    </row>
    <row r="18" spans="1:113" ht="18.75" customHeight="1" thickBot="1" x14ac:dyDescent="0.25">
      <c r="A18" s="175"/>
      <c r="B18" s="482" t="s">
        <v>147</v>
      </c>
      <c r="C18" s="483"/>
      <c r="D18" s="483"/>
      <c r="E18" s="484"/>
      <c r="F18" s="484"/>
      <c r="G18" s="484"/>
      <c r="H18" s="484"/>
      <c r="I18" s="484"/>
      <c r="J18" s="484"/>
      <c r="K18" s="484"/>
      <c r="L18" s="485">
        <v>10.11</v>
      </c>
      <c r="M18" s="485"/>
      <c r="N18" s="485"/>
      <c r="O18" s="485"/>
      <c r="P18" s="485"/>
      <c r="Q18" s="485"/>
      <c r="R18" s="486"/>
      <c r="S18" s="486"/>
      <c r="T18" s="486"/>
      <c r="U18" s="486"/>
      <c r="V18" s="487"/>
      <c r="W18" s="503"/>
      <c r="X18" s="504"/>
      <c r="Y18" s="504"/>
      <c r="Z18" s="504"/>
      <c r="AA18" s="504"/>
      <c r="AB18" s="528"/>
      <c r="AC18" s="402">
        <v>84.3</v>
      </c>
      <c r="AD18" s="403"/>
      <c r="AE18" s="403"/>
      <c r="AF18" s="403"/>
      <c r="AG18" s="488"/>
      <c r="AH18" s="402">
        <v>81.7</v>
      </c>
      <c r="AI18" s="403"/>
      <c r="AJ18" s="403"/>
      <c r="AK18" s="403"/>
      <c r="AL18" s="404"/>
      <c r="AM18" s="489"/>
      <c r="AN18" s="389"/>
      <c r="AO18" s="389"/>
      <c r="AP18" s="389"/>
      <c r="AQ18" s="389"/>
      <c r="AR18" s="389"/>
      <c r="AS18" s="389"/>
      <c r="AT18" s="390"/>
      <c r="AU18" s="490"/>
      <c r="AV18" s="491"/>
      <c r="AW18" s="491"/>
      <c r="AX18" s="491"/>
      <c r="AY18" s="446" t="s">
        <v>148</v>
      </c>
      <c r="AZ18" s="447"/>
      <c r="BA18" s="447"/>
      <c r="BB18" s="447"/>
      <c r="BC18" s="447"/>
      <c r="BD18" s="447"/>
      <c r="BE18" s="447"/>
      <c r="BF18" s="447"/>
      <c r="BG18" s="447"/>
      <c r="BH18" s="447"/>
      <c r="BI18" s="447"/>
      <c r="BJ18" s="447"/>
      <c r="BK18" s="447"/>
      <c r="BL18" s="447"/>
      <c r="BM18" s="448"/>
      <c r="BN18" s="432">
        <v>54464304</v>
      </c>
      <c r="BO18" s="433"/>
      <c r="BP18" s="433"/>
      <c r="BQ18" s="433"/>
      <c r="BR18" s="433"/>
      <c r="BS18" s="433"/>
      <c r="BT18" s="433"/>
      <c r="BU18" s="434"/>
      <c r="BV18" s="432">
        <v>52904036</v>
      </c>
      <c r="BW18" s="433"/>
      <c r="BX18" s="433"/>
      <c r="BY18" s="433"/>
      <c r="BZ18" s="433"/>
      <c r="CA18" s="433"/>
      <c r="CB18" s="433"/>
      <c r="CC18" s="434"/>
      <c r="CD18" s="188"/>
      <c r="CE18" s="464"/>
      <c r="CF18" s="464"/>
      <c r="CG18" s="464"/>
      <c r="CH18" s="464"/>
      <c r="CI18" s="464"/>
      <c r="CJ18" s="464"/>
      <c r="CK18" s="464"/>
      <c r="CL18" s="464"/>
      <c r="CM18" s="464"/>
      <c r="CN18" s="464"/>
      <c r="CO18" s="464"/>
      <c r="CP18" s="464"/>
      <c r="CQ18" s="464"/>
      <c r="CR18" s="464"/>
      <c r="CS18" s="465"/>
      <c r="CT18" s="429"/>
      <c r="CU18" s="430"/>
      <c r="CV18" s="430"/>
      <c r="CW18" s="430"/>
      <c r="CX18" s="430"/>
      <c r="CY18" s="430"/>
      <c r="CZ18" s="430"/>
      <c r="DA18" s="431"/>
      <c r="DB18" s="429"/>
      <c r="DC18" s="430"/>
      <c r="DD18" s="430"/>
      <c r="DE18" s="430"/>
      <c r="DF18" s="430"/>
      <c r="DG18" s="430"/>
      <c r="DH18" s="430"/>
      <c r="DI18" s="431"/>
    </row>
    <row r="19" spans="1:113" ht="18.75" customHeight="1" thickBot="1" x14ac:dyDescent="0.25">
      <c r="A19" s="175"/>
      <c r="B19" s="482" t="s">
        <v>149</v>
      </c>
      <c r="C19" s="483"/>
      <c r="D19" s="483"/>
      <c r="E19" s="484"/>
      <c r="F19" s="484"/>
      <c r="G19" s="484"/>
      <c r="H19" s="484"/>
      <c r="I19" s="484"/>
      <c r="J19" s="484"/>
      <c r="K19" s="484"/>
      <c r="L19" s="492">
        <v>20914</v>
      </c>
      <c r="M19" s="492"/>
      <c r="N19" s="492"/>
      <c r="O19" s="492"/>
      <c r="P19" s="492"/>
      <c r="Q19" s="492"/>
      <c r="R19" s="493"/>
      <c r="S19" s="493"/>
      <c r="T19" s="493"/>
      <c r="U19" s="493"/>
      <c r="V19" s="494"/>
      <c r="W19" s="501"/>
      <c r="X19" s="502"/>
      <c r="Y19" s="502"/>
      <c r="Z19" s="502"/>
      <c r="AA19" s="502"/>
      <c r="AB19" s="502"/>
      <c r="AC19" s="505"/>
      <c r="AD19" s="505"/>
      <c r="AE19" s="505"/>
      <c r="AF19" s="505"/>
      <c r="AG19" s="505"/>
      <c r="AH19" s="505"/>
      <c r="AI19" s="505"/>
      <c r="AJ19" s="505"/>
      <c r="AK19" s="505"/>
      <c r="AL19" s="524"/>
      <c r="AM19" s="489"/>
      <c r="AN19" s="389"/>
      <c r="AO19" s="389"/>
      <c r="AP19" s="389"/>
      <c r="AQ19" s="389"/>
      <c r="AR19" s="389"/>
      <c r="AS19" s="389"/>
      <c r="AT19" s="390"/>
      <c r="AU19" s="490"/>
      <c r="AV19" s="491"/>
      <c r="AW19" s="491"/>
      <c r="AX19" s="491"/>
      <c r="AY19" s="446" t="s">
        <v>150</v>
      </c>
      <c r="AZ19" s="447"/>
      <c r="BA19" s="447"/>
      <c r="BB19" s="447"/>
      <c r="BC19" s="447"/>
      <c r="BD19" s="447"/>
      <c r="BE19" s="447"/>
      <c r="BF19" s="447"/>
      <c r="BG19" s="447"/>
      <c r="BH19" s="447"/>
      <c r="BI19" s="447"/>
      <c r="BJ19" s="447"/>
      <c r="BK19" s="447"/>
      <c r="BL19" s="447"/>
      <c r="BM19" s="448"/>
      <c r="BN19" s="432">
        <v>83769718</v>
      </c>
      <c r="BO19" s="433"/>
      <c r="BP19" s="433"/>
      <c r="BQ19" s="433"/>
      <c r="BR19" s="433"/>
      <c r="BS19" s="433"/>
      <c r="BT19" s="433"/>
      <c r="BU19" s="434"/>
      <c r="BV19" s="432">
        <v>80952559</v>
      </c>
      <c r="BW19" s="433"/>
      <c r="BX19" s="433"/>
      <c r="BY19" s="433"/>
      <c r="BZ19" s="433"/>
      <c r="CA19" s="433"/>
      <c r="CB19" s="433"/>
      <c r="CC19" s="434"/>
      <c r="CD19" s="188"/>
      <c r="CE19" s="464"/>
      <c r="CF19" s="464"/>
      <c r="CG19" s="464"/>
      <c r="CH19" s="464"/>
      <c r="CI19" s="464"/>
      <c r="CJ19" s="464"/>
      <c r="CK19" s="464"/>
      <c r="CL19" s="464"/>
      <c r="CM19" s="464"/>
      <c r="CN19" s="464"/>
      <c r="CO19" s="464"/>
      <c r="CP19" s="464"/>
      <c r="CQ19" s="464"/>
      <c r="CR19" s="464"/>
      <c r="CS19" s="465"/>
      <c r="CT19" s="429"/>
      <c r="CU19" s="430"/>
      <c r="CV19" s="430"/>
      <c r="CW19" s="430"/>
      <c r="CX19" s="430"/>
      <c r="CY19" s="430"/>
      <c r="CZ19" s="430"/>
      <c r="DA19" s="431"/>
      <c r="DB19" s="429"/>
      <c r="DC19" s="430"/>
      <c r="DD19" s="430"/>
      <c r="DE19" s="430"/>
      <c r="DF19" s="430"/>
      <c r="DG19" s="430"/>
      <c r="DH19" s="430"/>
      <c r="DI19" s="431"/>
    </row>
    <row r="20" spans="1:113" ht="18.75" customHeight="1" thickBot="1" x14ac:dyDescent="0.25">
      <c r="A20" s="175"/>
      <c r="B20" s="482" t="s">
        <v>151</v>
      </c>
      <c r="C20" s="483"/>
      <c r="D20" s="483"/>
      <c r="E20" s="484"/>
      <c r="F20" s="484"/>
      <c r="G20" s="484"/>
      <c r="H20" s="484"/>
      <c r="I20" s="484"/>
      <c r="J20" s="484"/>
      <c r="K20" s="484"/>
      <c r="L20" s="492">
        <v>124345</v>
      </c>
      <c r="M20" s="492"/>
      <c r="N20" s="492"/>
      <c r="O20" s="492"/>
      <c r="P20" s="492"/>
      <c r="Q20" s="492"/>
      <c r="R20" s="493"/>
      <c r="S20" s="493"/>
      <c r="T20" s="493"/>
      <c r="U20" s="493"/>
      <c r="V20" s="494"/>
      <c r="W20" s="503"/>
      <c r="X20" s="504"/>
      <c r="Y20" s="504"/>
      <c r="Z20" s="504"/>
      <c r="AA20" s="504"/>
      <c r="AB20" s="504"/>
      <c r="AC20" s="495"/>
      <c r="AD20" s="495"/>
      <c r="AE20" s="495"/>
      <c r="AF20" s="495"/>
      <c r="AG20" s="495"/>
      <c r="AH20" s="495"/>
      <c r="AI20" s="495"/>
      <c r="AJ20" s="495"/>
      <c r="AK20" s="495"/>
      <c r="AL20" s="496"/>
      <c r="AM20" s="497"/>
      <c r="AN20" s="394"/>
      <c r="AO20" s="394"/>
      <c r="AP20" s="394"/>
      <c r="AQ20" s="394"/>
      <c r="AR20" s="394"/>
      <c r="AS20" s="394"/>
      <c r="AT20" s="395"/>
      <c r="AU20" s="498"/>
      <c r="AV20" s="499"/>
      <c r="AW20" s="499"/>
      <c r="AX20" s="500"/>
      <c r="AY20" s="446"/>
      <c r="AZ20" s="447"/>
      <c r="BA20" s="447"/>
      <c r="BB20" s="447"/>
      <c r="BC20" s="447"/>
      <c r="BD20" s="447"/>
      <c r="BE20" s="447"/>
      <c r="BF20" s="447"/>
      <c r="BG20" s="447"/>
      <c r="BH20" s="447"/>
      <c r="BI20" s="447"/>
      <c r="BJ20" s="447"/>
      <c r="BK20" s="447"/>
      <c r="BL20" s="447"/>
      <c r="BM20" s="448"/>
      <c r="BN20" s="432"/>
      <c r="BO20" s="433"/>
      <c r="BP20" s="433"/>
      <c r="BQ20" s="433"/>
      <c r="BR20" s="433"/>
      <c r="BS20" s="433"/>
      <c r="BT20" s="433"/>
      <c r="BU20" s="434"/>
      <c r="BV20" s="432"/>
      <c r="BW20" s="433"/>
      <c r="BX20" s="433"/>
      <c r="BY20" s="433"/>
      <c r="BZ20" s="433"/>
      <c r="CA20" s="433"/>
      <c r="CB20" s="433"/>
      <c r="CC20" s="434"/>
      <c r="CD20" s="188"/>
      <c r="CE20" s="464"/>
      <c r="CF20" s="464"/>
      <c r="CG20" s="464"/>
      <c r="CH20" s="464"/>
      <c r="CI20" s="464"/>
      <c r="CJ20" s="464"/>
      <c r="CK20" s="464"/>
      <c r="CL20" s="464"/>
      <c r="CM20" s="464"/>
      <c r="CN20" s="464"/>
      <c r="CO20" s="464"/>
      <c r="CP20" s="464"/>
      <c r="CQ20" s="464"/>
      <c r="CR20" s="464"/>
      <c r="CS20" s="465"/>
      <c r="CT20" s="429"/>
      <c r="CU20" s="430"/>
      <c r="CV20" s="430"/>
      <c r="CW20" s="430"/>
      <c r="CX20" s="430"/>
      <c r="CY20" s="430"/>
      <c r="CZ20" s="430"/>
      <c r="DA20" s="431"/>
      <c r="DB20" s="429"/>
      <c r="DC20" s="430"/>
      <c r="DD20" s="430"/>
      <c r="DE20" s="430"/>
      <c r="DF20" s="430"/>
      <c r="DG20" s="430"/>
      <c r="DH20" s="430"/>
      <c r="DI20" s="431"/>
    </row>
    <row r="21" spans="1:113" ht="18.75" customHeight="1" thickBot="1" x14ac:dyDescent="0.25">
      <c r="A21" s="175"/>
      <c r="B21" s="479" t="s">
        <v>152</v>
      </c>
      <c r="C21" s="480"/>
      <c r="D21" s="480"/>
      <c r="E21" s="480"/>
      <c r="F21" s="480"/>
      <c r="G21" s="480"/>
      <c r="H21" s="480"/>
      <c r="I21" s="480"/>
      <c r="J21" s="480"/>
      <c r="K21" s="480"/>
      <c r="L21" s="480"/>
      <c r="M21" s="480"/>
      <c r="N21" s="480"/>
      <c r="O21" s="480"/>
      <c r="P21" s="480"/>
      <c r="Q21" s="480"/>
      <c r="R21" s="480"/>
      <c r="S21" s="480"/>
      <c r="T21" s="480"/>
      <c r="U21" s="480"/>
      <c r="V21" s="480"/>
      <c r="W21" s="480"/>
      <c r="X21" s="480"/>
      <c r="Y21" s="480"/>
      <c r="Z21" s="480"/>
      <c r="AA21" s="480"/>
      <c r="AB21" s="480"/>
      <c r="AC21" s="480"/>
      <c r="AD21" s="480"/>
      <c r="AE21" s="480"/>
      <c r="AF21" s="480"/>
      <c r="AG21" s="480"/>
      <c r="AH21" s="480"/>
      <c r="AI21" s="480"/>
      <c r="AJ21" s="480"/>
      <c r="AK21" s="480"/>
      <c r="AL21" s="480"/>
      <c r="AM21" s="480"/>
      <c r="AN21" s="480"/>
      <c r="AO21" s="480"/>
      <c r="AP21" s="480"/>
      <c r="AQ21" s="480"/>
      <c r="AR21" s="480"/>
      <c r="AS21" s="480"/>
      <c r="AT21" s="480"/>
      <c r="AU21" s="480"/>
      <c r="AV21" s="480"/>
      <c r="AW21" s="480"/>
      <c r="AX21" s="481"/>
      <c r="AY21" s="405"/>
      <c r="AZ21" s="406"/>
      <c r="BA21" s="406"/>
      <c r="BB21" s="406"/>
      <c r="BC21" s="406"/>
      <c r="BD21" s="406"/>
      <c r="BE21" s="406"/>
      <c r="BF21" s="406"/>
      <c r="BG21" s="406"/>
      <c r="BH21" s="406"/>
      <c r="BI21" s="406"/>
      <c r="BJ21" s="406"/>
      <c r="BK21" s="406"/>
      <c r="BL21" s="406"/>
      <c r="BM21" s="407"/>
      <c r="BN21" s="466"/>
      <c r="BO21" s="467"/>
      <c r="BP21" s="467"/>
      <c r="BQ21" s="467"/>
      <c r="BR21" s="467"/>
      <c r="BS21" s="467"/>
      <c r="BT21" s="467"/>
      <c r="BU21" s="468"/>
      <c r="BV21" s="466"/>
      <c r="BW21" s="467"/>
      <c r="BX21" s="467"/>
      <c r="BY21" s="467"/>
      <c r="BZ21" s="467"/>
      <c r="CA21" s="467"/>
      <c r="CB21" s="467"/>
      <c r="CC21" s="468"/>
      <c r="CD21" s="188"/>
      <c r="CE21" s="464"/>
      <c r="CF21" s="464"/>
      <c r="CG21" s="464"/>
      <c r="CH21" s="464"/>
      <c r="CI21" s="464"/>
      <c r="CJ21" s="464"/>
      <c r="CK21" s="464"/>
      <c r="CL21" s="464"/>
      <c r="CM21" s="464"/>
      <c r="CN21" s="464"/>
      <c r="CO21" s="464"/>
      <c r="CP21" s="464"/>
      <c r="CQ21" s="464"/>
      <c r="CR21" s="464"/>
      <c r="CS21" s="465"/>
      <c r="CT21" s="429"/>
      <c r="CU21" s="430"/>
      <c r="CV21" s="430"/>
      <c r="CW21" s="430"/>
      <c r="CX21" s="430"/>
      <c r="CY21" s="430"/>
      <c r="CZ21" s="430"/>
      <c r="DA21" s="431"/>
      <c r="DB21" s="429"/>
      <c r="DC21" s="430"/>
      <c r="DD21" s="430"/>
      <c r="DE21" s="430"/>
      <c r="DF21" s="430"/>
      <c r="DG21" s="430"/>
      <c r="DH21" s="430"/>
      <c r="DI21" s="431"/>
    </row>
    <row r="22" spans="1:113" ht="18.75" customHeight="1" x14ac:dyDescent="0.2">
      <c r="A22" s="175"/>
      <c r="B22" s="408" t="s">
        <v>153</v>
      </c>
      <c r="C22" s="409"/>
      <c r="D22" s="410"/>
      <c r="E22" s="417" t="s">
        <v>1</v>
      </c>
      <c r="F22" s="418"/>
      <c r="G22" s="418"/>
      <c r="H22" s="418"/>
      <c r="I22" s="418"/>
      <c r="J22" s="418"/>
      <c r="K22" s="419"/>
      <c r="L22" s="417" t="s">
        <v>154</v>
      </c>
      <c r="M22" s="418"/>
      <c r="N22" s="418"/>
      <c r="O22" s="418"/>
      <c r="P22" s="419"/>
      <c r="Q22" s="423" t="s">
        <v>155</v>
      </c>
      <c r="R22" s="424"/>
      <c r="S22" s="424"/>
      <c r="T22" s="424"/>
      <c r="U22" s="424"/>
      <c r="V22" s="425"/>
      <c r="W22" s="474" t="s">
        <v>156</v>
      </c>
      <c r="X22" s="409"/>
      <c r="Y22" s="410"/>
      <c r="Z22" s="417" t="s">
        <v>1</v>
      </c>
      <c r="AA22" s="418"/>
      <c r="AB22" s="418"/>
      <c r="AC22" s="418"/>
      <c r="AD22" s="418"/>
      <c r="AE22" s="418"/>
      <c r="AF22" s="418"/>
      <c r="AG22" s="419"/>
      <c r="AH22" s="435" t="s">
        <v>157</v>
      </c>
      <c r="AI22" s="418"/>
      <c r="AJ22" s="418"/>
      <c r="AK22" s="418"/>
      <c r="AL22" s="419"/>
      <c r="AM22" s="435" t="s">
        <v>158</v>
      </c>
      <c r="AN22" s="436"/>
      <c r="AO22" s="436"/>
      <c r="AP22" s="436"/>
      <c r="AQ22" s="436"/>
      <c r="AR22" s="437"/>
      <c r="AS22" s="423" t="s">
        <v>155</v>
      </c>
      <c r="AT22" s="424"/>
      <c r="AU22" s="424"/>
      <c r="AV22" s="424"/>
      <c r="AW22" s="424"/>
      <c r="AX22" s="441"/>
      <c r="AY22" s="458" t="s">
        <v>159</v>
      </c>
      <c r="AZ22" s="459"/>
      <c r="BA22" s="459"/>
      <c r="BB22" s="459"/>
      <c r="BC22" s="459"/>
      <c r="BD22" s="459"/>
      <c r="BE22" s="459"/>
      <c r="BF22" s="459"/>
      <c r="BG22" s="459"/>
      <c r="BH22" s="459"/>
      <c r="BI22" s="459"/>
      <c r="BJ22" s="459"/>
      <c r="BK22" s="459"/>
      <c r="BL22" s="459"/>
      <c r="BM22" s="460"/>
      <c r="BN22" s="461">
        <v>11283522</v>
      </c>
      <c r="BO22" s="462"/>
      <c r="BP22" s="462"/>
      <c r="BQ22" s="462"/>
      <c r="BR22" s="462"/>
      <c r="BS22" s="462"/>
      <c r="BT22" s="462"/>
      <c r="BU22" s="463"/>
      <c r="BV22" s="461">
        <v>11403658</v>
      </c>
      <c r="BW22" s="462"/>
      <c r="BX22" s="462"/>
      <c r="BY22" s="462"/>
      <c r="BZ22" s="462"/>
      <c r="CA22" s="462"/>
      <c r="CB22" s="462"/>
      <c r="CC22" s="463"/>
      <c r="CD22" s="188"/>
      <c r="CE22" s="464"/>
      <c r="CF22" s="464"/>
      <c r="CG22" s="464"/>
      <c r="CH22" s="464"/>
      <c r="CI22" s="464"/>
      <c r="CJ22" s="464"/>
      <c r="CK22" s="464"/>
      <c r="CL22" s="464"/>
      <c r="CM22" s="464"/>
      <c r="CN22" s="464"/>
      <c r="CO22" s="464"/>
      <c r="CP22" s="464"/>
      <c r="CQ22" s="464"/>
      <c r="CR22" s="464"/>
      <c r="CS22" s="465"/>
      <c r="CT22" s="429"/>
      <c r="CU22" s="430"/>
      <c r="CV22" s="430"/>
      <c r="CW22" s="430"/>
      <c r="CX22" s="430"/>
      <c r="CY22" s="430"/>
      <c r="CZ22" s="430"/>
      <c r="DA22" s="431"/>
      <c r="DB22" s="429"/>
      <c r="DC22" s="430"/>
      <c r="DD22" s="430"/>
      <c r="DE22" s="430"/>
      <c r="DF22" s="430"/>
      <c r="DG22" s="430"/>
      <c r="DH22" s="430"/>
      <c r="DI22" s="431"/>
    </row>
    <row r="23" spans="1:113" ht="18.75" customHeight="1" x14ac:dyDescent="0.2">
      <c r="A23" s="175"/>
      <c r="B23" s="411"/>
      <c r="C23" s="412"/>
      <c r="D23" s="413"/>
      <c r="E23" s="420"/>
      <c r="F23" s="421"/>
      <c r="G23" s="421"/>
      <c r="H23" s="421"/>
      <c r="I23" s="421"/>
      <c r="J23" s="421"/>
      <c r="K23" s="422"/>
      <c r="L23" s="420"/>
      <c r="M23" s="421"/>
      <c r="N23" s="421"/>
      <c r="O23" s="421"/>
      <c r="P23" s="422"/>
      <c r="Q23" s="426"/>
      <c r="R23" s="427"/>
      <c r="S23" s="427"/>
      <c r="T23" s="427"/>
      <c r="U23" s="427"/>
      <c r="V23" s="428"/>
      <c r="W23" s="475"/>
      <c r="X23" s="412"/>
      <c r="Y23" s="413"/>
      <c r="Z23" s="420"/>
      <c r="AA23" s="421"/>
      <c r="AB23" s="421"/>
      <c r="AC23" s="421"/>
      <c r="AD23" s="421"/>
      <c r="AE23" s="421"/>
      <c r="AF23" s="421"/>
      <c r="AG23" s="422"/>
      <c r="AH23" s="420"/>
      <c r="AI23" s="421"/>
      <c r="AJ23" s="421"/>
      <c r="AK23" s="421"/>
      <c r="AL23" s="422"/>
      <c r="AM23" s="438"/>
      <c r="AN23" s="439"/>
      <c r="AO23" s="439"/>
      <c r="AP23" s="439"/>
      <c r="AQ23" s="439"/>
      <c r="AR23" s="440"/>
      <c r="AS23" s="426"/>
      <c r="AT23" s="427"/>
      <c r="AU23" s="427"/>
      <c r="AV23" s="427"/>
      <c r="AW23" s="427"/>
      <c r="AX23" s="442"/>
      <c r="AY23" s="446" t="s">
        <v>160</v>
      </c>
      <c r="AZ23" s="447"/>
      <c r="BA23" s="447"/>
      <c r="BB23" s="447"/>
      <c r="BC23" s="447"/>
      <c r="BD23" s="447"/>
      <c r="BE23" s="447"/>
      <c r="BF23" s="447"/>
      <c r="BG23" s="447"/>
      <c r="BH23" s="447"/>
      <c r="BI23" s="447"/>
      <c r="BJ23" s="447"/>
      <c r="BK23" s="447"/>
      <c r="BL23" s="447"/>
      <c r="BM23" s="448"/>
      <c r="BN23" s="432">
        <v>4907858</v>
      </c>
      <c r="BO23" s="433"/>
      <c r="BP23" s="433"/>
      <c r="BQ23" s="433"/>
      <c r="BR23" s="433"/>
      <c r="BS23" s="433"/>
      <c r="BT23" s="433"/>
      <c r="BU23" s="434"/>
      <c r="BV23" s="432">
        <v>4101280</v>
      </c>
      <c r="BW23" s="433"/>
      <c r="BX23" s="433"/>
      <c r="BY23" s="433"/>
      <c r="BZ23" s="433"/>
      <c r="CA23" s="433"/>
      <c r="CB23" s="433"/>
      <c r="CC23" s="434"/>
      <c r="CD23" s="188"/>
      <c r="CE23" s="464"/>
      <c r="CF23" s="464"/>
      <c r="CG23" s="464"/>
      <c r="CH23" s="464"/>
      <c r="CI23" s="464"/>
      <c r="CJ23" s="464"/>
      <c r="CK23" s="464"/>
      <c r="CL23" s="464"/>
      <c r="CM23" s="464"/>
      <c r="CN23" s="464"/>
      <c r="CO23" s="464"/>
      <c r="CP23" s="464"/>
      <c r="CQ23" s="464"/>
      <c r="CR23" s="464"/>
      <c r="CS23" s="465"/>
      <c r="CT23" s="429"/>
      <c r="CU23" s="430"/>
      <c r="CV23" s="430"/>
      <c r="CW23" s="430"/>
      <c r="CX23" s="430"/>
      <c r="CY23" s="430"/>
      <c r="CZ23" s="430"/>
      <c r="DA23" s="431"/>
      <c r="DB23" s="429"/>
      <c r="DC23" s="430"/>
      <c r="DD23" s="430"/>
      <c r="DE23" s="430"/>
      <c r="DF23" s="430"/>
      <c r="DG23" s="430"/>
      <c r="DH23" s="430"/>
      <c r="DI23" s="431"/>
    </row>
    <row r="24" spans="1:113" ht="18.75" customHeight="1" thickBot="1" x14ac:dyDescent="0.25">
      <c r="A24" s="175"/>
      <c r="B24" s="411"/>
      <c r="C24" s="412"/>
      <c r="D24" s="413"/>
      <c r="E24" s="388" t="s">
        <v>161</v>
      </c>
      <c r="F24" s="389"/>
      <c r="G24" s="389"/>
      <c r="H24" s="389"/>
      <c r="I24" s="389"/>
      <c r="J24" s="389"/>
      <c r="K24" s="390"/>
      <c r="L24" s="385">
        <v>1</v>
      </c>
      <c r="M24" s="386"/>
      <c r="N24" s="386"/>
      <c r="O24" s="386"/>
      <c r="P24" s="387"/>
      <c r="Q24" s="385">
        <v>11370</v>
      </c>
      <c r="R24" s="386"/>
      <c r="S24" s="386"/>
      <c r="T24" s="386"/>
      <c r="U24" s="386"/>
      <c r="V24" s="387"/>
      <c r="W24" s="475"/>
      <c r="X24" s="412"/>
      <c r="Y24" s="413"/>
      <c r="Z24" s="388" t="s">
        <v>162</v>
      </c>
      <c r="AA24" s="389"/>
      <c r="AB24" s="389"/>
      <c r="AC24" s="389"/>
      <c r="AD24" s="389"/>
      <c r="AE24" s="389"/>
      <c r="AF24" s="389"/>
      <c r="AG24" s="390"/>
      <c r="AH24" s="385">
        <v>1791</v>
      </c>
      <c r="AI24" s="386"/>
      <c r="AJ24" s="386"/>
      <c r="AK24" s="386"/>
      <c r="AL24" s="387"/>
      <c r="AM24" s="385">
        <v>5272704</v>
      </c>
      <c r="AN24" s="386"/>
      <c r="AO24" s="386"/>
      <c r="AP24" s="386"/>
      <c r="AQ24" s="386"/>
      <c r="AR24" s="387"/>
      <c r="AS24" s="385">
        <v>2944</v>
      </c>
      <c r="AT24" s="386"/>
      <c r="AU24" s="386"/>
      <c r="AV24" s="386"/>
      <c r="AW24" s="386"/>
      <c r="AX24" s="445"/>
      <c r="AY24" s="405" t="s">
        <v>163</v>
      </c>
      <c r="AZ24" s="406"/>
      <c r="BA24" s="406"/>
      <c r="BB24" s="406"/>
      <c r="BC24" s="406"/>
      <c r="BD24" s="406"/>
      <c r="BE24" s="406"/>
      <c r="BF24" s="406"/>
      <c r="BG24" s="406"/>
      <c r="BH24" s="406"/>
      <c r="BI24" s="406"/>
      <c r="BJ24" s="406"/>
      <c r="BK24" s="406"/>
      <c r="BL24" s="406"/>
      <c r="BM24" s="407"/>
      <c r="BN24" s="432">
        <v>11283522</v>
      </c>
      <c r="BO24" s="433"/>
      <c r="BP24" s="433"/>
      <c r="BQ24" s="433"/>
      <c r="BR24" s="433"/>
      <c r="BS24" s="433"/>
      <c r="BT24" s="433"/>
      <c r="BU24" s="434"/>
      <c r="BV24" s="432">
        <v>11403658</v>
      </c>
      <c r="BW24" s="433"/>
      <c r="BX24" s="433"/>
      <c r="BY24" s="433"/>
      <c r="BZ24" s="433"/>
      <c r="CA24" s="433"/>
      <c r="CB24" s="433"/>
      <c r="CC24" s="434"/>
      <c r="CD24" s="188"/>
      <c r="CE24" s="464"/>
      <c r="CF24" s="464"/>
      <c r="CG24" s="464"/>
      <c r="CH24" s="464"/>
      <c r="CI24" s="464"/>
      <c r="CJ24" s="464"/>
      <c r="CK24" s="464"/>
      <c r="CL24" s="464"/>
      <c r="CM24" s="464"/>
      <c r="CN24" s="464"/>
      <c r="CO24" s="464"/>
      <c r="CP24" s="464"/>
      <c r="CQ24" s="464"/>
      <c r="CR24" s="464"/>
      <c r="CS24" s="465"/>
      <c r="CT24" s="429"/>
      <c r="CU24" s="430"/>
      <c r="CV24" s="430"/>
      <c r="CW24" s="430"/>
      <c r="CX24" s="430"/>
      <c r="CY24" s="430"/>
      <c r="CZ24" s="430"/>
      <c r="DA24" s="431"/>
      <c r="DB24" s="429"/>
      <c r="DC24" s="430"/>
      <c r="DD24" s="430"/>
      <c r="DE24" s="430"/>
      <c r="DF24" s="430"/>
      <c r="DG24" s="430"/>
      <c r="DH24" s="430"/>
      <c r="DI24" s="431"/>
    </row>
    <row r="25" spans="1:113" ht="18.75" customHeight="1" x14ac:dyDescent="0.2">
      <c r="A25" s="175"/>
      <c r="B25" s="411"/>
      <c r="C25" s="412"/>
      <c r="D25" s="413"/>
      <c r="E25" s="388" t="s">
        <v>164</v>
      </c>
      <c r="F25" s="389"/>
      <c r="G25" s="389"/>
      <c r="H25" s="389"/>
      <c r="I25" s="389"/>
      <c r="J25" s="389"/>
      <c r="K25" s="390"/>
      <c r="L25" s="385">
        <v>1</v>
      </c>
      <c r="M25" s="386"/>
      <c r="N25" s="386"/>
      <c r="O25" s="386"/>
      <c r="P25" s="387"/>
      <c r="Q25" s="385">
        <v>9140</v>
      </c>
      <c r="R25" s="386"/>
      <c r="S25" s="386"/>
      <c r="T25" s="386"/>
      <c r="U25" s="386"/>
      <c r="V25" s="387"/>
      <c r="W25" s="475"/>
      <c r="X25" s="412"/>
      <c r="Y25" s="413"/>
      <c r="Z25" s="388" t="s">
        <v>165</v>
      </c>
      <c r="AA25" s="389"/>
      <c r="AB25" s="389"/>
      <c r="AC25" s="389"/>
      <c r="AD25" s="389"/>
      <c r="AE25" s="389"/>
      <c r="AF25" s="389"/>
      <c r="AG25" s="390"/>
      <c r="AH25" s="385" t="s">
        <v>122</v>
      </c>
      <c r="AI25" s="386"/>
      <c r="AJ25" s="386"/>
      <c r="AK25" s="386"/>
      <c r="AL25" s="387"/>
      <c r="AM25" s="385" t="s">
        <v>122</v>
      </c>
      <c r="AN25" s="386"/>
      <c r="AO25" s="386"/>
      <c r="AP25" s="386"/>
      <c r="AQ25" s="386"/>
      <c r="AR25" s="387"/>
      <c r="AS25" s="385" t="s">
        <v>122</v>
      </c>
      <c r="AT25" s="386"/>
      <c r="AU25" s="386"/>
      <c r="AV25" s="386"/>
      <c r="AW25" s="386"/>
      <c r="AX25" s="445"/>
      <c r="AY25" s="458" t="s">
        <v>166</v>
      </c>
      <c r="AZ25" s="459"/>
      <c r="BA25" s="459"/>
      <c r="BB25" s="459"/>
      <c r="BC25" s="459"/>
      <c r="BD25" s="459"/>
      <c r="BE25" s="459"/>
      <c r="BF25" s="459"/>
      <c r="BG25" s="459"/>
      <c r="BH25" s="459"/>
      <c r="BI25" s="459"/>
      <c r="BJ25" s="459"/>
      <c r="BK25" s="459"/>
      <c r="BL25" s="459"/>
      <c r="BM25" s="460"/>
      <c r="BN25" s="461">
        <v>9722319</v>
      </c>
      <c r="BO25" s="462"/>
      <c r="BP25" s="462"/>
      <c r="BQ25" s="462"/>
      <c r="BR25" s="462"/>
      <c r="BS25" s="462"/>
      <c r="BT25" s="462"/>
      <c r="BU25" s="463"/>
      <c r="BV25" s="461">
        <v>10092335</v>
      </c>
      <c r="BW25" s="462"/>
      <c r="BX25" s="462"/>
      <c r="BY25" s="462"/>
      <c r="BZ25" s="462"/>
      <c r="CA25" s="462"/>
      <c r="CB25" s="462"/>
      <c r="CC25" s="463"/>
      <c r="CD25" s="188"/>
      <c r="CE25" s="464"/>
      <c r="CF25" s="464"/>
      <c r="CG25" s="464"/>
      <c r="CH25" s="464"/>
      <c r="CI25" s="464"/>
      <c r="CJ25" s="464"/>
      <c r="CK25" s="464"/>
      <c r="CL25" s="464"/>
      <c r="CM25" s="464"/>
      <c r="CN25" s="464"/>
      <c r="CO25" s="464"/>
      <c r="CP25" s="464"/>
      <c r="CQ25" s="464"/>
      <c r="CR25" s="464"/>
      <c r="CS25" s="465"/>
      <c r="CT25" s="429"/>
      <c r="CU25" s="430"/>
      <c r="CV25" s="430"/>
      <c r="CW25" s="430"/>
      <c r="CX25" s="430"/>
      <c r="CY25" s="430"/>
      <c r="CZ25" s="430"/>
      <c r="DA25" s="431"/>
      <c r="DB25" s="429"/>
      <c r="DC25" s="430"/>
      <c r="DD25" s="430"/>
      <c r="DE25" s="430"/>
      <c r="DF25" s="430"/>
      <c r="DG25" s="430"/>
      <c r="DH25" s="430"/>
      <c r="DI25" s="431"/>
    </row>
    <row r="26" spans="1:113" ht="18.75" customHeight="1" x14ac:dyDescent="0.2">
      <c r="A26" s="175"/>
      <c r="B26" s="411"/>
      <c r="C26" s="412"/>
      <c r="D26" s="413"/>
      <c r="E26" s="388" t="s">
        <v>167</v>
      </c>
      <c r="F26" s="389"/>
      <c r="G26" s="389"/>
      <c r="H26" s="389"/>
      <c r="I26" s="389"/>
      <c r="J26" s="389"/>
      <c r="K26" s="390"/>
      <c r="L26" s="385">
        <v>1</v>
      </c>
      <c r="M26" s="386"/>
      <c r="N26" s="386"/>
      <c r="O26" s="386"/>
      <c r="P26" s="387"/>
      <c r="Q26" s="385">
        <v>7840</v>
      </c>
      <c r="R26" s="386"/>
      <c r="S26" s="386"/>
      <c r="T26" s="386"/>
      <c r="U26" s="386"/>
      <c r="V26" s="387"/>
      <c r="W26" s="475"/>
      <c r="X26" s="412"/>
      <c r="Y26" s="413"/>
      <c r="Z26" s="388" t="s">
        <v>168</v>
      </c>
      <c r="AA26" s="443"/>
      <c r="AB26" s="443"/>
      <c r="AC26" s="443"/>
      <c r="AD26" s="443"/>
      <c r="AE26" s="443"/>
      <c r="AF26" s="443"/>
      <c r="AG26" s="444"/>
      <c r="AH26" s="385">
        <v>98</v>
      </c>
      <c r="AI26" s="386"/>
      <c r="AJ26" s="386"/>
      <c r="AK26" s="386"/>
      <c r="AL26" s="387"/>
      <c r="AM26" s="385">
        <v>276066</v>
      </c>
      <c r="AN26" s="386"/>
      <c r="AO26" s="386"/>
      <c r="AP26" s="386"/>
      <c r="AQ26" s="386"/>
      <c r="AR26" s="387"/>
      <c r="AS26" s="385">
        <v>2817</v>
      </c>
      <c r="AT26" s="386"/>
      <c r="AU26" s="386"/>
      <c r="AV26" s="386"/>
      <c r="AW26" s="386"/>
      <c r="AX26" s="445"/>
      <c r="AY26" s="472" t="s">
        <v>169</v>
      </c>
      <c r="AZ26" s="392"/>
      <c r="BA26" s="392"/>
      <c r="BB26" s="392"/>
      <c r="BC26" s="392"/>
      <c r="BD26" s="392"/>
      <c r="BE26" s="392"/>
      <c r="BF26" s="392"/>
      <c r="BG26" s="392"/>
      <c r="BH26" s="392"/>
      <c r="BI26" s="392"/>
      <c r="BJ26" s="392"/>
      <c r="BK26" s="392"/>
      <c r="BL26" s="392"/>
      <c r="BM26" s="473"/>
      <c r="BN26" s="432">
        <v>600000</v>
      </c>
      <c r="BO26" s="433"/>
      <c r="BP26" s="433"/>
      <c r="BQ26" s="433"/>
      <c r="BR26" s="433"/>
      <c r="BS26" s="433"/>
      <c r="BT26" s="433"/>
      <c r="BU26" s="434"/>
      <c r="BV26" s="432">
        <v>500000</v>
      </c>
      <c r="BW26" s="433"/>
      <c r="BX26" s="433"/>
      <c r="BY26" s="433"/>
      <c r="BZ26" s="433"/>
      <c r="CA26" s="433"/>
      <c r="CB26" s="433"/>
      <c r="CC26" s="434"/>
      <c r="CD26" s="188"/>
      <c r="CE26" s="464"/>
      <c r="CF26" s="464"/>
      <c r="CG26" s="464"/>
      <c r="CH26" s="464"/>
      <c r="CI26" s="464"/>
      <c r="CJ26" s="464"/>
      <c r="CK26" s="464"/>
      <c r="CL26" s="464"/>
      <c r="CM26" s="464"/>
      <c r="CN26" s="464"/>
      <c r="CO26" s="464"/>
      <c r="CP26" s="464"/>
      <c r="CQ26" s="464"/>
      <c r="CR26" s="464"/>
      <c r="CS26" s="465"/>
      <c r="CT26" s="429"/>
      <c r="CU26" s="430"/>
      <c r="CV26" s="430"/>
      <c r="CW26" s="430"/>
      <c r="CX26" s="430"/>
      <c r="CY26" s="430"/>
      <c r="CZ26" s="430"/>
      <c r="DA26" s="431"/>
      <c r="DB26" s="429"/>
      <c r="DC26" s="430"/>
      <c r="DD26" s="430"/>
      <c r="DE26" s="430"/>
      <c r="DF26" s="430"/>
      <c r="DG26" s="430"/>
      <c r="DH26" s="430"/>
      <c r="DI26" s="431"/>
    </row>
    <row r="27" spans="1:113" ht="18.75" customHeight="1" thickBot="1" x14ac:dyDescent="0.25">
      <c r="A27" s="175"/>
      <c r="B27" s="411"/>
      <c r="C27" s="412"/>
      <c r="D27" s="413"/>
      <c r="E27" s="388" t="s">
        <v>170</v>
      </c>
      <c r="F27" s="389"/>
      <c r="G27" s="389"/>
      <c r="H27" s="389"/>
      <c r="I27" s="389"/>
      <c r="J27" s="389"/>
      <c r="K27" s="390"/>
      <c r="L27" s="385">
        <v>1</v>
      </c>
      <c r="M27" s="386"/>
      <c r="N27" s="386"/>
      <c r="O27" s="386"/>
      <c r="P27" s="387"/>
      <c r="Q27" s="385">
        <v>9190</v>
      </c>
      <c r="R27" s="386"/>
      <c r="S27" s="386"/>
      <c r="T27" s="386"/>
      <c r="U27" s="386"/>
      <c r="V27" s="387"/>
      <c r="W27" s="475"/>
      <c r="X27" s="412"/>
      <c r="Y27" s="413"/>
      <c r="Z27" s="388" t="s">
        <v>171</v>
      </c>
      <c r="AA27" s="389"/>
      <c r="AB27" s="389"/>
      <c r="AC27" s="389"/>
      <c r="AD27" s="389"/>
      <c r="AE27" s="389"/>
      <c r="AF27" s="389"/>
      <c r="AG27" s="390"/>
      <c r="AH27" s="385">
        <v>60</v>
      </c>
      <c r="AI27" s="386"/>
      <c r="AJ27" s="386"/>
      <c r="AK27" s="386"/>
      <c r="AL27" s="387"/>
      <c r="AM27" s="385">
        <v>198840</v>
      </c>
      <c r="AN27" s="386"/>
      <c r="AO27" s="386"/>
      <c r="AP27" s="386"/>
      <c r="AQ27" s="386"/>
      <c r="AR27" s="387"/>
      <c r="AS27" s="385">
        <v>3314</v>
      </c>
      <c r="AT27" s="386"/>
      <c r="AU27" s="386"/>
      <c r="AV27" s="386"/>
      <c r="AW27" s="386"/>
      <c r="AX27" s="445"/>
      <c r="AY27" s="469" t="s">
        <v>172</v>
      </c>
      <c r="AZ27" s="470"/>
      <c r="BA27" s="470"/>
      <c r="BB27" s="470"/>
      <c r="BC27" s="470"/>
      <c r="BD27" s="470"/>
      <c r="BE27" s="470"/>
      <c r="BF27" s="470"/>
      <c r="BG27" s="470"/>
      <c r="BH27" s="470"/>
      <c r="BI27" s="470"/>
      <c r="BJ27" s="470"/>
      <c r="BK27" s="470"/>
      <c r="BL27" s="470"/>
      <c r="BM27" s="471"/>
      <c r="BN27" s="466" t="s">
        <v>122</v>
      </c>
      <c r="BO27" s="467"/>
      <c r="BP27" s="467"/>
      <c r="BQ27" s="467"/>
      <c r="BR27" s="467"/>
      <c r="BS27" s="467"/>
      <c r="BT27" s="467"/>
      <c r="BU27" s="468"/>
      <c r="BV27" s="466" t="s">
        <v>122</v>
      </c>
      <c r="BW27" s="467"/>
      <c r="BX27" s="467"/>
      <c r="BY27" s="467"/>
      <c r="BZ27" s="467"/>
      <c r="CA27" s="467"/>
      <c r="CB27" s="467"/>
      <c r="CC27" s="468"/>
      <c r="CD27" s="190"/>
      <c r="CE27" s="464"/>
      <c r="CF27" s="464"/>
      <c r="CG27" s="464"/>
      <c r="CH27" s="464"/>
      <c r="CI27" s="464"/>
      <c r="CJ27" s="464"/>
      <c r="CK27" s="464"/>
      <c r="CL27" s="464"/>
      <c r="CM27" s="464"/>
      <c r="CN27" s="464"/>
      <c r="CO27" s="464"/>
      <c r="CP27" s="464"/>
      <c r="CQ27" s="464"/>
      <c r="CR27" s="464"/>
      <c r="CS27" s="465"/>
      <c r="CT27" s="429"/>
      <c r="CU27" s="430"/>
      <c r="CV27" s="430"/>
      <c r="CW27" s="430"/>
      <c r="CX27" s="430"/>
      <c r="CY27" s="430"/>
      <c r="CZ27" s="430"/>
      <c r="DA27" s="431"/>
      <c r="DB27" s="429"/>
      <c r="DC27" s="430"/>
      <c r="DD27" s="430"/>
      <c r="DE27" s="430"/>
      <c r="DF27" s="430"/>
      <c r="DG27" s="430"/>
      <c r="DH27" s="430"/>
      <c r="DI27" s="431"/>
    </row>
    <row r="28" spans="1:113" ht="18.75" customHeight="1" x14ac:dyDescent="0.2">
      <c r="A28" s="175"/>
      <c r="B28" s="411"/>
      <c r="C28" s="412"/>
      <c r="D28" s="413"/>
      <c r="E28" s="388" t="s">
        <v>173</v>
      </c>
      <c r="F28" s="389"/>
      <c r="G28" s="389"/>
      <c r="H28" s="389"/>
      <c r="I28" s="389"/>
      <c r="J28" s="389"/>
      <c r="K28" s="390"/>
      <c r="L28" s="385">
        <v>1</v>
      </c>
      <c r="M28" s="386"/>
      <c r="N28" s="386"/>
      <c r="O28" s="386"/>
      <c r="P28" s="387"/>
      <c r="Q28" s="385">
        <v>7890</v>
      </c>
      <c r="R28" s="386"/>
      <c r="S28" s="386"/>
      <c r="T28" s="386"/>
      <c r="U28" s="386"/>
      <c r="V28" s="387"/>
      <c r="W28" s="475"/>
      <c r="X28" s="412"/>
      <c r="Y28" s="413"/>
      <c r="Z28" s="388" t="s">
        <v>174</v>
      </c>
      <c r="AA28" s="389"/>
      <c r="AB28" s="389"/>
      <c r="AC28" s="389"/>
      <c r="AD28" s="389"/>
      <c r="AE28" s="389"/>
      <c r="AF28" s="389"/>
      <c r="AG28" s="390"/>
      <c r="AH28" s="385" t="s">
        <v>122</v>
      </c>
      <c r="AI28" s="386"/>
      <c r="AJ28" s="386"/>
      <c r="AK28" s="386"/>
      <c r="AL28" s="387"/>
      <c r="AM28" s="385" t="s">
        <v>122</v>
      </c>
      <c r="AN28" s="386"/>
      <c r="AO28" s="386"/>
      <c r="AP28" s="386"/>
      <c r="AQ28" s="386"/>
      <c r="AR28" s="387"/>
      <c r="AS28" s="385" t="s">
        <v>122</v>
      </c>
      <c r="AT28" s="386"/>
      <c r="AU28" s="386"/>
      <c r="AV28" s="386"/>
      <c r="AW28" s="386"/>
      <c r="AX28" s="445"/>
      <c r="AY28" s="449" t="s">
        <v>175</v>
      </c>
      <c r="AZ28" s="450"/>
      <c r="BA28" s="450"/>
      <c r="BB28" s="451"/>
      <c r="BC28" s="458" t="s">
        <v>46</v>
      </c>
      <c r="BD28" s="459"/>
      <c r="BE28" s="459"/>
      <c r="BF28" s="459"/>
      <c r="BG28" s="459"/>
      <c r="BH28" s="459"/>
      <c r="BI28" s="459"/>
      <c r="BJ28" s="459"/>
      <c r="BK28" s="459"/>
      <c r="BL28" s="459"/>
      <c r="BM28" s="460"/>
      <c r="BN28" s="461">
        <v>15992117</v>
      </c>
      <c r="BO28" s="462"/>
      <c r="BP28" s="462"/>
      <c r="BQ28" s="462"/>
      <c r="BR28" s="462"/>
      <c r="BS28" s="462"/>
      <c r="BT28" s="462"/>
      <c r="BU28" s="463"/>
      <c r="BV28" s="461">
        <v>11668749</v>
      </c>
      <c r="BW28" s="462"/>
      <c r="BX28" s="462"/>
      <c r="BY28" s="462"/>
      <c r="BZ28" s="462"/>
      <c r="CA28" s="462"/>
      <c r="CB28" s="462"/>
      <c r="CC28" s="463"/>
      <c r="CD28" s="188"/>
      <c r="CE28" s="464"/>
      <c r="CF28" s="464"/>
      <c r="CG28" s="464"/>
      <c r="CH28" s="464"/>
      <c r="CI28" s="464"/>
      <c r="CJ28" s="464"/>
      <c r="CK28" s="464"/>
      <c r="CL28" s="464"/>
      <c r="CM28" s="464"/>
      <c r="CN28" s="464"/>
      <c r="CO28" s="464"/>
      <c r="CP28" s="464"/>
      <c r="CQ28" s="464"/>
      <c r="CR28" s="464"/>
      <c r="CS28" s="465"/>
      <c r="CT28" s="429"/>
      <c r="CU28" s="430"/>
      <c r="CV28" s="430"/>
      <c r="CW28" s="430"/>
      <c r="CX28" s="430"/>
      <c r="CY28" s="430"/>
      <c r="CZ28" s="430"/>
      <c r="DA28" s="431"/>
      <c r="DB28" s="429"/>
      <c r="DC28" s="430"/>
      <c r="DD28" s="430"/>
      <c r="DE28" s="430"/>
      <c r="DF28" s="430"/>
      <c r="DG28" s="430"/>
      <c r="DH28" s="430"/>
      <c r="DI28" s="431"/>
    </row>
    <row r="29" spans="1:113" ht="18.75" customHeight="1" x14ac:dyDescent="0.2">
      <c r="A29" s="175"/>
      <c r="B29" s="411"/>
      <c r="C29" s="412"/>
      <c r="D29" s="413"/>
      <c r="E29" s="388" t="s">
        <v>176</v>
      </c>
      <c r="F29" s="389"/>
      <c r="G29" s="389"/>
      <c r="H29" s="389"/>
      <c r="I29" s="389"/>
      <c r="J29" s="389"/>
      <c r="K29" s="390"/>
      <c r="L29" s="385">
        <v>30</v>
      </c>
      <c r="M29" s="386"/>
      <c r="N29" s="386"/>
      <c r="O29" s="386"/>
      <c r="P29" s="387"/>
      <c r="Q29" s="385">
        <v>6040</v>
      </c>
      <c r="R29" s="386"/>
      <c r="S29" s="386"/>
      <c r="T29" s="386"/>
      <c r="U29" s="386"/>
      <c r="V29" s="387"/>
      <c r="W29" s="476"/>
      <c r="X29" s="477"/>
      <c r="Y29" s="478"/>
      <c r="Z29" s="388" t="s">
        <v>177</v>
      </c>
      <c r="AA29" s="389"/>
      <c r="AB29" s="389"/>
      <c r="AC29" s="389"/>
      <c r="AD29" s="389"/>
      <c r="AE29" s="389"/>
      <c r="AF29" s="389"/>
      <c r="AG29" s="390"/>
      <c r="AH29" s="385">
        <v>1851</v>
      </c>
      <c r="AI29" s="386"/>
      <c r="AJ29" s="386"/>
      <c r="AK29" s="386"/>
      <c r="AL29" s="387"/>
      <c r="AM29" s="385">
        <v>5471544</v>
      </c>
      <c r="AN29" s="386"/>
      <c r="AO29" s="386"/>
      <c r="AP29" s="386"/>
      <c r="AQ29" s="386"/>
      <c r="AR29" s="387"/>
      <c r="AS29" s="385">
        <v>2956</v>
      </c>
      <c r="AT29" s="386"/>
      <c r="AU29" s="386"/>
      <c r="AV29" s="386"/>
      <c r="AW29" s="386"/>
      <c r="AX29" s="445"/>
      <c r="AY29" s="452"/>
      <c r="AZ29" s="453"/>
      <c r="BA29" s="453"/>
      <c r="BB29" s="454"/>
      <c r="BC29" s="446" t="s">
        <v>178</v>
      </c>
      <c r="BD29" s="447"/>
      <c r="BE29" s="447"/>
      <c r="BF29" s="447"/>
      <c r="BG29" s="447"/>
      <c r="BH29" s="447"/>
      <c r="BI29" s="447"/>
      <c r="BJ29" s="447"/>
      <c r="BK29" s="447"/>
      <c r="BL29" s="447"/>
      <c r="BM29" s="448"/>
      <c r="BN29" s="432">
        <v>4667232</v>
      </c>
      <c r="BO29" s="433"/>
      <c r="BP29" s="433"/>
      <c r="BQ29" s="433"/>
      <c r="BR29" s="433"/>
      <c r="BS29" s="433"/>
      <c r="BT29" s="433"/>
      <c r="BU29" s="434"/>
      <c r="BV29" s="432">
        <v>4657623</v>
      </c>
      <c r="BW29" s="433"/>
      <c r="BX29" s="433"/>
      <c r="BY29" s="433"/>
      <c r="BZ29" s="433"/>
      <c r="CA29" s="433"/>
      <c r="CB29" s="433"/>
      <c r="CC29" s="434"/>
      <c r="CD29" s="190"/>
      <c r="CE29" s="464"/>
      <c r="CF29" s="464"/>
      <c r="CG29" s="464"/>
      <c r="CH29" s="464"/>
      <c r="CI29" s="464"/>
      <c r="CJ29" s="464"/>
      <c r="CK29" s="464"/>
      <c r="CL29" s="464"/>
      <c r="CM29" s="464"/>
      <c r="CN29" s="464"/>
      <c r="CO29" s="464"/>
      <c r="CP29" s="464"/>
      <c r="CQ29" s="464"/>
      <c r="CR29" s="464"/>
      <c r="CS29" s="465"/>
      <c r="CT29" s="429"/>
      <c r="CU29" s="430"/>
      <c r="CV29" s="430"/>
      <c r="CW29" s="430"/>
      <c r="CX29" s="430"/>
      <c r="CY29" s="430"/>
      <c r="CZ29" s="430"/>
      <c r="DA29" s="431"/>
      <c r="DB29" s="429"/>
      <c r="DC29" s="430"/>
      <c r="DD29" s="430"/>
      <c r="DE29" s="430"/>
      <c r="DF29" s="430"/>
      <c r="DG29" s="430"/>
      <c r="DH29" s="430"/>
      <c r="DI29" s="431"/>
    </row>
    <row r="30" spans="1:113" ht="18.75" customHeight="1" thickBot="1" x14ac:dyDescent="0.25">
      <c r="A30" s="175"/>
      <c r="B30" s="414"/>
      <c r="C30" s="415"/>
      <c r="D30" s="416"/>
      <c r="E30" s="393"/>
      <c r="F30" s="394"/>
      <c r="G30" s="394"/>
      <c r="H30" s="394"/>
      <c r="I30" s="394"/>
      <c r="J30" s="394"/>
      <c r="K30" s="395"/>
      <c r="L30" s="396"/>
      <c r="M30" s="397"/>
      <c r="N30" s="397"/>
      <c r="O30" s="397"/>
      <c r="P30" s="398"/>
      <c r="Q30" s="396"/>
      <c r="R30" s="397"/>
      <c r="S30" s="397"/>
      <c r="T30" s="397"/>
      <c r="U30" s="397"/>
      <c r="V30" s="398"/>
      <c r="W30" s="399" t="s">
        <v>179</v>
      </c>
      <c r="X30" s="400"/>
      <c r="Y30" s="400"/>
      <c r="Z30" s="400"/>
      <c r="AA30" s="400"/>
      <c r="AB30" s="400"/>
      <c r="AC30" s="400"/>
      <c r="AD30" s="400"/>
      <c r="AE30" s="400"/>
      <c r="AF30" s="400"/>
      <c r="AG30" s="401"/>
      <c r="AH30" s="402">
        <v>97.5</v>
      </c>
      <c r="AI30" s="403"/>
      <c r="AJ30" s="403"/>
      <c r="AK30" s="403"/>
      <c r="AL30" s="403"/>
      <c r="AM30" s="403"/>
      <c r="AN30" s="403"/>
      <c r="AO30" s="403"/>
      <c r="AP30" s="403"/>
      <c r="AQ30" s="403"/>
      <c r="AR30" s="403"/>
      <c r="AS30" s="403"/>
      <c r="AT30" s="403"/>
      <c r="AU30" s="403"/>
      <c r="AV30" s="403"/>
      <c r="AW30" s="403"/>
      <c r="AX30" s="404"/>
      <c r="AY30" s="455"/>
      <c r="AZ30" s="456"/>
      <c r="BA30" s="456"/>
      <c r="BB30" s="457"/>
      <c r="BC30" s="405" t="s">
        <v>48</v>
      </c>
      <c r="BD30" s="406"/>
      <c r="BE30" s="406"/>
      <c r="BF30" s="406"/>
      <c r="BG30" s="406"/>
      <c r="BH30" s="406"/>
      <c r="BI30" s="406"/>
      <c r="BJ30" s="406"/>
      <c r="BK30" s="406"/>
      <c r="BL30" s="406"/>
      <c r="BM30" s="407"/>
      <c r="BN30" s="466">
        <v>36130186</v>
      </c>
      <c r="BO30" s="467"/>
      <c r="BP30" s="467"/>
      <c r="BQ30" s="467"/>
      <c r="BR30" s="467"/>
      <c r="BS30" s="467"/>
      <c r="BT30" s="467"/>
      <c r="BU30" s="468"/>
      <c r="BV30" s="466">
        <v>37451512</v>
      </c>
      <c r="BW30" s="467"/>
      <c r="BX30" s="467"/>
      <c r="BY30" s="467"/>
      <c r="BZ30" s="467"/>
      <c r="CA30" s="467"/>
      <c r="CB30" s="467"/>
      <c r="CC30" s="468"/>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91" t="s">
        <v>180</v>
      </c>
      <c r="D32" s="391"/>
      <c r="E32" s="391"/>
      <c r="F32" s="391"/>
      <c r="G32" s="391"/>
      <c r="H32" s="391"/>
      <c r="I32" s="391"/>
      <c r="J32" s="391"/>
      <c r="K32" s="391"/>
      <c r="L32" s="391"/>
      <c r="M32" s="391"/>
      <c r="N32" s="391"/>
      <c r="O32" s="391"/>
      <c r="P32" s="391"/>
      <c r="Q32" s="391"/>
      <c r="R32" s="391"/>
      <c r="S32" s="391"/>
      <c r="U32" s="392" t="s">
        <v>181</v>
      </c>
      <c r="V32" s="392"/>
      <c r="W32" s="392"/>
      <c r="X32" s="392"/>
      <c r="Y32" s="392"/>
      <c r="Z32" s="392"/>
      <c r="AA32" s="392"/>
      <c r="AB32" s="392"/>
      <c r="AC32" s="392"/>
      <c r="AD32" s="392"/>
      <c r="AE32" s="392"/>
      <c r="AF32" s="392"/>
      <c r="AG32" s="392"/>
      <c r="AH32" s="392"/>
      <c r="AI32" s="392"/>
      <c r="AJ32" s="392"/>
      <c r="AK32" s="392"/>
      <c r="AM32" s="392" t="s">
        <v>182</v>
      </c>
      <c r="AN32" s="392"/>
      <c r="AO32" s="392"/>
      <c r="AP32" s="392"/>
      <c r="AQ32" s="392"/>
      <c r="AR32" s="392"/>
      <c r="AS32" s="392"/>
      <c r="AT32" s="392"/>
      <c r="AU32" s="392"/>
      <c r="AV32" s="392"/>
      <c r="AW32" s="392"/>
      <c r="AX32" s="392"/>
      <c r="AY32" s="392"/>
      <c r="AZ32" s="392"/>
      <c r="BA32" s="392"/>
      <c r="BB32" s="392"/>
      <c r="BC32" s="392"/>
      <c r="BE32" s="392" t="s">
        <v>183</v>
      </c>
      <c r="BF32" s="392"/>
      <c r="BG32" s="392"/>
      <c r="BH32" s="392"/>
      <c r="BI32" s="392"/>
      <c r="BJ32" s="392"/>
      <c r="BK32" s="392"/>
      <c r="BL32" s="392"/>
      <c r="BM32" s="392"/>
      <c r="BN32" s="392"/>
      <c r="BO32" s="392"/>
      <c r="BP32" s="392"/>
      <c r="BQ32" s="392"/>
      <c r="BR32" s="392"/>
      <c r="BS32" s="392"/>
      <c r="BT32" s="392"/>
      <c r="BU32" s="392"/>
      <c r="BW32" s="392" t="s">
        <v>184</v>
      </c>
      <c r="BX32" s="392"/>
      <c r="BY32" s="392"/>
      <c r="BZ32" s="392"/>
      <c r="CA32" s="392"/>
      <c r="CB32" s="392"/>
      <c r="CC32" s="392"/>
      <c r="CD32" s="392"/>
      <c r="CE32" s="392"/>
      <c r="CF32" s="392"/>
      <c r="CG32" s="392"/>
      <c r="CH32" s="392"/>
      <c r="CI32" s="392"/>
      <c r="CJ32" s="392"/>
      <c r="CK32" s="392"/>
      <c r="CL32" s="392"/>
      <c r="CM32" s="392"/>
      <c r="CO32" s="392" t="s">
        <v>185</v>
      </c>
      <c r="CP32" s="392"/>
      <c r="CQ32" s="392"/>
      <c r="CR32" s="392"/>
      <c r="CS32" s="392"/>
      <c r="CT32" s="392"/>
      <c r="CU32" s="392"/>
      <c r="CV32" s="392"/>
      <c r="CW32" s="392"/>
      <c r="CX32" s="392"/>
      <c r="CY32" s="392"/>
      <c r="CZ32" s="392"/>
      <c r="DA32" s="392"/>
      <c r="DB32" s="392"/>
      <c r="DC32" s="392"/>
      <c r="DD32" s="392"/>
      <c r="DE32" s="392"/>
      <c r="DI32" s="198"/>
    </row>
    <row r="33" spans="1:113" ht="13.5" customHeight="1" x14ac:dyDescent="0.2">
      <c r="A33" s="175"/>
      <c r="B33" s="199"/>
      <c r="C33" s="384" t="s">
        <v>186</v>
      </c>
      <c r="D33" s="384"/>
      <c r="E33" s="383" t="s">
        <v>187</v>
      </c>
      <c r="F33" s="383"/>
      <c r="G33" s="383"/>
      <c r="H33" s="383"/>
      <c r="I33" s="383"/>
      <c r="J33" s="383"/>
      <c r="K33" s="383"/>
      <c r="L33" s="383"/>
      <c r="M33" s="383"/>
      <c r="N33" s="383"/>
      <c r="O33" s="383"/>
      <c r="P33" s="383"/>
      <c r="Q33" s="383"/>
      <c r="R33" s="383"/>
      <c r="S33" s="383"/>
      <c r="T33" s="200"/>
      <c r="U33" s="384" t="s">
        <v>186</v>
      </c>
      <c r="V33" s="384"/>
      <c r="W33" s="383" t="s">
        <v>187</v>
      </c>
      <c r="X33" s="383"/>
      <c r="Y33" s="383"/>
      <c r="Z33" s="383"/>
      <c r="AA33" s="383"/>
      <c r="AB33" s="383"/>
      <c r="AC33" s="383"/>
      <c r="AD33" s="383"/>
      <c r="AE33" s="383"/>
      <c r="AF33" s="383"/>
      <c r="AG33" s="383"/>
      <c r="AH33" s="383"/>
      <c r="AI33" s="383"/>
      <c r="AJ33" s="383"/>
      <c r="AK33" s="383"/>
      <c r="AL33" s="200"/>
      <c r="AM33" s="384" t="s">
        <v>186</v>
      </c>
      <c r="AN33" s="384"/>
      <c r="AO33" s="383" t="s">
        <v>187</v>
      </c>
      <c r="AP33" s="383"/>
      <c r="AQ33" s="383"/>
      <c r="AR33" s="383"/>
      <c r="AS33" s="383"/>
      <c r="AT33" s="383"/>
      <c r="AU33" s="383"/>
      <c r="AV33" s="383"/>
      <c r="AW33" s="383"/>
      <c r="AX33" s="383"/>
      <c r="AY33" s="383"/>
      <c r="AZ33" s="383"/>
      <c r="BA33" s="383"/>
      <c r="BB33" s="383"/>
      <c r="BC33" s="383"/>
      <c r="BD33" s="201"/>
      <c r="BE33" s="383" t="s">
        <v>188</v>
      </c>
      <c r="BF33" s="383"/>
      <c r="BG33" s="383" t="s">
        <v>189</v>
      </c>
      <c r="BH33" s="383"/>
      <c r="BI33" s="383"/>
      <c r="BJ33" s="383"/>
      <c r="BK33" s="383"/>
      <c r="BL33" s="383"/>
      <c r="BM33" s="383"/>
      <c r="BN33" s="383"/>
      <c r="BO33" s="383"/>
      <c r="BP33" s="383"/>
      <c r="BQ33" s="383"/>
      <c r="BR33" s="383"/>
      <c r="BS33" s="383"/>
      <c r="BT33" s="383"/>
      <c r="BU33" s="383"/>
      <c r="BV33" s="201"/>
      <c r="BW33" s="384" t="s">
        <v>188</v>
      </c>
      <c r="BX33" s="384"/>
      <c r="BY33" s="383" t="s">
        <v>190</v>
      </c>
      <c r="BZ33" s="383"/>
      <c r="CA33" s="383"/>
      <c r="CB33" s="383"/>
      <c r="CC33" s="383"/>
      <c r="CD33" s="383"/>
      <c r="CE33" s="383"/>
      <c r="CF33" s="383"/>
      <c r="CG33" s="383"/>
      <c r="CH33" s="383"/>
      <c r="CI33" s="383"/>
      <c r="CJ33" s="383"/>
      <c r="CK33" s="383"/>
      <c r="CL33" s="383"/>
      <c r="CM33" s="383"/>
      <c r="CN33" s="200"/>
      <c r="CO33" s="384" t="s">
        <v>186</v>
      </c>
      <c r="CP33" s="384"/>
      <c r="CQ33" s="383" t="s">
        <v>191</v>
      </c>
      <c r="CR33" s="383"/>
      <c r="CS33" s="383"/>
      <c r="CT33" s="383"/>
      <c r="CU33" s="383"/>
      <c r="CV33" s="383"/>
      <c r="CW33" s="383"/>
      <c r="CX33" s="383"/>
      <c r="CY33" s="383"/>
      <c r="CZ33" s="383"/>
      <c r="DA33" s="383"/>
      <c r="DB33" s="383"/>
      <c r="DC33" s="383"/>
      <c r="DD33" s="383"/>
      <c r="DE33" s="383"/>
      <c r="DF33" s="200"/>
      <c r="DG33" s="382" t="s">
        <v>192</v>
      </c>
      <c r="DH33" s="382"/>
      <c r="DI33" s="202"/>
    </row>
    <row r="34" spans="1:113" ht="32.25" customHeight="1" x14ac:dyDescent="0.2">
      <c r="A34" s="175"/>
      <c r="B34" s="199"/>
      <c r="C34" s="380">
        <f>IF(E34="","",1)</f>
        <v>1</v>
      </c>
      <c r="D34" s="380"/>
      <c r="E34" s="381" t="str">
        <f>IF('各会計、関係団体の財政状況及び健全化判断比率'!B7="","",'各会計、関係団体の財政状況及び健全化判断比率'!B7)</f>
        <v>一般会計</v>
      </c>
      <c r="F34" s="381"/>
      <c r="G34" s="381"/>
      <c r="H34" s="381"/>
      <c r="I34" s="381"/>
      <c r="J34" s="381"/>
      <c r="K34" s="381"/>
      <c r="L34" s="381"/>
      <c r="M34" s="381"/>
      <c r="N34" s="381"/>
      <c r="O34" s="381"/>
      <c r="P34" s="381"/>
      <c r="Q34" s="381"/>
      <c r="R34" s="381"/>
      <c r="S34" s="381"/>
      <c r="T34" s="175"/>
      <c r="U34" s="380">
        <f>IF(W34="","",MAX(C34:D43)+1)</f>
        <v>3</v>
      </c>
      <c r="V34" s="380"/>
      <c r="W34" s="381" t="str">
        <f>IF('各会計、関係団体の財政状況及び健全化判断比率'!B28="","",'各会計、関係団体の財政状況及び健全化判断比率'!B28)</f>
        <v>国民健康保険事業会計</v>
      </c>
      <c r="X34" s="381"/>
      <c r="Y34" s="381"/>
      <c r="Z34" s="381"/>
      <c r="AA34" s="381"/>
      <c r="AB34" s="381"/>
      <c r="AC34" s="381"/>
      <c r="AD34" s="381"/>
      <c r="AE34" s="381"/>
      <c r="AF34" s="381"/>
      <c r="AG34" s="381"/>
      <c r="AH34" s="381"/>
      <c r="AI34" s="381"/>
      <c r="AJ34" s="381"/>
      <c r="AK34" s="381"/>
      <c r="AL34" s="175"/>
      <c r="AM34" s="380" t="str">
        <f>IF(AO34="","",MAX(C34:D43,U34:V43)+1)</f>
        <v/>
      </c>
      <c r="AN34" s="380"/>
      <c r="AO34" s="381"/>
      <c r="AP34" s="381"/>
      <c r="AQ34" s="381"/>
      <c r="AR34" s="381"/>
      <c r="AS34" s="381"/>
      <c r="AT34" s="381"/>
      <c r="AU34" s="381"/>
      <c r="AV34" s="381"/>
      <c r="AW34" s="381"/>
      <c r="AX34" s="381"/>
      <c r="AY34" s="381"/>
      <c r="AZ34" s="381"/>
      <c r="BA34" s="381"/>
      <c r="BB34" s="381"/>
      <c r="BC34" s="381"/>
      <c r="BD34" s="175"/>
      <c r="BE34" s="380" t="str">
        <f>IF(BG34="","",MAX(C34:D43,U34:V43,AM34:AN43)+1)</f>
        <v/>
      </c>
      <c r="BF34" s="380"/>
      <c r="BG34" s="381"/>
      <c r="BH34" s="381"/>
      <c r="BI34" s="381"/>
      <c r="BJ34" s="381"/>
      <c r="BK34" s="381"/>
      <c r="BL34" s="381"/>
      <c r="BM34" s="381"/>
      <c r="BN34" s="381"/>
      <c r="BO34" s="381"/>
      <c r="BP34" s="381"/>
      <c r="BQ34" s="381"/>
      <c r="BR34" s="381"/>
      <c r="BS34" s="381"/>
      <c r="BT34" s="381"/>
      <c r="BU34" s="381"/>
      <c r="BV34" s="175"/>
      <c r="BW34" s="380">
        <f>IF(BY34="","",MAX(C34:D43,U34:V43,AM34:AN43,BE34:BF43)+1)</f>
        <v>7</v>
      </c>
      <c r="BX34" s="380"/>
      <c r="BY34" s="381" t="str">
        <f>IF('各会計、関係団体の財政状況及び健全化判断比率'!B68="","",'各会計、関係団体の財政状況及び健全化判断比率'!B68)</f>
        <v>特別区人事・厚生事務組合</v>
      </c>
      <c r="BZ34" s="381"/>
      <c r="CA34" s="381"/>
      <c r="CB34" s="381"/>
      <c r="CC34" s="381"/>
      <c r="CD34" s="381"/>
      <c r="CE34" s="381"/>
      <c r="CF34" s="381"/>
      <c r="CG34" s="381"/>
      <c r="CH34" s="381"/>
      <c r="CI34" s="381"/>
      <c r="CJ34" s="381"/>
      <c r="CK34" s="381"/>
      <c r="CL34" s="381"/>
      <c r="CM34" s="381"/>
      <c r="CN34" s="175"/>
      <c r="CO34" s="380">
        <f>IF(CQ34="","",MAX(C34:D43,U34:V43,AM34:AN43,BE34:BF43,BW34:BX43)+1)</f>
        <v>12</v>
      </c>
      <c r="CP34" s="380"/>
      <c r="CQ34" s="381" t="str">
        <f>IF('各会計、関係団体の財政状況及び健全化判断比率'!BS7="","",'各会計、関係団体の財政状況及び健全化判断比率'!BS7)</f>
        <v>台東区土地開発公社</v>
      </c>
      <c r="CR34" s="381"/>
      <c r="CS34" s="381"/>
      <c r="CT34" s="381"/>
      <c r="CU34" s="381"/>
      <c r="CV34" s="381"/>
      <c r="CW34" s="381"/>
      <c r="CX34" s="381"/>
      <c r="CY34" s="381"/>
      <c r="CZ34" s="381"/>
      <c r="DA34" s="381"/>
      <c r="DB34" s="381"/>
      <c r="DC34" s="381"/>
      <c r="DD34" s="381"/>
      <c r="DE34" s="381"/>
      <c r="DG34" s="378" t="str">
        <f>IF('各会計、関係団体の財政状況及び健全化判断比率'!BR7="","",'各会計、関係団体の財政状況及び健全化判断比率'!BR7)</f>
        <v>〇</v>
      </c>
      <c r="DH34" s="378"/>
      <c r="DI34" s="202"/>
    </row>
    <row r="35" spans="1:113" ht="32.25" customHeight="1" x14ac:dyDescent="0.2">
      <c r="A35" s="175"/>
      <c r="B35" s="199"/>
      <c r="C35" s="380">
        <f>IF(E35="","",C34+1)</f>
        <v>2</v>
      </c>
      <c r="D35" s="380"/>
      <c r="E35" s="381" t="str">
        <f>IF('各会計、関係団体の財政状況及び健全化判断比率'!B8="","",'各会計、関係団体の財政状況及び健全化判断比率'!B8)</f>
        <v>病院施設会計</v>
      </c>
      <c r="F35" s="381"/>
      <c r="G35" s="381"/>
      <c r="H35" s="381"/>
      <c r="I35" s="381"/>
      <c r="J35" s="381"/>
      <c r="K35" s="381"/>
      <c r="L35" s="381"/>
      <c r="M35" s="381"/>
      <c r="N35" s="381"/>
      <c r="O35" s="381"/>
      <c r="P35" s="381"/>
      <c r="Q35" s="381"/>
      <c r="R35" s="381"/>
      <c r="S35" s="381"/>
      <c r="T35" s="175"/>
      <c r="U35" s="380">
        <f>IF(W35="","",U34+1)</f>
        <v>4</v>
      </c>
      <c r="V35" s="380"/>
      <c r="W35" s="381" t="str">
        <f>IF('各会計、関係団体の財政状況及び健全化判断比率'!B29="","",'各会計、関係団体の財政状況及び健全化判断比率'!B29)</f>
        <v>介護保険会計</v>
      </c>
      <c r="X35" s="381"/>
      <c r="Y35" s="381"/>
      <c r="Z35" s="381"/>
      <c r="AA35" s="381"/>
      <c r="AB35" s="381"/>
      <c r="AC35" s="381"/>
      <c r="AD35" s="381"/>
      <c r="AE35" s="381"/>
      <c r="AF35" s="381"/>
      <c r="AG35" s="381"/>
      <c r="AH35" s="381"/>
      <c r="AI35" s="381"/>
      <c r="AJ35" s="381"/>
      <c r="AK35" s="381"/>
      <c r="AL35" s="175"/>
      <c r="AM35" s="380" t="str">
        <f t="shared" ref="AM35:AM43" si="0">IF(AO35="","",AM34+1)</f>
        <v/>
      </c>
      <c r="AN35" s="380"/>
      <c r="AO35" s="381"/>
      <c r="AP35" s="381"/>
      <c r="AQ35" s="381"/>
      <c r="AR35" s="381"/>
      <c r="AS35" s="381"/>
      <c r="AT35" s="381"/>
      <c r="AU35" s="381"/>
      <c r="AV35" s="381"/>
      <c r="AW35" s="381"/>
      <c r="AX35" s="381"/>
      <c r="AY35" s="381"/>
      <c r="AZ35" s="381"/>
      <c r="BA35" s="381"/>
      <c r="BB35" s="381"/>
      <c r="BC35" s="381"/>
      <c r="BD35" s="175"/>
      <c r="BE35" s="380" t="str">
        <f t="shared" ref="BE35:BE43" si="1">IF(BG35="","",BE34+1)</f>
        <v/>
      </c>
      <c r="BF35" s="380"/>
      <c r="BG35" s="381"/>
      <c r="BH35" s="381"/>
      <c r="BI35" s="381"/>
      <c r="BJ35" s="381"/>
      <c r="BK35" s="381"/>
      <c r="BL35" s="381"/>
      <c r="BM35" s="381"/>
      <c r="BN35" s="381"/>
      <c r="BO35" s="381"/>
      <c r="BP35" s="381"/>
      <c r="BQ35" s="381"/>
      <c r="BR35" s="381"/>
      <c r="BS35" s="381"/>
      <c r="BT35" s="381"/>
      <c r="BU35" s="381"/>
      <c r="BV35" s="175"/>
      <c r="BW35" s="380">
        <f t="shared" ref="BW35:BW43" si="2">IF(BY35="","",BW34+1)</f>
        <v>8</v>
      </c>
      <c r="BX35" s="380"/>
      <c r="BY35" s="381" t="str">
        <f>IF('各会計、関係団体の財政状況及び健全化判断比率'!B69="","",'各会計、関係団体の財政状況及び健全化判断比率'!B69)</f>
        <v>特別区競馬組合</v>
      </c>
      <c r="BZ35" s="381"/>
      <c r="CA35" s="381"/>
      <c r="CB35" s="381"/>
      <c r="CC35" s="381"/>
      <c r="CD35" s="381"/>
      <c r="CE35" s="381"/>
      <c r="CF35" s="381"/>
      <c r="CG35" s="381"/>
      <c r="CH35" s="381"/>
      <c r="CI35" s="381"/>
      <c r="CJ35" s="381"/>
      <c r="CK35" s="381"/>
      <c r="CL35" s="381"/>
      <c r="CM35" s="381"/>
      <c r="CN35" s="175"/>
      <c r="CO35" s="380">
        <f t="shared" ref="CO35:CO43" si="3">IF(CQ35="","",CO34+1)</f>
        <v>13</v>
      </c>
      <c r="CP35" s="380"/>
      <c r="CQ35" s="381" t="str">
        <f>IF('各会計、関係団体の財政状況及び健全化判断比率'!BS8="","",'各会計、関係団体の財政状況及び健全化判断比率'!BS8)</f>
        <v>台東区産業振興事業団</v>
      </c>
      <c r="CR35" s="381"/>
      <c r="CS35" s="381"/>
      <c r="CT35" s="381"/>
      <c r="CU35" s="381"/>
      <c r="CV35" s="381"/>
      <c r="CW35" s="381"/>
      <c r="CX35" s="381"/>
      <c r="CY35" s="381"/>
      <c r="CZ35" s="381"/>
      <c r="DA35" s="381"/>
      <c r="DB35" s="381"/>
      <c r="DC35" s="381"/>
      <c r="DD35" s="381"/>
      <c r="DE35" s="381"/>
      <c r="DG35" s="378" t="str">
        <f>IF('各会計、関係団体の財政状況及び健全化判断比率'!BR8="","",'各会計、関係団体の財政状況及び健全化判断比率'!BR8)</f>
        <v/>
      </c>
      <c r="DH35" s="378"/>
      <c r="DI35" s="202"/>
    </row>
    <row r="36" spans="1:113" ht="32.25" customHeight="1" x14ac:dyDescent="0.2">
      <c r="A36" s="175"/>
      <c r="B36" s="199"/>
      <c r="C36" s="380" t="str">
        <f>IF(E36="","",C35+1)</f>
        <v/>
      </c>
      <c r="D36" s="380"/>
      <c r="E36" s="381" t="str">
        <f>IF('各会計、関係団体の財政状況及び健全化判断比率'!B9="","",'各会計、関係団体の財政状況及び健全化判断比率'!B9)</f>
        <v/>
      </c>
      <c r="F36" s="381"/>
      <c r="G36" s="381"/>
      <c r="H36" s="381"/>
      <c r="I36" s="381"/>
      <c r="J36" s="381"/>
      <c r="K36" s="381"/>
      <c r="L36" s="381"/>
      <c r="M36" s="381"/>
      <c r="N36" s="381"/>
      <c r="O36" s="381"/>
      <c r="P36" s="381"/>
      <c r="Q36" s="381"/>
      <c r="R36" s="381"/>
      <c r="S36" s="381"/>
      <c r="T36" s="175"/>
      <c r="U36" s="380">
        <f t="shared" ref="U36:U43" si="4">IF(W36="","",U35+1)</f>
        <v>5</v>
      </c>
      <c r="V36" s="380"/>
      <c r="W36" s="381" t="str">
        <f>IF('各会計、関係団体の財政状況及び健全化判断比率'!B30="","",'各会計、関係団体の財政状況及び健全化判断比率'!B30)</f>
        <v>後期高齢者医療会計</v>
      </c>
      <c r="X36" s="381"/>
      <c r="Y36" s="381"/>
      <c r="Z36" s="381"/>
      <c r="AA36" s="381"/>
      <c r="AB36" s="381"/>
      <c r="AC36" s="381"/>
      <c r="AD36" s="381"/>
      <c r="AE36" s="381"/>
      <c r="AF36" s="381"/>
      <c r="AG36" s="381"/>
      <c r="AH36" s="381"/>
      <c r="AI36" s="381"/>
      <c r="AJ36" s="381"/>
      <c r="AK36" s="381"/>
      <c r="AL36" s="175"/>
      <c r="AM36" s="380" t="str">
        <f t="shared" si="0"/>
        <v/>
      </c>
      <c r="AN36" s="380"/>
      <c r="AO36" s="381"/>
      <c r="AP36" s="381"/>
      <c r="AQ36" s="381"/>
      <c r="AR36" s="381"/>
      <c r="AS36" s="381"/>
      <c r="AT36" s="381"/>
      <c r="AU36" s="381"/>
      <c r="AV36" s="381"/>
      <c r="AW36" s="381"/>
      <c r="AX36" s="381"/>
      <c r="AY36" s="381"/>
      <c r="AZ36" s="381"/>
      <c r="BA36" s="381"/>
      <c r="BB36" s="381"/>
      <c r="BC36" s="381"/>
      <c r="BD36" s="175"/>
      <c r="BE36" s="380" t="str">
        <f t="shared" si="1"/>
        <v/>
      </c>
      <c r="BF36" s="380"/>
      <c r="BG36" s="381"/>
      <c r="BH36" s="381"/>
      <c r="BI36" s="381"/>
      <c r="BJ36" s="381"/>
      <c r="BK36" s="381"/>
      <c r="BL36" s="381"/>
      <c r="BM36" s="381"/>
      <c r="BN36" s="381"/>
      <c r="BO36" s="381"/>
      <c r="BP36" s="381"/>
      <c r="BQ36" s="381"/>
      <c r="BR36" s="381"/>
      <c r="BS36" s="381"/>
      <c r="BT36" s="381"/>
      <c r="BU36" s="381"/>
      <c r="BV36" s="175"/>
      <c r="BW36" s="380">
        <f t="shared" si="2"/>
        <v>9</v>
      </c>
      <c r="BX36" s="380"/>
      <c r="BY36" s="381" t="str">
        <f>IF('各会計、関係団体の財政状況及び健全化判断比率'!B70="","",'各会計、関係団体の財政状況及び健全化判断比率'!B70)</f>
        <v>東京二十三区清掃一部事務組合</v>
      </c>
      <c r="BZ36" s="381"/>
      <c r="CA36" s="381"/>
      <c r="CB36" s="381"/>
      <c r="CC36" s="381"/>
      <c r="CD36" s="381"/>
      <c r="CE36" s="381"/>
      <c r="CF36" s="381"/>
      <c r="CG36" s="381"/>
      <c r="CH36" s="381"/>
      <c r="CI36" s="381"/>
      <c r="CJ36" s="381"/>
      <c r="CK36" s="381"/>
      <c r="CL36" s="381"/>
      <c r="CM36" s="381"/>
      <c r="CN36" s="175"/>
      <c r="CO36" s="380">
        <f t="shared" si="3"/>
        <v>14</v>
      </c>
      <c r="CP36" s="380"/>
      <c r="CQ36" s="381" t="str">
        <f>IF('各会計、関係団体の財政状況及び健全化判断比率'!BS9="","",'各会計、関係団体の財政状況及び健全化判断比率'!BS9)</f>
        <v>台東区芸術文化財団</v>
      </c>
      <c r="CR36" s="381"/>
      <c r="CS36" s="381"/>
      <c r="CT36" s="381"/>
      <c r="CU36" s="381"/>
      <c r="CV36" s="381"/>
      <c r="CW36" s="381"/>
      <c r="CX36" s="381"/>
      <c r="CY36" s="381"/>
      <c r="CZ36" s="381"/>
      <c r="DA36" s="381"/>
      <c r="DB36" s="381"/>
      <c r="DC36" s="381"/>
      <c r="DD36" s="381"/>
      <c r="DE36" s="381"/>
      <c r="DG36" s="378" t="str">
        <f>IF('各会計、関係団体の財政状況及び健全化判断比率'!BR9="","",'各会計、関係団体の財政状況及び健全化判断比率'!BR9)</f>
        <v/>
      </c>
      <c r="DH36" s="378"/>
      <c r="DI36" s="202"/>
    </row>
    <row r="37" spans="1:113" ht="32.25" customHeight="1" x14ac:dyDescent="0.2">
      <c r="A37" s="175"/>
      <c r="B37" s="199"/>
      <c r="C37" s="380" t="str">
        <f>IF(E37="","",C36+1)</f>
        <v/>
      </c>
      <c r="D37" s="380"/>
      <c r="E37" s="381" t="str">
        <f>IF('各会計、関係団体の財政状況及び健全化判断比率'!B10="","",'各会計、関係団体の財政状況及び健全化判断比率'!B10)</f>
        <v/>
      </c>
      <c r="F37" s="381"/>
      <c r="G37" s="381"/>
      <c r="H37" s="381"/>
      <c r="I37" s="381"/>
      <c r="J37" s="381"/>
      <c r="K37" s="381"/>
      <c r="L37" s="381"/>
      <c r="M37" s="381"/>
      <c r="N37" s="381"/>
      <c r="O37" s="381"/>
      <c r="P37" s="381"/>
      <c r="Q37" s="381"/>
      <c r="R37" s="381"/>
      <c r="S37" s="381"/>
      <c r="T37" s="175"/>
      <c r="U37" s="380">
        <f t="shared" si="4"/>
        <v>6</v>
      </c>
      <c r="V37" s="380"/>
      <c r="W37" s="381" t="str">
        <f>IF('各会計、関係団体の財政状況及び健全化判断比率'!B31="","",'各会計、関係団体の財政状況及び健全化判断比率'!B31)</f>
        <v>老人保健施設会計</v>
      </c>
      <c r="X37" s="381"/>
      <c r="Y37" s="381"/>
      <c r="Z37" s="381"/>
      <c r="AA37" s="381"/>
      <c r="AB37" s="381"/>
      <c r="AC37" s="381"/>
      <c r="AD37" s="381"/>
      <c r="AE37" s="381"/>
      <c r="AF37" s="381"/>
      <c r="AG37" s="381"/>
      <c r="AH37" s="381"/>
      <c r="AI37" s="381"/>
      <c r="AJ37" s="381"/>
      <c r="AK37" s="381"/>
      <c r="AL37" s="175"/>
      <c r="AM37" s="380" t="str">
        <f t="shared" si="0"/>
        <v/>
      </c>
      <c r="AN37" s="380"/>
      <c r="AO37" s="381"/>
      <c r="AP37" s="381"/>
      <c r="AQ37" s="381"/>
      <c r="AR37" s="381"/>
      <c r="AS37" s="381"/>
      <c r="AT37" s="381"/>
      <c r="AU37" s="381"/>
      <c r="AV37" s="381"/>
      <c r="AW37" s="381"/>
      <c r="AX37" s="381"/>
      <c r="AY37" s="381"/>
      <c r="AZ37" s="381"/>
      <c r="BA37" s="381"/>
      <c r="BB37" s="381"/>
      <c r="BC37" s="381"/>
      <c r="BD37" s="175"/>
      <c r="BE37" s="380" t="str">
        <f t="shared" si="1"/>
        <v/>
      </c>
      <c r="BF37" s="380"/>
      <c r="BG37" s="381"/>
      <c r="BH37" s="381"/>
      <c r="BI37" s="381"/>
      <c r="BJ37" s="381"/>
      <c r="BK37" s="381"/>
      <c r="BL37" s="381"/>
      <c r="BM37" s="381"/>
      <c r="BN37" s="381"/>
      <c r="BO37" s="381"/>
      <c r="BP37" s="381"/>
      <c r="BQ37" s="381"/>
      <c r="BR37" s="381"/>
      <c r="BS37" s="381"/>
      <c r="BT37" s="381"/>
      <c r="BU37" s="381"/>
      <c r="BV37" s="175"/>
      <c r="BW37" s="380">
        <f t="shared" si="2"/>
        <v>10</v>
      </c>
      <c r="BX37" s="380"/>
      <c r="BY37" s="381" t="str">
        <f>IF('各会計、関係団体の財政状況及び健全化判断比率'!B71="","",'各会計、関係団体の財政状況及び健全化判断比率'!B71)</f>
        <v>東京都後期高齢者医療広域連合（一般会計）</v>
      </c>
      <c r="BZ37" s="381"/>
      <c r="CA37" s="381"/>
      <c r="CB37" s="381"/>
      <c r="CC37" s="381"/>
      <c r="CD37" s="381"/>
      <c r="CE37" s="381"/>
      <c r="CF37" s="381"/>
      <c r="CG37" s="381"/>
      <c r="CH37" s="381"/>
      <c r="CI37" s="381"/>
      <c r="CJ37" s="381"/>
      <c r="CK37" s="381"/>
      <c r="CL37" s="381"/>
      <c r="CM37" s="381"/>
      <c r="CN37" s="175"/>
      <c r="CO37" s="380" t="str">
        <f t="shared" si="3"/>
        <v/>
      </c>
      <c r="CP37" s="380"/>
      <c r="CQ37" s="381" t="str">
        <f>IF('各会計、関係団体の財政状況及び健全化判断比率'!BS10="","",'各会計、関係団体の財政状況及び健全化判断比率'!BS10)</f>
        <v/>
      </c>
      <c r="CR37" s="381"/>
      <c r="CS37" s="381"/>
      <c r="CT37" s="381"/>
      <c r="CU37" s="381"/>
      <c r="CV37" s="381"/>
      <c r="CW37" s="381"/>
      <c r="CX37" s="381"/>
      <c r="CY37" s="381"/>
      <c r="CZ37" s="381"/>
      <c r="DA37" s="381"/>
      <c r="DB37" s="381"/>
      <c r="DC37" s="381"/>
      <c r="DD37" s="381"/>
      <c r="DE37" s="381"/>
      <c r="DG37" s="378" t="str">
        <f>IF('各会計、関係団体の財政状況及び健全化判断比率'!BR10="","",'各会計、関係団体の財政状況及び健全化判断比率'!BR10)</f>
        <v/>
      </c>
      <c r="DH37" s="378"/>
      <c r="DI37" s="202"/>
    </row>
    <row r="38" spans="1:113" ht="32.25" customHeight="1" x14ac:dyDescent="0.2">
      <c r="A38" s="175"/>
      <c r="B38" s="199"/>
      <c r="C38" s="380" t="str">
        <f t="shared" ref="C38:C43" si="5">IF(E38="","",C37+1)</f>
        <v/>
      </c>
      <c r="D38" s="380"/>
      <c r="E38" s="381" t="str">
        <f>IF('各会計、関係団体の財政状況及び健全化判断比率'!B11="","",'各会計、関係団体の財政状況及び健全化判断比率'!B11)</f>
        <v/>
      </c>
      <c r="F38" s="381"/>
      <c r="G38" s="381"/>
      <c r="H38" s="381"/>
      <c r="I38" s="381"/>
      <c r="J38" s="381"/>
      <c r="K38" s="381"/>
      <c r="L38" s="381"/>
      <c r="M38" s="381"/>
      <c r="N38" s="381"/>
      <c r="O38" s="381"/>
      <c r="P38" s="381"/>
      <c r="Q38" s="381"/>
      <c r="R38" s="381"/>
      <c r="S38" s="381"/>
      <c r="T38" s="175"/>
      <c r="U38" s="380" t="str">
        <f t="shared" si="4"/>
        <v/>
      </c>
      <c r="V38" s="380"/>
      <c r="W38" s="381"/>
      <c r="X38" s="381"/>
      <c r="Y38" s="381"/>
      <c r="Z38" s="381"/>
      <c r="AA38" s="381"/>
      <c r="AB38" s="381"/>
      <c r="AC38" s="381"/>
      <c r="AD38" s="381"/>
      <c r="AE38" s="381"/>
      <c r="AF38" s="381"/>
      <c r="AG38" s="381"/>
      <c r="AH38" s="381"/>
      <c r="AI38" s="381"/>
      <c r="AJ38" s="381"/>
      <c r="AK38" s="381"/>
      <c r="AL38" s="175"/>
      <c r="AM38" s="380" t="str">
        <f t="shared" si="0"/>
        <v/>
      </c>
      <c r="AN38" s="380"/>
      <c r="AO38" s="381"/>
      <c r="AP38" s="381"/>
      <c r="AQ38" s="381"/>
      <c r="AR38" s="381"/>
      <c r="AS38" s="381"/>
      <c r="AT38" s="381"/>
      <c r="AU38" s="381"/>
      <c r="AV38" s="381"/>
      <c r="AW38" s="381"/>
      <c r="AX38" s="381"/>
      <c r="AY38" s="381"/>
      <c r="AZ38" s="381"/>
      <c r="BA38" s="381"/>
      <c r="BB38" s="381"/>
      <c r="BC38" s="381"/>
      <c r="BD38" s="175"/>
      <c r="BE38" s="380" t="str">
        <f t="shared" si="1"/>
        <v/>
      </c>
      <c r="BF38" s="380"/>
      <c r="BG38" s="381"/>
      <c r="BH38" s="381"/>
      <c r="BI38" s="381"/>
      <c r="BJ38" s="381"/>
      <c r="BK38" s="381"/>
      <c r="BL38" s="381"/>
      <c r="BM38" s="381"/>
      <c r="BN38" s="381"/>
      <c r="BO38" s="381"/>
      <c r="BP38" s="381"/>
      <c r="BQ38" s="381"/>
      <c r="BR38" s="381"/>
      <c r="BS38" s="381"/>
      <c r="BT38" s="381"/>
      <c r="BU38" s="381"/>
      <c r="BV38" s="175"/>
      <c r="BW38" s="380">
        <f t="shared" si="2"/>
        <v>11</v>
      </c>
      <c r="BX38" s="380"/>
      <c r="BY38" s="381" t="str">
        <f>IF('各会計、関係団体の財政状況及び健全化判断比率'!B72="","",'各会計、関係団体の財政状況及び健全化判断比率'!B72)</f>
        <v>東京都後期高齢者医療広域連合
（後期高齢者医療特別会計）</v>
      </c>
      <c r="BZ38" s="381"/>
      <c r="CA38" s="381"/>
      <c r="CB38" s="381"/>
      <c r="CC38" s="381"/>
      <c r="CD38" s="381"/>
      <c r="CE38" s="381"/>
      <c r="CF38" s="381"/>
      <c r="CG38" s="381"/>
      <c r="CH38" s="381"/>
      <c r="CI38" s="381"/>
      <c r="CJ38" s="381"/>
      <c r="CK38" s="381"/>
      <c r="CL38" s="381"/>
      <c r="CM38" s="381"/>
      <c r="CN38" s="175"/>
      <c r="CO38" s="380" t="str">
        <f t="shared" si="3"/>
        <v/>
      </c>
      <c r="CP38" s="380"/>
      <c r="CQ38" s="381" t="str">
        <f>IF('各会計、関係団体の財政状況及び健全化判断比率'!BS11="","",'各会計、関係団体の財政状況及び健全化判断比率'!BS11)</f>
        <v/>
      </c>
      <c r="CR38" s="381"/>
      <c r="CS38" s="381"/>
      <c r="CT38" s="381"/>
      <c r="CU38" s="381"/>
      <c r="CV38" s="381"/>
      <c r="CW38" s="381"/>
      <c r="CX38" s="381"/>
      <c r="CY38" s="381"/>
      <c r="CZ38" s="381"/>
      <c r="DA38" s="381"/>
      <c r="DB38" s="381"/>
      <c r="DC38" s="381"/>
      <c r="DD38" s="381"/>
      <c r="DE38" s="381"/>
      <c r="DG38" s="378" t="str">
        <f>IF('各会計、関係団体の財政状況及び健全化判断比率'!BR11="","",'各会計、関係団体の財政状況及び健全化判断比率'!BR11)</f>
        <v/>
      </c>
      <c r="DH38" s="378"/>
      <c r="DI38" s="202"/>
    </row>
    <row r="39" spans="1:113" ht="32.25" customHeight="1" x14ac:dyDescent="0.2">
      <c r="A39" s="175"/>
      <c r="B39" s="199"/>
      <c r="C39" s="380" t="str">
        <f t="shared" si="5"/>
        <v/>
      </c>
      <c r="D39" s="380"/>
      <c r="E39" s="381" t="str">
        <f>IF('各会計、関係団体の財政状況及び健全化判断比率'!B12="","",'各会計、関係団体の財政状況及び健全化判断比率'!B12)</f>
        <v/>
      </c>
      <c r="F39" s="381"/>
      <c r="G39" s="381"/>
      <c r="H39" s="381"/>
      <c r="I39" s="381"/>
      <c r="J39" s="381"/>
      <c r="K39" s="381"/>
      <c r="L39" s="381"/>
      <c r="M39" s="381"/>
      <c r="N39" s="381"/>
      <c r="O39" s="381"/>
      <c r="P39" s="381"/>
      <c r="Q39" s="381"/>
      <c r="R39" s="381"/>
      <c r="S39" s="381"/>
      <c r="T39" s="175"/>
      <c r="U39" s="380" t="str">
        <f t="shared" si="4"/>
        <v/>
      </c>
      <c r="V39" s="380"/>
      <c r="W39" s="381"/>
      <c r="X39" s="381"/>
      <c r="Y39" s="381"/>
      <c r="Z39" s="381"/>
      <c r="AA39" s="381"/>
      <c r="AB39" s="381"/>
      <c r="AC39" s="381"/>
      <c r="AD39" s="381"/>
      <c r="AE39" s="381"/>
      <c r="AF39" s="381"/>
      <c r="AG39" s="381"/>
      <c r="AH39" s="381"/>
      <c r="AI39" s="381"/>
      <c r="AJ39" s="381"/>
      <c r="AK39" s="381"/>
      <c r="AL39" s="175"/>
      <c r="AM39" s="380" t="str">
        <f t="shared" si="0"/>
        <v/>
      </c>
      <c r="AN39" s="380"/>
      <c r="AO39" s="381"/>
      <c r="AP39" s="381"/>
      <c r="AQ39" s="381"/>
      <c r="AR39" s="381"/>
      <c r="AS39" s="381"/>
      <c r="AT39" s="381"/>
      <c r="AU39" s="381"/>
      <c r="AV39" s="381"/>
      <c r="AW39" s="381"/>
      <c r="AX39" s="381"/>
      <c r="AY39" s="381"/>
      <c r="AZ39" s="381"/>
      <c r="BA39" s="381"/>
      <c r="BB39" s="381"/>
      <c r="BC39" s="381"/>
      <c r="BD39" s="175"/>
      <c r="BE39" s="380" t="str">
        <f t="shared" si="1"/>
        <v/>
      </c>
      <c r="BF39" s="380"/>
      <c r="BG39" s="381"/>
      <c r="BH39" s="381"/>
      <c r="BI39" s="381"/>
      <c r="BJ39" s="381"/>
      <c r="BK39" s="381"/>
      <c r="BL39" s="381"/>
      <c r="BM39" s="381"/>
      <c r="BN39" s="381"/>
      <c r="BO39" s="381"/>
      <c r="BP39" s="381"/>
      <c r="BQ39" s="381"/>
      <c r="BR39" s="381"/>
      <c r="BS39" s="381"/>
      <c r="BT39" s="381"/>
      <c r="BU39" s="381"/>
      <c r="BV39" s="175"/>
      <c r="BW39" s="380" t="str">
        <f t="shared" si="2"/>
        <v/>
      </c>
      <c r="BX39" s="380"/>
      <c r="BY39" s="381" t="str">
        <f>IF('各会計、関係団体の財政状況及び健全化判断比率'!B73="","",'各会計、関係団体の財政状況及び健全化判断比率'!B73)</f>
        <v/>
      </c>
      <c r="BZ39" s="381"/>
      <c r="CA39" s="381"/>
      <c r="CB39" s="381"/>
      <c r="CC39" s="381"/>
      <c r="CD39" s="381"/>
      <c r="CE39" s="381"/>
      <c r="CF39" s="381"/>
      <c r="CG39" s="381"/>
      <c r="CH39" s="381"/>
      <c r="CI39" s="381"/>
      <c r="CJ39" s="381"/>
      <c r="CK39" s="381"/>
      <c r="CL39" s="381"/>
      <c r="CM39" s="381"/>
      <c r="CN39" s="175"/>
      <c r="CO39" s="380" t="str">
        <f t="shared" si="3"/>
        <v/>
      </c>
      <c r="CP39" s="380"/>
      <c r="CQ39" s="381" t="str">
        <f>IF('各会計、関係団体の財政状況及び健全化判断比率'!BS12="","",'各会計、関係団体の財政状況及び健全化判断比率'!BS12)</f>
        <v/>
      </c>
      <c r="CR39" s="381"/>
      <c r="CS39" s="381"/>
      <c r="CT39" s="381"/>
      <c r="CU39" s="381"/>
      <c r="CV39" s="381"/>
      <c r="CW39" s="381"/>
      <c r="CX39" s="381"/>
      <c r="CY39" s="381"/>
      <c r="CZ39" s="381"/>
      <c r="DA39" s="381"/>
      <c r="DB39" s="381"/>
      <c r="DC39" s="381"/>
      <c r="DD39" s="381"/>
      <c r="DE39" s="381"/>
      <c r="DG39" s="378" t="str">
        <f>IF('各会計、関係団体の財政状況及び健全化判断比率'!BR12="","",'各会計、関係団体の財政状況及び健全化判断比率'!BR12)</f>
        <v/>
      </c>
      <c r="DH39" s="378"/>
      <c r="DI39" s="202"/>
    </row>
    <row r="40" spans="1:113" ht="32.25" customHeight="1" x14ac:dyDescent="0.2">
      <c r="A40" s="175"/>
      <c r="B40" s="199"/>
      <c r="C40" s="380" t="str">
        <f t="shared" si="5"/>
        <v/>
      </c>
      <c r="D40" s="380"/>
      <c r="E40" s="381" t="str">
        <f>IF('各会計、関係団体の財政状況及び健全化判断比率'!B13="","",'各会計、関係団体の財政状況及び健全化判断比率'!B13)</f>
        <v/>
      </c>
      <c r="F40" s="381"/>
      <c r="G40" s="381"/>
      <c r="H40" s="381"/>
      <c r="I40" s="381"/>
      <c r="J40" s="381"/>
      <c r="K40" s="381"/>
      <c r="L40" s="381"/>
      <c r="M40" s="381"/>
      <c r="N40" s="381"/>
      <c r="O40" s="381"/>
      <c r="P40" s="381"/>
      <c r="Q40" s="381"/>
      <c r="R40" s="381"/>
      <c r="S40" s="381"/>
      <c r="T40" s="175"/>
      <c r="U40" s="380" t="str">
        <f t="shared" si="4"/>
        <v/>
      </c>
      <c r="V40" s="380"/>
      <c r="W40" s="381"/>
      <c r="X40" s="381"/>
      <c r="Y40" s="381"/>
      <c r="Z40" s="381"/>
      <c r="AA40" s="381"/>
      <c r="AB40" s="381"/>
      <c r="AC40" s="381"/>
      <c r="AD40" s="381"/>
      <c r="AE40" s="381"/>
      <c r="AF40" s="381"/>
      <c r="AG40" s="381"/>
      <c r="AH40" s="381"/>
      <c r="AI40" s="381"/>
      <c r="AJ40" s="381"/>
      <c r="AK40" s="381"/>
      <c r="AL40" s="175"/>
      <c r="AM40" s="380" t="str">
        <f t="shared" si="0"/>
        <v/>
      </c>
      <c r="AN40" s="380"/>
      <c r="AO40" s="381"/>
      <c r="AP40" s="381"/>
      <c r="AQ40" s="381"/>
      <c r="AR40" s="381"/>
      <c r="AS40" s="381"/>
      <c r="AT40" s="381"/>
      <c r="AU40" s="381"/>
      <c r="AV40" s="381"/>
      <c r="AW40" s="381"/>
      <c r="AX40" s="381"/>
      <c r="AY40" s="381"/>
      <c r="AZ40" s="381"/>
      <c r="BA40" s="381"/>
      <c r="BB40" s="381"/>
      <c r="BC40" s="381"/>
      <c r="BD40" s="175"/>
      <c r="BE40" s="380" t="str">
        <f t="shared" si="1"/>
        <v/>
      </c>
      <c r="BF40" s="380"/>
      <c r="BG40" s="381"/>
      <c r="BH40" s="381"/>
      <c r="BI40" s="381"/>
      <c r="BJ40" s="381"/>
      <c r="BK40" s="381"/>
      <c r="BL40" s="381"/>
      <c r="BM40" s="381"/>
      <c r="BN40" s="381"/>
      <c r="BO40" s="381"/>
      <c r="BP40" s="381"/>
      <c r="BQ40" s="381"/>
      <c r="BR40" s="381"/>
      <c r="BS40" s="381"/>
      <c r="BT40" s="381"/>
      <c r="BU40" s="381"/>
      <c r="BV40" s="175"/>
      <c r="BW40" s="380" t="str">
        <f t="shared" si="2"/>
        <v/>
      </c>
      <c r="BX40" s="380"/>
      <c r="BY40" s="381" t="str">
        <f>IF('各会計、関係団体の財政状況及び健全化判断比率'!B74="","",'各会計、関係団体の財政状況及び健全化判断比率'!B74)</f>
        <v/>
      </c>
      <c r="BZ40" s="381"/>
      <c r="CA40" s="381"/>
      <c r="CB40" s="381"/>
      <c r="CC40" s="381"/>
      <c r="CD40" s="381"/>
      <c r="CE40" s="381"/>
      <c r="CF40" s="381"/>
      <c r="CG40" s="381"/>
      <c r="CH40" s="381"/>
      <c r="CI40" s="381"/>
      <c r="CJ40" s="381"/>
      <c r="CK40" s="381"/>
      <c r="CL40" s="381"/>
      <c r="CM40" s="381"/>
      <c r="CN40" s="175"/>
      <c r="CO40" s="380" t="str">
        <f t="shared" si="3"/>
        <v/>
      </c>
      <c r="CP40" s="380"/>
      <c r="CQ40" s="381" t="str">
        <f>IF('各会計、関係団体の財政状況及び健全化判断比率'!BS13="","",'各会計、関係団体の財政状況及び健全化判断比率'!BS13)</f>
        <v/>
      </c>
      <c r="CR40" s="381"/>
      <c r="CS40" s="381"/>
      <c r="CT40" s="381"/>
      <c r="CU40" s="381"/>
      <c r="CV40" s="381"/>
      <c r="CW40" s="381"/>
      <c r="CX40" s="381"/>
      <c r="CY40" s="381"/>
      <c r="CZ40" s="381"/>
      <c r="DA40" s="381"/>
      <c r="DB40" s="381"/>
      <c r="DC40" s="381"/>
      <c r="DD40" s="381"/>
      <c r="DE40" s="381"/>
      <c r="DG40" s="378" t="str">
        <f>IF('各会計、関係団体の財政状況及び健全化判断比率'!BR13="","",'各会計、関係団体の財政状況及び健全化判断比率'!BR13)</f>
        <v/>
      </c>
      <c r="DH40" s="378"/>
      <c r="DI40" s="202"/>
    </row>
    <row r="41" spans="1:113" ht="32.25" customHeight="1" x14ac:dyDescent="0.2">
      <c r="A41" s="175"/>
      <c r="B41" s="199"/>
      <c r="C41" s="380" t="str">
        <f t="shared" si="5"/>
        <v/>
      </c>
      <c r="D41" s="380"/>
      <c r="E41" s="381" t="str">
        <f>IF('各会計、関係団体の財政状況及び健全化判断比率'!B14="","",'各会計、関係団体の財政状況及び健全化判断比率'!B14)</f>
        <v/>
      </c>
      <c r="F41" s="381"/>
      <c r="G41" s="381"/>
      <c r="H41" s="381"/>
      <c r="I41" s="381"/>
      <c r="J41" s="381"/>
      <c r="K41" s="381"/>
      <c r="L41" s="381"/>
      <c r="M41" s="381"/>
      <c r="N41" s="381"/>
      <c r="O41" s="381"/>
      <c r="P41" s="381"/>
      <c r="Q41" s="381"/>
      <c r="R41" s="381"/>
      <c r="S41" s="381"/>
      <c r="T41" s="175"/>
      <c r="U41" s="380" t="str">
        <f t="shared" si="4"/>
        <v/>
      </c>
      <c r="V41" s="380"/>
      <c r="W41" s="381"/>
      <c r="X41" s="381"/>
      <c r="Y41" s="381"/>
      <c r="Z41" s="381"/>
      <c r="AA41" s="381"/>
      <c r="AB41" s="381"/>
      <c r="AC41" s="381"/>
      <c r="AD41" s="381"/>
      <c r="AE41" s="381"/>
      <c r="AF41" s="381"/>
      <c r="AG41" s="381"/>
      <c r="AH41" s="381"/>
      <c r="AI41" s="381"/>
      <c r="AJ41" s="381"/>
      <c r="AK41" s="381"/>
      <c r="AL41" s="175"/>
      <c r="AM41" s="380" t="str">
        <f t="shared" si="0"/>
        <v/>
      </c>
      <c r="AN41" s="380"/>
      <c r="AO41" s="381"/>
      <c r="AP41" s="381"/>
      <c r="AQ41" s="381"/>
      <c r="AR41" s="381"/>
      <c r="AS41" s="381"/>
      <c r="AT41" s="381"/>
      <c r="AU41" s="381"/>
      <c r="AV41" s="381"/>
      <c r="AW41" s="381"/>
      <c r="AX41" s="381"/>
      <c r="AY41" s="381"/>
      <c r="AZ41" s="381"/>
      <c r="BA41" s="381"/>
      <c r="BB41" s="381"/>
      <c r="BC41" s="381"/>
      <c r="BD41" s="175"/>
      <c r="BE41" s="380" t="str">
        <f t="shared" si="1"/>
        <v/>
      </c>
      <c r="BF41" s="380"/>
      <c r="BG41" s="381"/>
      <c r="BH41" s="381"/>
      <c r="BI41" s="381"/>
      <c r="BJ41" s="381"/>
      <c r="BK41" s="381"/>
      <c r="BL41" s="381"/>
      <c r="BM41" s="381"/>
      <c r="BN41" s="381"/>
      <c r="BO41" s="381"/>
      <c r="BP41" s="381"/>
      <c r="BQ41" s="381"/>
      <c r="BR41" s="381"/>
      <c r="BS41" s="381"/>
      <c r="BT41" s="381"/>
      <c r="BU41" s="381"/>
      <c r="BV41" s="175"/>
      <c r="BW41" s="380" t="str">
        <f t="shared" si="2"/>
        <v/>
      </c>
      <c r="BX41" s="380"/>
      <c r="BY41" s="381" t="str">
        <f>IF('各会計、関係団体の財政状況及び健全化判断比率'!B75="","",'各会計、関係団体の財政状況及び健全化判断比率'!B75)</f>
        <v/>
      </c>
      <c r="BZ41" s="381"/>
      <c r="CA41" s="381"/>
      <c r="CB41" s="381"/>
      <c r="CC41" s="381"/>
      <c r="CD41" s="381"/>
      <c r="CE41" s="381"/>
      <c r="CF41" s="381"/>
      <c r="CG41" s="381"/>
      <c r="CH41" s="381"/>
      <c r="CI41" s="381"/>
      <c r="CJ41" s="381"/>
      <c r="CK41" s="381"/>
      <c r="CL41" s="381"/>
      <c r="CM41" s="381"/>
      <c r="CN41" s="175"/>
      <c r="CO41" s="380" t="str">
        <f t="shared" si="3"/>
        <v/>
      </c>
      <c r="CP41" s="380"/>
      <c r="CQ41" s="381" t="str">
        <f>IF('各会計、関係団体の財政状況及び健全化判断比率'!BS14="","",'各会計、関係団体の財政状況及び健全化判断比率'!BS14)</f>
        <v/>
      </c>
      <c r="CR41" s="381"/>
      <c r="CS41" s="381"/>
      <c r="CT41" s="381"/>
      <c r="CU41" s="381"/>
      <c r="CV41" s="381"/>
      <c r="CW41" s="381"/>
      <c r="CX41" s="381"/>
      <c r="CY41" s="381"/>
      <c r="CZ41" s="381"/>
      <c r="DA41" s="381"/>
      <c r="DB41" s="381"/>
      <c r="DC41" s="381"/>
      <c r="DD41" s="381"/>
      <c r="DE41" s="381"/>
      <c r="DG41" s="378" t="str">
        <f>IF('各会計、関係団体の財政状況及び健全化判断比率'!BR14="","",'各会計、関係団体の財政状況及び健全化判断比率'!BR14)</f>
        <v/>
      </c>
      <c r="DH41" s="378"/>
      <c r="DI41" s="202"/>
    </row>
    <row r="42" spans="1:113" ht="32.25" customHeight="1" x14ac:dyDescent="0.2">
      <c r="B42" s="199"/>
      <c r="C42" s="380" t="str">
        <f t="shared" si="5"/>
        <v/>
      </c>
      <c r="D42" s="380"/>
      <c r="E42" s="381" t="str">
        <f>IF('各会計、関係団体の財政状況及び健全化判断比率'!B15="","",'各会計、関係団体の財政状況及び健全化判断比率'!B15)</f>
        <v/>
      </c>
      <c r="F42" s="381"/>
      <c r="G42" s="381"/>
      <c r="H42" s="381"/>
      <c r="I42" s="381"/>
      <c r="J42" s="381"/>
      <c r="K42" s="381"/>
      <c r="L42" s="381"/>
      <c r="M42" s="381"/>
      <c r="N42" s="381"/>
      <c r="O42" s="381"/>
      <c r="P42" s="381"/>
      <c r="Q42" s="381"/>
      <c r="R42" s="381"/>
      <c r="S42" s="381"/>
      <c r="T42" s="175"/>
      <c r="U42" s="380" t="str">
        <f t="shared" si="4"/>
        <v/>
      </c>
      <c r="V42" s="380"/>
      <c r="W42" s="381"/>
      <c r="X42" s="381"/>
      <c r="Y42" s="381"/>
      <c r="Z42" s="381"/>
      <c r="AA42" s="381"/>
      <c r="AB42" s="381"/>
      <c r="AC42" s="381"/>
      <c r="AD42" s="381"/>
      <c r="AE42" s="381"/>
      <c r="AF42" s="381"/>
      <c r="AG42" s="381"/>
      <c r="AH42" s="381"/>
      <c r="AI42" s="381"/>
      <c r="AJ42" s="381"/>
      <c r="AK42" s="381"/>
      <c r="AL42" s="175"/>
      <c r="AM42" s="380" t="str">
        <f t="shared" si="0"/>
        <v/>
      </c>
      <c r="AN42" s="380"/>
      <c r="AO42" s="381"/>
      <c r="AP42" s="381"/>
      <c r="AQ42" s="381"/>
      <c r="AR42" s="381"/>
      <c r="AS42" s="381"/>
      <c r="AT42" s="381"/>
      <c r="AU42" s="381"/>
      <c r="AV42" s="381"/>
      <c r="AW42" s="381"/>
      <c r="AX42" s="381"/>
      <c r="AY42" s="381"/>
      <c r="AZ42" s="381"/>
      <c r="BA42" s="381"/>
      <c r="BB42" s="381"/>
      <c r="BC42" s="381"/>
      <c r="BD42" s="175"/>
      <c r="BE42" s="380" t="str">
        <f t="shared" si="1"/>
        <v/>
      </c>
      <c r="BF42" s="380"/>
      <c r="BG42" s="381"/>
      <c r="BH42" s="381"/>
      <c r="BI42" s="381"/>
      <c r="BJ42" s="381"/>
      <c r="BK42" s="381"/>
      <c r="BL42" s="381"/>
      <c r="BM42" s="381"/>
      <c r="BN42" s="381"/>
      <c r="BO42" s="381"/>
      <c r="BP42" s="381"/>
      <c r="BQ42" s="381"/>
      <c r="BR42" s="381"/>
      <c r="BS42" s="381"/>
      <c r="BT42" s="381"/>
      <c r="BU42" s="381"/>
      <c r="BV42" s="175"/>
      <c r="BW42" s="380" t="str">
        <f t="shared" si="2"/>
        <v/>
      </c>
      <c r="BX42" s="380"/>
      <c r="BY42" s="381" t="str">
        <f>IF('各会計、関係団体の財政状況及び健全化判断比率'!B76="","",'各会計、関係団体の財政状況及び健全化判断比率'!B76)</f>
        <v/>
      </c>
      <c r="BZ42" s="381"/>
      <c r="CA42" s="381"/>
      <c r="CB42" s="381"/>
      <c r="CC42" s="381"/>
      <c r="CD42" s="381"/>
      <c r="CE42" s="381"/>
      <c r="CF42" s="381"/>
      <c r="CG42" s="381"/>
      <c r="CH42" s="381"/>
      <c r="CI42" s="381"/>
      <c r="CJ42" s="381"/>
      <c r="CK42" s="381"/>
      <c r="CL42" s="381"/>
      <c r="CM42" s="381"/>
      <c r="CN42" s="175"/>
      <c r="CO42" s="380" t="str">
        <f t="shared" si="3"/>
        <v/>
      </c>
      <c r="CP42" s="380"/>
      <c r="CQ42" s="381" t="str">
        <f>IF('各会計、関係団体の財政状況及び健全化判断比率'!BS15="","",'各会計、関係団体の財政状況及び健全化判断比率'!BS15)</f>
        <v/>
      </c>
      <c r="CR42" s="381"/>
      <c r="CS42" s="381"/>
      <c r="CT42" s="381"/>
      <c r="CU42" s="381"/>
      <c r="CV42" s="381"/>
      <c r="CW42" s="381"/>
      <c r="CX42" s="381"/>
      <c r="CY42" s="381"/>
      <c r="CZ42" s="381"/>
      <c r="DA42" s="381"/>
      <c r="DB42" s="381"/>
      <c r="DC42" s="381"/>
      <c r="DD42" s="381"/>
      <c r="DE42" s="381"/>
      <c r="DG42" s="378" t="str">
        <f>IF('各会計、関係団体の財政状況及び健全化判断比率'!BR15="","",'各会計、関係団体の財政状況及び健全化判断比率'!BR15)</f>
        <v/>
      </c>
      <c r="DH42" s="378"/>
      <c r="DI42" s="202"/>
    </row>
    <row r="43" spans="1:113" ht="32.25" customHeight="1" x14ac:dyDescent="0.2">
      <c r="B43" s="199"/>
      <c r="C43" s="380" t="str">
        <f t="shared" si="5"/>
        <v/>
      </c>
      <c r="D43" s="380"/>
      <c r="E43" s="381" t="str">
        <f>IF('各会計、関係団体の財政状況及び健全化判断比率'!B16="","",'各会計、関係団体の財政状況及び健全化判断比率'!B16)</f>
        <v/>
      </c>
      <c r="F43" s="381"/>
      <c r="G43" s="381"/>
      <c r="H43" s="381"/>
      <c r="I43" s="381"/>
      <c r="J43" s="381"/>
      <c r="K43" s="381"/>
      <c r="L43" s="381"/>
      <c r="M43" s="381"/>
      <c r="N43" s="381"/>
      <c r="O43" s="381"/>
      <c r="P43" s="381"/>
      <c r="Q43" s="381"/>
      <c r="R43" s="381"/>
      <c r="S43" s="381"/>
      <c r="T43" s="175"/>
      <c r="U43" s="380" t="str">
        <f t="shared" si="4"/>
        <v/>
      </c>
      <c r="V43" s="380"/>
      <c r="W43" s="381"/>
      <c r="X43" s="381"/>
      <c r="Y43" s="381"/>
      <c r="Z43" s="381"/>
      <c r="AA43" s="381"/>
      <c r="AB43" s="381"/>
      <c r="AC43" s="381"/>
      <c r="AD43" s="381"/>
      <c r="AE43" s="381"/>
      <c r="AF43" s="381"/>
      <c r="AG43" s="381"/>
      <c r="AH43" s="381"/>
      <c r="AI43" s="381"/>
      <c r="AJ43" s="381"/>
      <c r="AK43" s="381"/>
      <c r="AL43" s="175"/>
      <c r="AM43" s="380" t="str">
        <f t="shared" si="0"/>
        <v/>
      </c>
      <c r="AN43" s="380"/>
      <c r="AO43" s="381"/>
      <c r="AP43" s="381"/>
      <c r="AQ43" s="381"/>
      <c r="AR43" s="381"/>
      <c r="AS43" s="381"/>
      <c r="AT43" s="381"/>
      <c r="AU43" s="381"/>
      <c r="AV43" s="381"/>
      <c r="AW43" s="381"/>
      <c r="AX43" s="381"/>
      <c r="AY43" s="381"/>
      <c r="AZ43" s="381"/>
      <c r="BA43" s="381"/>
      <c r="BB43" s="381"/>
      <c r="BC43" s="381"/>
      <c r="BD43" s="175"/>
      <c r="BE43" s="380" t="str">
        <f t="shared" si="1"/>
        <v/>
      </c>
      <c r="BF43" s="380"/>
      <c r="BG43" s="381"/>
      <c r="BH43" s="381"/>
      <c r="BI43" s="381"/>
      <c r="BJ43" s="381"/>
      <c r="BK43" s="381"/>
      <c r="BL43" s="381"/>
      <c r="BM43" s="381"/>
      <c r="BN43" s="381"/>
      <c r="BO43" s="381"/>
      <c r="BP43" s="381"/>
      <c r="BQ43" s="381"/>
      <c r="BR43" s="381"/>
      <c r="BS43" s="381"/>
      <c r="BT43" s="381"/>
      <c r="BU43" s="381"/>
      <c r="BV43" s="175"/>
      <c r="BW43" s="380" t="str">
        <f t="shared" si="2"/>
        <v/>
      </c>
      <c r="BX43" s="380"/>
      <c r="BY43" s="381" t="str">
        <f>IF('各会計、関係団体の財政状況及び健全化判断比率'!B77="","",'各会計、関係団体の財政状況及び健全化判断比率'!B77)</f>
        <v/>
      </c>
      <c r="BZ43" s="381"/>
      <c r="CA43" s="381"/>
      <c r="CB43" s="381"/>
      <c r="CC43" s="381"/>
      <c r="CD43" s="381"/>
      <c r="CE43" s="381"/>
      <c r="CF43" s="381"/>
      <c r="CG43" s="381"/>
      <c r="CH43" s="381"/>
      <c r="CI43" s="381"/>
      <c r="CJ43" s="381"/>
      <c r="CK43" s="381"/>
      <c r="CL43" s="381"/>
      <c r="CM43" s="381"/>
      <c r="CN43" s="175"/>
      <c r="CO43" s="380" t="str">
        <f t="shared" si="3"/>
        <v/>
      </c>
      <c r="CP43" s="380"/>
      <c r="CQ43" s="381" t="str">
        <f>IF('各会計、関係団体の財政状況及び健全化判断比率'!BS16="","",'各会計、関係団体の財政状況及び健全化判断比率'!BS16)</f>
        <v/>
      </c>
      <c r="CR43" s="381"/>
      <c r="CS43" s="381"/>
      <c r="CT43" s="381"/>
      <c r="CU43" s="381"/>
      <c r="CV43" s="381"/>
      <c r="CW43" s="381"/>
      <c r="CX43" s="381"/>
      <c r="CY43" s="381"/>
      <c r="CZ43" s="381"/>
      <c r="DA43" s="381"/>
      <c r="DB43" s="381"/>
      <c r="DC43" s="381"/>
      <c r="DD43" s="381"/>
      <c r="DE43" s="381"/>
      <c r="DG43" s="378" t="str">
        <f>IF('各会計、関係団体の財政状況及び健全化判断比率'!BR16="","",'各会計、関係団体の財政状況及び健全化判断比率'!BR16)</f>
        <v/>
      </c>
      <c r="DH43" s="378"/>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377" t="s">
        <v>194</v>
      </c>
      <c r="F46" s="377"/>
      <c r="G46" s="377"/>
      <c r="H46" s="377"/>
      <c r="I46" s="377"/>
      <c r="J46" s="377"/>
      <c r="K46" s="377"/>
      <c r="L46" s="377"/>
      <c r="M46" s="377"/>
      <c r="N46" s="377"/>
      <c r="O46" s="377"/>
      <c r="P46" s="377"/>
      <c r="Q46" s="377"/>
      <c r="R46" s="377"/>
      <c r="S46" s="377"/>
      <c r="T46" s="377"/>
      <c r="U46" s="377"/>
      <c r="V46" s="377"/>
      <c r="W46" s="377"/>
      <c r="X46" s="377"/>
      <c r="Y46" s="377"/>
      <c r="Z46" s="377"/>
      <c r="AA46" s="377"/>
      <c r="AB46" s="377"/>
      <c r="AC46" s="377"/>
      <c r="AD46" s="377"/>
      <c r="AE46" s="377"/>
      <c r="AF46" s="377"/>
      <c r="AG46" s="377"/>
      <c r="AH46" s="377"/>
      <c r="AI46" s="377"/>
      <c r="AJ46" s="377"/>
      <c r="AK46" s="377"/>
      <c r="AL46" s="377"/>
      <c r="AM46" s="377"/>
      <c r="AN46" s="377"/>
      <c r="AO46" s="377"/>
      <c r="AP46" s="377"/>
      <c r="AQ46" s="377"/>
      <c r="AR46" s="377"/>
      <c r="AS46" s="377"/>
      <c r="AT46" s="377"/>
      <c r="AU46" s="377"/>
      <c r="AV46" s="377"/>
      <c r="AW46" s="377"/>
      <c r="AX46" s="377"/>
      <c r="AY46" s="377"/>
      <c r="AZ46" s="377"/>
      <c r="BA46" s="377"/>
      <c r="BB46" s="377"/>
      <c r="BC46" s="377"/>
      <c r="BD46" s="377"/>
      <c r="BE46" s="377"/>
      <c r="BF46" s="377"/>
      <c r="BG46" s="377"/>
      <c r="BH46" s="377"/>
      <c r="BI46" s="377"/>
      <c r="BJ46" s="377"/>
      <c r="BK46" s="377"/>
      <c r="BL46" s="377"/>
      <c r="BM46" s="377"/>
      <c r="BN46" s="377"/>
      <c r="BO46" s="377"/>
      <c r="BP46" s="377"/>
      <c r="BQ46" s="377"/>
      <c r="BR46" s="377"/>
      <c r="BS46" s="377"/>
      <c r="BT46" s="377"/>
      <c r="BU46" s="377"/>
      <c r="BV46" s="377"/>
      <c r="BW46" s="377"/>
      <c r="BX46" s="377"/>
      <c r="BY46" s="377"/>
      <c r="BZ46" s="377"/>
      <c r="CA46" s="377"/>
      <c r="CB46" s="377"/>
      <c r="CC46" s="377"/>
      <c r="CD46" s="377"/>
      <c r="CE46" s="377"/>
      <c r="CF46" s="377"/>
      <c r="CG46" s="377"/>
      <c r="CH46" s="377"/>
      <c r="CI46" s="377"/>
      <c r="CJ46" s="377"/>
      <c r="CK46" s="377"/>
      <c r="CL46" s="377"/>
      <c r="CM46" s="377"/>
      <c r="CN46" s="377"/>
      <c r="CO46" s="377"/>
      <c r="CP46" s="377"/>
      <c r="CQ46" s="377"/>
      <c r="CR46" s="377"/>
      <c r="CS46" s="377"/>
      <c r="CT46" s="377"/>
      <c r="CU46" s="377"/>
      <c r="CV46" s="377"/>
      <c r="CW46" s="377"/>
      <c r="CX46" s="377"/>
      <c r="CY46" s="377"/>
      <c r="CZ46" s="377"/>
      <c r="DA46" s="377"/>
      <c r="DB46" s="377"/>
      <c r="DC46" s="377"/>
      <c r="DD46" s="377"/>
      <c r="DE46" s="377"/>
      <c r="DF46" s="377"/>
      <c r="DG46" s="377"/>
      <c r="DH46" s="377"/>
      <c r="DI46" s="377"/>
    </row>
    <row r="47" spans="1:113" x14ac:dyDescent="0.2">
      <c r="E47" s="377" t="s">
        <v>195</v>
      </c>
      <c r="F47" s="377"/>
      <c r="G47" s="377"/>
      <c r="H47" s="377"/>
      <c r="I47" s="377"/>
      <c r="J47" s="377"/>
      <c r="K47" s="377"/>
      <c r="L47" s="377"/>
      <c r="M47" s="377"/>
      <c r="N47" s="377"/>
      <c r="O47" s="377"/>
      <c r="P47" s="377"/>
      <c r="Q47" s="377"/>
      <c r="R47" s="377"/>
      <c r="S47" s="377"/>
      <c r="T47" s="377"/>
      <c r="U47" s="377"/>
      <c r="V47" s="377"/>
      <c r="W47" s="377"/>
      <c r="X47" s="377"/>
      <c r="Y47" s="377"/>
      <c r="Z47" s="377"/>
      <c r="AA47" s="377"/>
      <c r="AB47" s="377"/>
      <c r="AC47" s="377"/>
      <c r="AD47" s="377"/>
      <c r="AE47" s="377"/>
      <c r="AF47" s="377"/>
      <c r="AG47" s="377"/>
      <c r="AH47" s="377"/>
      <c r="AI47" s="377"/>
      <c r="AJ47" s="377"/>
      <c r="AK47" s="377"/>
      <c r="AL47" s="377"/>
      <c r="AM47" s="377"/>
      <c r="AN47" s="377"/>
      <c r="AO47" s="377"/>
      <c r="AP47" s="377"/>
      <c r="AQ47" s="377"/>
      <c r="AR47" s="377"/>
      <c r="AS47" s="377"/>
      <c r="AT47" s="377"/>
      <c r="AU47" s="377"/>
      <c r="AV47" s="377"/>
      <c r="AW47" s="377"/>
      <c r="AX47" s="377"/>
      <c r="AY47" s="377"/>
      <c r="AZ47" s="377"/>
      <c r="BA47" s="377"/>
      <c r="BB47" s="377"/>
      <c r="BC47" s="377"/>
      <c r="BD47" s="377"/>
      <c r="BE47" s="377"/>
      <c r="BF47" s="377"/>
      <c r="BG47" s="377"/>
      <c r="BH47" s="377"/>
      <c r="BI47" s="377"/>
      <c r="BJ47" s="377"/>
      <c r="BK47" s="377"/>
      <c r="BL47" s="377"/>
      <c r="BM47" s="377"/>
      <c r="BN47" s="377"/>
      <c r="BO47" s="377"/>
      <c r="BP47" s="377"/>
      <c r="BQ47" s="377"/>
      <c r="BR47" s="377"/>
      <c r="BS47" s="377"/>
      <c r="BT47" s="377"/>
      <c r="BU47" s="377"/>
      <c r="BV47" s="377"/>
      <c r="BW47" s="377"/>
      <c r="BX47" s="377"/>
      <c r="BY47" s="377"/>
      <c r="BZ47" s="377"/>
      <c r="CA47" s="377"/>
      <c r="CB47" s="377"/>
      <c r="CC47" s="377"/>
      <c r="CD47" s="377"/>
      <c r="CE47" s="377"/>
      <c r="CF47" s="377"/>
      <c r="CG47" s="377"/>
      <c r="CH47" s="377"/>
      <c r="CI47" s="377"/>
      <c r="CJ47" s="377"/>
      <c r="CK47" s="377"/>
      <c r="CL47" s="377"/>
      <c r="CM47" s="377"/>
      <c r="CN47" s="377"/>
      <c r="CO47" s="377"/>
      <c r="CP47" s="377"/>
      <c r="CQ47" s="377"/>
      <c r="CR47" s="377"/>
      <c r="CS47" s="377"/>
      <c r="CT47" s="377"/>
      <c r="CU47" s="377"/>
      <c r="CV47" s="377"/>
      <c r="CW47" s="377"/>
      <c r="CX47" s="377"/>
      <c r="CY47" s="377"/>
      <c r="CZ47" s="377"/>
      <c r="DA47" s="377"/>
      <c r="DB47" s="377"/>
      <c r="DC47" s="377"/>
      <c r="DD47" s="377"/>
      <c r="DE47" s="377"/>
      <c r="DF47" s="377"/>
      <c r="DG47" s="377"/>
      <c r="DH47" s="377"/>
      <c r="DI47" s="377"/>
    </row>
    <row r="48" spans="1:113" x14ac:dyDescent="0.2">
      <c r="E48" s="377" t="s">
        <v>196</v>
      </c>
      <c r="F48" s="377"/>
      <c r="G48" s="377"/>
      <c r="H48" s="377"/>
      <c r="I48" s="377"/>
      <c r="J48" s="377"/>
      <c r="K48" s="377"/>
      <c r="L48" s="377"/>
      <c r="M48" s="377"/>
      <c r="N48" s="377"/>
      <c r="O48" s="377"/>
      <c r="P48" s="377"/>
      <c r="Q48" s="377"/>
      <c r="R48" s="377"/>
      <c r="S48" s="377"/>
      <c r="T48" s="377"/>
      <c r="U48" s="377"/>
      <c r="V48" s="377"/>
      <c r="W48" s="377"/>
      <c r="X48" s="377"/>
      <c r="Y48" s="377"/>
      <c r="Z48" s="377"/>
      <c r="AA48" s="377"/>
      <c r="AB48" s="377"/>
      <c r="AC48" s="377"/>
      <c r="AD48" s="377"/>
      <c r="AE48" s="377"/>
      <c r="AF48" s="377"/>
      <c r="AG48" s="377"/>
      <c r="AH48" s="377"/>
      <c r="AI48" s="377"/>
      <c r="AJ48" s="377"/>
      <c r="AK48" s="377"/>
      <c r="AL48" s="377"/>
      <c r="AM48" s="377"/>
      <c r="AN48" s="377"/>
      <c r="AO48" s="377"/>
      <c r="AP48" s="377"/>
      <c r="AQ48" s="377"/>
      <c r="AR48" s="377"/>
      <c r="AS48" s="377"/>
      <c r="AT48" s="377"/>
      <c r="AU48" s="377"/>
      <c r="AV48" s="377"/>
      <c r="AW48" s="377"/>
      <c r="AX48" s="377"/>
      <c r="AY48" s="377"/>
      <c r="AZ48" s="377"/>
      <c r="BA48" s="377"/>
      <c r="BB48" s="377"/>
      <c r="BC48" s="377"/>
      <c r="BD48" s="377"/>
      <c r="BE48" s="377"/>
      <c r="BF48" s="377"/>
      <c r="BG48" s="377"/>
      <c r="BH48" s="377"/>
      <c r="BI48" s="377"/>
      <c r="BJ48" s="377"/>
      <c r="BK48" s="377"/>
      <c r="BL48" s="377"/>
      <c r="BM48" s="377"/>
      <c r="BN48" s="377"/>
      <c r="BO48" s="377"/>
      <c r="BP48" s="377"/>
      <c r="BQ48" s="377"/>
      <c r="BR48" s="377"/>
      <c r="BS48" s="377"/>
      <c r="BT48" s="377"/>
      <c r="BU48" s="377"/>
      <c r="BV48" s="377"/>
      <c r="BW48" s="377"/>
      <c r="BX48" s="377"/>
      <c r="BY48" s="377"/>
      <c r="BZ48" s="377"/>
      <c r="CA48" s="377"/>
      <c r="CB48" s="377"/>
      <c r="CC48" s="377"/>
      <c r="CD48" s="377"/>
      <c r="CE48" s="377"/>
      <c r="CF48" s="377"/>
      <c r="CG48" s="377"/>
      <c r="CH48" s="377"/>
      <c r="CI48" s="377"/>
      <c r="CJ48" s="377"/>
      <c r="CK48" s="377"/>
      <c r="CL48" s="377"/>
      <c r="CM48" s="377"/>
      <c r="CN48" s="377"/>
      <c r="CO48" s="377"/>
      <c r="CP48" s="377"/>
      <c r="CQ48" s="377"/>
      <c r="CR48" s="377"/>
      <c r="CS48" s="377"/>
      <c r="CT48" s="377"/>
      <c r="CU48" s="377"/>
      <c r="CV48" s="377"/>
      <c r="CW48" s="377"/>
      <c r="CX48" s="377"/>
      <c r="CY48" s="377"/>
      <c r="CZ48" s="377"/>
      <c r="DA48" s="377"/>
      <c r="DB48" s="377"/>
      <c r="DC48" s="377"/>
      <c r="DD48" s="377"/>
      <c r="DE48" s="377"/>
      <c r="DF48" s="377"/>
      <c r="DG48" s="377"/>
      <c r="DH48" s="377"/>
      <c r="DI48" s="377"/>
    </row>
    <row r="49" spans="5:113" x14ac:dyDescent="0.2">
      <c r="E49" s="379" t="s">
        <v>197</v>
      </c>
      <c r="F49" s="379"/>
      <c r="G49" s="379"/>
      <c r="H49" s="379"/>
      <c r="I49" s="379"/>
      <c r="J49" s="379"/>
      <c r="K49" s="379"/>
      <c r="L49" s="379"/>
      <c r="M49" s="379"/>
      <c r="N49" s="379"/>
      <c r="O49" s="379"/>
      <c r="P49" s="379"/>
      <c r="Q49" s="379"/>
      <c r="R49" s="379"/>
      <c r="S49" s="379"/>
      <c r="T49" s="379"/>
      <c r="U49" s="379"/>
      <c r="V49" s="379"/>
      <c r="W49" s="379"/>
      <c r="X49" s="379"/>
      <c r="Y49" s="379"/>
      <c r="Z49" s="379"/>
      <c r="AA49" s="379"/>
      <c r="AB49" s="379"/>
      <c r="AC49" s="379"/>
      <c r="AD49" s="379"/>
      <c r="AE49" s="379"/>
      <c r="AF49" s="379"/>
      <c r="AG49" s="379"/>
      <c r="AH49" s="379"/>
      <c r="AI49" s="379"/>
      <c r="AJ49" s="379"/>
      <c r="AK49" s="379"/>
      <c r="AL49" s="379"/>
      <c r="AM49" s="379"/>
      <c r="AN49" s="379"/>
      <c r="AO49" s="379"/>
      <c r="AP49" s="379"/>
      <c r="AQ49" s="379"/>
      <c r="AR49" s="379"/>
      <c r="AS49" s="379"/>
      <c r="AT49" s="379"/>
      <c r="AU49" s="379"/>
      <c r="AV49" s="379"/>
      <c r="AW49" s="379"/>
      <c r="AX49" s="379"/>
      <c r="AY49" s="379"/>
      <c r="AZ49" s="379"/>
      <c r="BA49" s="379"/>
      <c r="BB49" s="379"/>
      <c r="BC49" s="379"/>
      <c r="BD49" s="379"/>
      <c r="BE49" s="379"/>
      <c r="BF49" s="379"/>
      <c r="BG49" s="379"/>
      <c r="BH49" s="379"/>
      <c r="BI49" s="379"/>
      <c r="BJ49" s="379"/>
      <c r="BK49" s="379"/>
      <c r="BL49" s="379"/>
      <c r="BM49" s="379"/>
      <c r="BN49" s="379"/>
      <c r="BO49" s="379"/>
      <c r="BP49" s="379"/>
      <c r="BQ49" s="379"/>
      <c r="BR49" s="379"/>
      <c r="BS49" s="379"/>
      <c r="BT49" s="379"/>
      <c r="BU49" s="379"/>
      <c r="BV49" s="379"/>
      <c r="BW49" s="379"/>
      <c r="BX49" s="379"/>
      <c r="BY49" s="379"/>
      <c r="BZ49" s="379"/>
      <c r="CA49" s="379"/>
      <c r="CB49" s="379"/>
      <c r="CC49" s="379"/>
      <c r="CD49" s="379"/>
      <c r="CE49" s="379"/>
      <c r="CF49" s="379"/>
      <c r="CG49" s="379"/>
      <c r="CH49" s="379"/>
      <c r="CI49" s="379"/>
      <c r="CJ49" s="379"/>
      <c r="CK49" s="379"/>
      <c r="CL49" s="379"/>
      <c r="CM49" s="379"/>
      <c r="CN49" s="379"/>
      <c r="CO49" s="379"/>
      <c r="CP49" s="379"/>
      <c r="CQ49" s="379"/>
      <c r="CR49" s="379"/>
      <c r="CS49" s="379"/>
      <c r="CT49" s="379"/>
      <c r="CU49" s="379"/>
      <c r="CV49" s="379"/>
      <c r="CW49" s="379"/>
      <c r="CX49" s="379"/>
      <c r="CY49" s="379"/>
      <c r="CZ49" s="379"/>
      <c r="DA49" s="379"/>
      <c r="DB49" s="379"/>
      <c r="DC49" s="379"/>
      <c r="DD49" s="379"/>
      <c r="DE49" s="379"/>
      <c r="DF49" s="379"/>
      <c r="DG49" s="379"/>
      <c r="DH49" s="379"/>
      <c r="DI49" s="379"/>
    </row>
    <row r="50" spans="5:113" x14ac:dyDescent="0.2">
      <c r="E50" s="377" t="s">
        <v>198</v>
      </c>
      <c r="F50" s="377"/>
      <c r="G50" s="377"/>
      <c r="H50" s="377"/>
      <c r="I50" s="377"/>
      <c r="J50" s="377"/>
      <c r="K50" s="377"/>
      <c r="L50" s="377"/>
      <c r="M50" s="377"/>
      <c r="N50" s="377"/>
      <c r="O50" s="377"/>
      <c r="P50" s="377"/>
      <c r="Q50" s="377"/>
      <c r="R50" s="377"/>
      <c r="S50" s="377"/>
      <c r="T50" s="377"/>
      <c r="U50" s="377"/>
      <c r="V50" s="377"/>
      <c r="W50" s="377"/>
      <c r="X50" s="377"/>
      <c r="Y50" s="377"/>
      <c r="Z50" s="377"/>
      <c r="AA50" s="377"/>
      <c r="AB50" s="377"/>
      <c r="AC50" s="377"/>
      <c r="AD50" s="377"/>
      <c r="AE50" s="377"/>
      <c r="AF50" s="377"/>
      <c r="AG50" s="377"/>
      <c r="AH50" s="377"/>
      <c r="AI50" s="377"/>
      <c r="AJ50" s="377"/>
      <c r="AK50" s="377"/>
      <c r="AL50" s="377"/>
      <c r="AM50" s="377"/>
      <c r="AN50" s="377"/>
      <c r="AO50" s="377"/>
      <c r="AP50" s="377"/>
      <c r="AQ50" s="377"/>
      <c r="AR50" s="377"/>
      <c r="AS50" s="377"/>
      <c r="AT50" s="377"/>
      <c r="AU50" s="377"/>
      <c r="AV50" s="377"/>
      <c r="AW50" s="377"/>
      <c r="AX50" s="377"/>
      <c r="AY50" s="377"/>
      <c r="AZ50" s="377"/>
      <c r="BA50" s="377"/>
      <c r="BB50" s="377"/>
      <c r="BC50" s="377"/>
      <c r="BD50" s="377"/>
      <c r="BE50" s="377"/>
      <c r="BF50" s="377"/>
      <c r="BG50" s="377"/>
      <c r="BH50" s="377"/>
      <c r="BI50" s="377"/>
      <c r="BJ50" s="377"/>
      <c r="BK50" s="377"/>
      <c r="BL50" s="377"/>
      <c r="BM50" s="377"/>
      <c r="BN50" s="377"/>
      <c r="BO50" s="377"/>
      <c r="BP50" s="377"/>
      <c r="BQ50" s="377"/>
      <c r="BR50" s="377"/>
      <c r="BS50" s="377"/>
      <c r="BT50" s="377"/>
      <c r="BU50" s="377"/>
      <c r="BV50" s="377"/>
      <c r="BW50" s="377"/>
      <c r="BX50" s="377"/>
      <c r="BY50" s="377"/>
      <c r="BZ50" s="377"/>
      <c r="CA50" s="377"/>
      <c r="CB50" s="377"/>
      <c r="CC50" s="377"/>
      <c r="CD50" s="377"/>
      <c r="CE50" s="377"/>
      <c r="CF50" s="377"/>
      <c r="CG50" s="377"/>
      <c r="CH50" s="377"/>
      <c r="CI50" s="377"/>
      <c r="CJ50" s="377"/>
      <c r="CK50" s="377"/>
      <c r="CL50" s="377"/>
      <c r="CM50" s="377"/>
      <c r="CN50" s="377"/>
      <c r="CO50" s="377"/>
      <c r="CP50" s="377"/>
      <c r="CQ50" s="377"/>
      <c r="CR50" s="377"/>
      <c r="CS50" s="377"/>
      <c r="CT50" s="377"/>
      <c r="CU50" s="377"/>
      <c r="CV50" s="377"/>
      <c r="CW50" s="377"/>
      <c r="CX50" s="377"/>
      <c r="CY50" s="377"/>
      <c r="CZ50" s="377"/>
      <c r="DA50" s="377"/>
      <c r="DB50" s="377"/>
      <c r="DC50" s="377"/>
      <c r="DD50" s="377"/>
      <c r="DE50" s="377"/>
      <c r="DF50" s="377"/>
      <c r="DG50" s="377"/>
      <c r="DH50" s="377"/>
      <c r="DI50" s="377"/>
    </row>
    <row r="51" spans="5:113" x14ac:dyDescent="0.2">
      <c r="E51" s="377" t="s">
        <v>199</v>
      </c>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77"/>
      <c r="AI51" s="377"/>
      <c r="AJ51" s="377"/>
      <c r="AK51" s="377"/>
      <c r="AL51" s="377"/>
      <c r="AM51" s="377"/>
      <c r="AN51" s="377"/>
      <c r="AO51" s="377"/>
      <c r="AP51" s="377"/>
      <c r="AQ51" s="377"/>
      <c r="AR51" s="377"/>
      <c r="AS51" s="377"/>
      <c r="AT51" s="377"/>
      <c r="AU51" s="377"/>
      <c r="AV51" s="377"/>
      <c r="AW51" s="377"/>
      <c r="AX51" s="377"/>
      <c r="AY51" s="377"/>
      <c r="AZ51" s="377"/>
      <c r="BA51" s="377"/>
      <c r="BB51" s="377"/>
      <c r="BC51" s="377"/>
      <c r="BD51" s="377"/>
      <c r="BE51" s="377"/>
      <c r="BF51" s="377"/>
      <c r="BG51" s="377"/>
      <c r="BH51" s="377"/>
      <c r="BI51" s="377"/>
      <c r="BJ51" s="377"/>
      <c r="BK51" s="377"/>
      <c r="BL51" s="377"/>
      <c r="BM51" s="377"/>
      <c r="BN51" s="377"/>
      <c r="BO51" s="377"/>
      <c r="BP51" s="377"/>
      <c r="BQ51" s="377"/>
      <c r="BR51" s="377"/>
      <c r="BS51" s="377"/>
      <c r="BT51" s="377"/>
      <c r="BU51" s="377"/>
      <c r="BV51" s="377"/>
      <c r="BW51" s="377"/>
      <c r="BX51" s="377"/>
      <c r="BY51" s="377"/>
      <c r="BZ51" s="377"/>
      <c r="CA51" s="377"/>
      <c r="CB51" s="377"/>
      <c r="CC51" s="377"/>
      <c r="CD51" s="377"/>
      <c r="CE51" s="377"/>
      <c r="CF51" s="377"/>
      <c r="CG51" s="377"/>
      <c r="CH51" s="377"/>
      <c r="CI51" s="377"/>
      <c r="CJ51" s="377"/>
      <c r="CK51" s="377"/>
      <c r="CL51" s="377"/>
      <c r="CM51" s="377"/>
      <c r="CN51" s="377"/>
      <c r="CO51" s="377"/>
      <c r="CP51" s="377"/>
      <c r="CQ51" s="377"/>
      <c r="CR51" s="377"/>
      <c r="CS51" s="377"/>
      <c r="CT51" s="377"/>
      <c r="CU51" s="377"/>
      <c r="CV51" s="377"/>
      <c r="CW51" s="377"/>
      <c r="CX51" s="377"/>
      <c r="CY51" s="377"/>
      <c r="CZ51" s="377"/>
      <c r="DA51" s="377"/>
      <c r="DB51" s="377"/>
      <c r="DC51" s="377"/>
      <c r="DD51" s="377"/>
      <c r="DE51" s="377"/>
      <c r="DF51" s="377"/>
      <c r="DG51" s="377"/>
      <c r="DH51" s="377"/>
      <c r="DI51" s="377"/>
    </row>
    <row r="52" spans="5:113" x14ac:dyDescent="0.2">
      <c r="E52" s="377" t="s">
        <v>200</v>
      </c>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77"/>
      <c r="AI52" s="377"/>
      <c r="AJ52" s="377"/>
      <c r="AK52" s="377"/>
      <c r="AL52" s="377"/>
      <c r="AM52" s="377"/>
      <c r="AN52" s="377"/>
      <c r="AO52" s="377"/>
      <c r="AP52" s="377"/>
      <c r="AQ52" s="377"/>
      <c r="AR52" s="377"/>
      <c r="AS52" s="377"/>
      <c r="AT52" s="377"/>
      <c r="AU52" s="377"/>
      <c r="AV52" s="377"/>
      <c r="AW52" s="377"/>
      <c r="AX52" s="377"/>
      <c r="AY52" s="377"/>
      <c r="AZ52" s="377"/>
      <c r="BA52" s="377"/>
      <c r="BB52" s="377"/>
      <c r="BC52" s="377"/>
      <c r="BD52" s="377"/>
      <c r="BE52" s="377"/>
      <c r="BF52" s="377"/>
      <c r="BG52" s="377"/>
      <c r="BH52" s="377"/>
      <c r="BI52" s="377"/>
      <c r="BJ52" s="377"/>
      <c r="BK52" s="377"/>
      <c r="BL52" s="377"/>
      <c r="BM52" s="377"/>
      <c r="BN52" s="377"/>
      <c r="BO52" s="377"/>
      <c r="BP52" s="377"/>
      <c r="BQ52" s="377"/>
      <c r="BR52" s="377"/>
      <c r="BS52" s="377"/>
      <c r="BT52" s="377"/>
      <c r="BU52" s="377"/>
      <c r="BV52" s="377"/>
      <c r="BW52" s="377"/>
      <c r="BX52" s="377"/>
      <c r="BY52" s="377"/>
      <c r="BZ52" s="377"/>
      <c r="CA52" s="377"/>
      <c r="CB52" s="377"/>
      <c r="CC52" s="377"/>
      <c r="CD52" s="377"/>
      <c r="CE52" s="377"/>
      <c r="CF52" s="377"/>
      <c r="CG52" s="377"/>
      <c r="CH52" s="377"/>
      <c r="CI52" s="377"/>
      <c r="CJ52" s="377"/>
      <c r="CK52" s="377"/>
      <c r="CL52" s="377"/>
      <c r="CM52" s="377"/>
      <c r="CN52" s="377"/>
      <c r="CO52" s="377"/>
      <c r="CP52" s="377"/>
      <c r="CQ52" s="377"/>
      <c r="CR52" s="377"/>
      <c r="CS52" s="377"/>
      <c r="CT52" s="377"/>
      <c r="CU52" s="377"/>
      <c r="CV52" s="377"/>
      <c r="CW52" s="377"/>
      <c r="CX52" s="377"/>
      <c r="CY52" s="377"/>
      <c r="CZ52" s="377"/>
      <c r="DA52" s="377"/>
      <c r="DB52" s="377"/>
      <c r="DC52" s="377"/>
      <c r="DD52" s="377"/>
      <c r="DE52" s="377"/>
      <c r="DF52" s="377"/>
      <c r="DG52" s="377"/>
      <c r="DH52" s="377"/>
      <c r="DI52" s="377"/>
    </row>
    <row r="53" spans="5:113" x14ac:dyDescent="0.2">
      <c r="E53" s="377" t="s">
        <v>201</v>
      </c>
      <c r="F53" s="377"/>
      <c r="G53" s="377"/>
      <c r="H53" s="377"/>
      <c r="I53" s="377"/>
      <c r="J53" s="377"/>
      <c r="K53" s="377"/>
      <c r="L53" s="377"/>
      <c r="M53" s="377"/>
      <c r="N53" s="377"/>
      <c r="O53" s="377"/>
      <c r="P53" s="377"/>
      <c r="Q53" s="377"/>
      <c r="R53" s="377"/>
      <c r="S53" s="377"/>
      <c r="T53" s="377"/>
      <c r="U53" s="377"/>
      <c r="V53" s="377"/>
      <c r="W53" s="377"/>
      <c r="X53" s="377"/>
      <c r="Y53" s="377"/>
      <c r="Z53" s="377"/>
      <c r="AA53" s="377"/>
      <c r="AB53" s="377"/>
      <c r="AC53" s="377"/>
      <c r="AD53" s="377"/>
      <c r="AE53" s="377"/>
      <c r="AF53" s="377"/>
      <c r="AG53" s="377"/>
      <c r="AH53" s="377"/>
      <c r="AI53" s="377"/>
      <c r="AJ53" s="377"/>
      <c r="AK53" s="377"/>
      <c r="AL53" s="377"/>
      <c r="AM53" s="377"/>
      <c r="AN53" s="377"/>
      <c r="AO53" s="377"/>
      <c r="AP53" s="377"/>
      <c r="AQ53" s="377"/>
      <c r="AR53" s="377"/>
      <c r="AS53" s="377"/>
      <c r="AT53" s="377"/>
      <c r="AU53" s="377"/>
      <c r="AV53" s="377"/>
      <c r="AW53" s="377"/>
      <c r="AX53" s="377"/>
      <c r="AY53" s="377"/>
      <c r="AZ53" s="377"/>
      <c r="BA53" s="377"/>
      <c r="BB53" s="377"/>
      <c r="BC53" s="377"/>
      <c r="BD53" s="377"/>
      <c r="BE53" s="377"/>
      <c r="BF53" s="377"/>
      <c r="BG53" s="377"/>
      <c r="BH53" s="377"/>
      <c r="BI53" s="377"/>
      <c r="BJ53" s="377"/>
      <c r="BK53" s="377"/>
      <c r="BL53" s="377"/>
      <c r="BM53" s="377"/>
      <c r="BN53" s="377"/>
      <c r="BO53" s="377"/>
      <c r="BP53" s="377"/>
      <c r="BQ53" s="377"/>
      <c r="BR53" s="377"/>
      <c r="BS53" s="377"/>
      <c r="BT53" s="377"/>
      <c r="BU53" s="377"/>
      <c r="BV53" s="377"/>
      <c r="BW53" s="377"/>
      <c r="BX53" s="377"/>
      <c r="BY53" s="377"/>
      <c r="BZ53" s="377"/>
      <c r="CA53" s="377"/>
      <c r="CB53" s="377"/>
      <c r="CC53" s="377"/>
      <c r="CD53" s="377"/>
      <c r="CE53" s="377"/>
      <c r="CF53" s="377"/>
      <c r="CG53" s="377"/>
      <c r="CH53" s="377"/>
      <c r="CI53" s="377"/>
      <c r="CJ53" s="377"/>
      <c r="CK53" s="377"/>
      <c r="CL53" s="377"/>
      <c r="CM53" s="377"/>
      <c r="CN53" s="377"/>
      <c r="CO53" s="377"/>
      <c r="CP53" s="377"/>
      <c r="CQ53" s="377"/>
      <c r="CR53" s="377"/>
      <c r="CS53" s="377"/>
      <c r="CT53" s="377"/>
      <c r="CU53" s="377"/>
      <c r="CV53" s="377"/>
      <c r="CW53" s="377"/>
      <c r="CX53" s="377"/>
      <c r="CY53" s="377"/>
      <c r="CZ53" s="377"/>
      <c r="DA53" s="377"/>
      <c r="DB53" s="377"/>
      <c r="DC53" s="377"/>
      <c r="DD53" s="377"/>
      <c r="DE53" s="377"/>
      <c r="DF53" s="377"/>
      <c r="DG53" s="377"/>
      <c r="DH53" s="377"/>
      <c r="DI53" s="377"/>
    </row>
    <row r="54" spans="5:113" x14ac:dyDescent="0.2"/>
    <row r="55" spans="5:113" x14ac:dyDescent="0.2"/>
    <row r="56" spans="5:113" x14ac:dyDescent="0.2"/>
  </sheetData>
  <sheetProtection algorithmName="SHA-512" hashValue="QZap1TJYTzAC9QHKagspLWU/nKLQW6YRB/5ReKXJ9WxeI43l+goCbh7aZtI/rj6hUBj56GpJ9Woj60Uke4ubHA==" saltValue="13PAbKFDQsJkG3OyXGdMG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4"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523</v>
      </c>
      <c r="G33" s="29" t="s">
        <v>524</v>
      </c>
      <c r="H33" s="29" t="s">
        <v>525</v>
      </c>
      <c r="I33" s="29" t="s">
        <v>526</v>
      </c>
      <c r="J33" s="30" t="s">
        <v>527</v>
      </c>
      <c r="K33" s="22"/>
      <c r="L33" s="22"/>
      <c r="M33" s="22"/>
      <c r="N33" s="22"/>
      <c r="O33" s="22"/>
      <c r="P33" s="22"/>
    </row>
    <row r="34" spans="1:16" ht="39" customHeight="1" x14ac:dyDescent="0.2">
      <c r="A34" s="22"/>
      <c r="B34" s="31"/>
      <c r="C34" s="1162" t="s">
        <v>529</v>
      </c>
      <c r="D34" s="1162"/>
      <c r="E34" s="1163"/>
      <c r="F34" s="32">
        <v>6.98</v>
      </c>
      <c r="G34" s="33">
        <v>14.07</v>
      </c>
      <c r="H34" s="33">
        <v>17.600000000000001</v>
      </c>
      <c r="I34" s="33">
        <v>13.31</v>
      </c>
      <c r="J34" s="34">
        <v>11.72</v>
      </c>
      <c r="K34" s="22"/>
      <c r="L34" s="22"/>
      <c r="M34" s="22"/>
      <c r="N34" s="22"/>
      <c r="O34" s="22"/>
      <c r="P34" s="22"/>
    </row>
    <row r="35" spans="1:16" ht="39" customHeight="1" x14ac:dyDescent="0.2">
      <c r="A35" s="22"/>
      <c r="B35" s="35"/>
      <c r="C35" s="1158" t="s">
        <v>530</v>
      </c>
      <c r="D35" s="1158"/>
      <c r="E35" s="1159"/>
      <c r="F35" s="36">
        <v>1.07</v>
      </c>
      <c r="G35" s="37">
        <v>1.45</v>
      </c>
      <c r="H35" s="37">
        <v>0.52</v>
      </c>
      <c r="I35" s="37">
        <v>1.1599999999999999</v>
      </c>
      <c r="J35" s="38">
        <v>0.66</v>
      </c>
      <c r="K35" s="22"/>
      <c r="L35" s="22"/>
      <c r="M35" s="22"/>
      <c r="N35" s="22"/>
      <c r="O35" s="22"/>
      <c r="P35" s="22"/>
    </row>
    <row r="36" spans="1:16" ht="39" customHeight="1" x14ac:dyDescent="0.2">
      <c r="A36" s="22"/>
      <c r="B36" s="35"/>
      <c r="C36" s="1158" t="s">
        <v>531</v>
      </c>
      <c r="D36" s="1158"/>
      <c r="E36" s="1159"/>
      <c r="F36" s="36">
        <v>0.3</v>
      </c>
      <c r="G36" s="37">
        <v>0.65</v>
      </c>
      <c r="H36" s="37">
        <v>0.89</v>
      </c>
      <c r="I36" s="37">
        <v>0.57999999999999996</v>
      </c>
      <c r="J36" s="38">
        <v>0.48</v>
      </c>
      <c r="K36" s="22"/>
      <c r="L36" s="22"/>
      <c r="M36" s="22"/>
      <c r="N36" s="22"/>
      <c r="O36" s="22"/>
      <c r="P36" s="22"/>
    </row>
    <row r="37" spans="1:16" ht="39" customHeight="1" x14ac:dyDescent="0.2">
      <c r="A37" s="22"/>
      <c r="B37" s="35"/>
      <c r="C37" s="1158" t="s">
        <v>532</v>
      </c>
      <c r="D37" s="1158"/>
      <c r="E37" s="1159"/>
      <c r="F37" s="36">
        <v>0.28999999999999998</v>
      </c>
      <c r="G37" s="37">
        <v>0.27</v>
      </c>
      <c r="H37" s="37">
        <v>0.27</v>
      </c>
      <c r="I37" s="37">
        <v>0.26</v>
      </c>
      <c r="J37" s="38">
        <v>0.35</v>
      </c>
      <c r="K37" s="22"/>
      <c r="L37" s="22"/>
      <c r="M37" s="22"/>
      <c r="N37" s="22"/>
      <c r="O37" s="22"/>
      <c r="P37" s="22"/>
    </row>
    <row r="38" spans="1:16" ht="39" customHeight="1" x14ac:dyDescent="0.2">
      <c r="A38" s="22"/>
      <c r="B38" s="35"/>
      <c r="C38" s="1158" t="s">
        <v>533</v>
      </c>
      <c r="D38" s="1158"/>
      <c r="E38" s="1159"/>
      <c r="F38" s="36">
        <v>0</v>
      </c>
      <c r="G38" s="37">
        <v>0</v>
      </c>
      <c r="H38" s="37">
        <v>0</v>
      </c>
      <c r="I38" s="37">
        <v>0</v>
      </c>
      <c r="J38" s="38">
        <v>0</v>
      </c>
      <c r="K38" s="22"/>
      <c r="L38" s="22"/>
      <c r="M38" s="22"/>
      <c r="N38" s="22"/>
      <c r="O38" s="22"/>
      <c r="P38" s="22"/>
    </row>
    <row r="39" spans="1:16" ht="39" customHeight="1" x14ac:dyDescent="0.2">
      <c r="A39" s="22"/>
      <c r="B39" s="35"/>
      <c r="C39" s="1158" t="s">
        <v>534</v>
      </c>
      <c r="D39" s="1158"/>
      <c r="E39" s="1159"/>
      <c r="F39" s="36">
        <v>0</v>
      </c>
      <c r="G39" s="37">
        <v>0</v>
      </c>
      <c r="H39" s="37">
        <v>0</v>
      </c>
      <c r="I39" s="37">
        <v>0</v>
      </c>
      <c r="J39" s="38">
        <v>0</v>
      </c>
      <c r="K39" s="22"/>
      <c r="L39" s="22"/>
      <c r="M39" s="22"/>
      <c r="N39" s="22"/>
      <c r="O39" s="22"/>
      <c r="P39" s="22"/>
    </row>
    <row r="40" spans="1:16" ht="39" customHeight="1" x14ac:dyDescent="0.2">
      <c r="A40" s="22"/>
      <c r="B40" s="35"/>
      <c r="C40" s="1158"/>
      <c r="D40" s="1158"/>
      <c r="E40" s="1159"/>
      <c r="F40" s="36"/>
      <c r="G40" s="37"/>
      <c r="H40" s="37"/>
      <c r="I40" s="37"/>
      <c r="J40" s="38"/>
      <c r="K40" s="22"/>
      <c r="L40" s="22"/>
      <c r="M40" s="22"/>
      <c r="N40" s="22"/>
      <c r="O40" s="22"/>
      <c r="P40" s="22"/>
    </row>
    <row r="41" spans="1:16" ht="39" customHeight="1" x14ac:dyDescent="0.2">
      <c r="A41" s="22"/>
      <c r="B41" s="35"/>
      <c r="C41" s="1158"/>
      <c r="D41" s="1158"/>
      <c r="E41" s="1159"/>
      <c r="F41" s="36"/>
      <c r="G41" s="37"/>
      <c r="H41" s="37"/>
      <c r="I41" s="37"/>
      <c r="J41" s="38"/>
      <c r="K41" s="22"/>
      <c r="L41" s="22"/>
      <c r="M41" s="22"/>
      <c r="N41" s="22"/>
      <c r="O41" s="22"/>
      <c r="P41" s="22"/>
    </row>
    <row r="42" spans="1:16" ht="39" customHeight="1" x14ac:dyDescent="0.2">
      <c r="A42" s="22"/>
      <c r="B42" s="39"/>
      <c r="C42" s="1158" t="s">
        <v>535</v>
      </c>
      <c r="D42" s="1158"/>
      <c r="E42" s="1159"/>
      <c r="F42" s="36" t="s">
        <v>484</v>
      </c>
      <c r="G42" s="37" t="s">
        <v>484</v>
      </c>
      <c r="H42" s="37" t="s">
        <v>484</v>
      </c>
      <c r="I42" s="37" t="s">
        <v>484</v>
      </c>
      <c r="J42" s="38" t="s">
        <v>484</v>
      </c>
      <c r="K42" s="22"/>
      <c r="L42" s="22"/>
      <c r="M42" s="22"/>
      <c r="N42" s="22"/>
      <c r="O42" s="22"/>
      <c r="P42" s="22"/>
    </row>
    <row r="43" spans="1:16" ht="39" customHeight="1" thickBot="1" x14ac:dyDescent="0.25">
      <c r="A43" s="22"/>
      <c r="B43" s="40"/>
      <c r="C43" s="1160" t="s">
        <v>536</v>
      </c>
      <c r="D43" s="1160"/>
      <c r="E43" s="1161"/>
      <c r="F43" s="41" t="s">
        <v>484</v>
      </c>
      <c r="G43" s="42" t="s">
        <v>484</v>
      </c>
      <c r="H43" s="42" t="s">
        <v>484</v>
      </c>
      <c r="I43" s="42" t="s">
        <v>484</v>
      </c>
      <c r="J43" s="43" t="s">
        <v>484</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c8Lt/8UbXg+OtSNb91RuTMrbLyHHb877hWjX6NCqaQFZdg7wxX7dHfacvyHKzGJbwKTSNrzaPC/zq8fj3N1ItQ==" saltValue="Kh7I5AWeq2MZU4xNP9P6M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5"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523</v>
      </c>
      <c r="L44" s="54" t="s">
        <v>524</v>
      </c>
      <c r="M44" s="54" t="s">
        <v>525</v>
      </c>
      <c r="N44" s="54" t="s">
        <v>526</v>
      </c>
      <c r="O44" s="55" t="s">
        <v>527</v>
      </c>
      <c r="P44" s="46"/>
      <c r="Q44" s="46"/>
      <c r="R44" s="46"/>
      <c r="S44" s="46"/>
      <c r="T44" s="46"/>
      <c r="U44" s="46"/>
    </row>
    <row r="45" spans="1:21" ht="30.75" customHeight="1" x14ac:dyDescent="0.2">
      <c r="A45" s="46"/>
      <c r="B45" s="1187" t="s">
        <v>9</v>
      </c>
      <c r="C45" s="1188"/>
      <c r="D45" s="56"/>
      <c r="E45" s="1193" t="s">
        <v>10</v>
      </c>
      <c r="F45" s="1193"/>
      <c r="G45" s="1193"/>
      <c r="H45" s="1193"/>
      <c r="I45" s="1193"/>
      <c r="J45" s="1194"/>
      <c r="K45" s="57">
        <v>1231</v>
      </c>
      <c r="L45" s="58">
        <v>881</v>
      </c>
      <c r="M45" s="58">
        <v>773</v>
      </c>
      <c r="N45" s="58">
        <v>867</v>
      </c>
      <c r="O45" s="59">
        <v>930</v>
      </c>
      <c r="P45" s="46"/>
      <c r="Q45" s="46"/>
      <c r="R45" s="46"/>
      <c r="S45" s="46"/>
      <c r="T45" s="46"/>
      <c r="U45" s="46"/>
    </row>
    <row r="46" spans="1:21" ht="30.75" customHeight="1" x14ac:dyDescent="0.2">
      <c r="A46" s="46"/>
      <c r="B46" s="1189"/>
      <c r="C46" s="1190"/>
      <c r="D46" s="60"/>
      <c r="E46" s="1166" t="s">
        <v>11</v>
      </c>
      <c r="F46" s="1166"/>
      <c r="G46" s="1166"/>
      <c r="H46" s="1166"/>
      <c r="I46" s="1166"/>
      <c r="J46" s="1167"/>
      <c r="K46" s="61" t="s">
        <v>484</v>
      </c>
      <c r="L46" s="62" t="s">
        <v>484</v>
      </c>
      <c r="M46" s="62" t="s">
        <v>484</v>
      </c>
      <c r="N46" s="62" t="s">
        <v>484</v>
      </c>
      <c r="O46" s="63" t="s">
        <v>484</v>
      </c>
      <c r="P46" s="46"/>
      <c r="Q46" s="46"/>
      <c r="R46" s="46"/>
      <c r="S46" s="46"/>
      <c r="T46" s="46"/>
      <c r="U46" s="46"/>
    </row>
    <row r="47" spans="1:21" ht="30.75" customHeight="1" x14ac:dyDescent="0.2">
      <c r="A47" s="46"/>
      <c r="B47" s="1189"/>
      <c r="C47" s="1190"/>
      <c r="D47" s="60"/>
      <c r="E47" s="1166" t="s">
        <v>12</v>
      </c>
      <c r="F47" s="1166"/>
      <c r="G47" s="1166"/>
      <c r="H47" s="1166"/>
      <c r="I47" s="1166"/>
      <c r="J47" s="1167"/>
      <c r="K47" s="61">
        <v>153</v>
      </c>
      <c r="L47" s="62">
        <v>204</v>
      </c>
      <c r="M47" s="62">
        <v>226</v>
      </c>
      <c r="N47" s="62">
        <v>231</v>
      </c>
      <c r="O47" s="63">
        <v>215</v>
      </c>
      <c r="P47" s="46"/>
      <c r="Q47" s="46"/>
      <c r="R47" s="46"/>
      <c r="S47" s="46"/>
      <c r="T47" s="46"/>
      <c r="U47" s="46"/>
    </row>
    <row r="48" spans="1:21" ht="30.75" customHeight="1" x14ac:dyDescent="0.2">
      <c r="A48" s="46"/>
      <c r="B48" s="1189"/>
      <c r="C48" s="1190"/>
      <c r="D48" s="60"/>
      <c r="E48" s="1166" t="s">
        <v>13</v>
      </c>
      <c r="F48" s="1166"/>
      <c r="G48" s="1166"/>
      <c r="H48" s="1166"/>
      <c r="I48" s="1166"/>
      <c r="J48" s="1167"/>
      <c r="K48" s="61">
        <v>119</v>
      </c>
      <c r="L48" s="62">
        <v>119</v>
      </c>
      <c r="M48" s="62">
        <v>119</v>
      </c>
      <c r="N48" s="62">
        <v>119</v>
      </c>
      <c r="O48" s="63">
        <v>119</v>
      </c>
      <c r="P48" s="46"/>
      <c r="Q48" s="46"/>
      <c r="R48" s="46"/>
      <c r="S48" s="46"/>
      <c r="T48" s="46"/>
      <c r="U48" s="46"/>
    </row>
    <row r="49" spans="1:21" ht="30.75" customHeight="1" x14ac:dyDescent="0.2">
      <c r="A49" s="46"/>
      <c r="B49" s="1189"/>
      <c r="C49" s="1190"/>
      <c r="D49" s="60"/>
      <c r="E49" s="1166" t="s">
        <v>14</v>
      </c>
      <c r="F49" s="1166"/>
      <c r="G49" s="1166"/>
      <c r="H49" s="1166"/>
      <c r="I49" s="1166"/>
      <c r="J49" s="1167"/>
      <c r="K49" s="61">
        <v>77</v>
      </c>
      <c r="L49" s="62">
        <v>85</v>
      </c>
      <c r="M49" s="62">
        <v>84</v>
      </c>
      <c r="N49" s="62">
        <v>73</v>
      </c>
      <c r="O49" s="63">
        <v>89</v>
      </c>
      <c r="P49" s="46"/>
      <c r="Q49" s="46"/>
      <c r="R49" s="46"/>
      <c r="S49" s="46"/>
      <c r="T49" s="46"/>
      <c r="U49" s="46"/>
    </row>
    <row r="50" spans="1:21" ht="30.75" customHeight="1" x14ac:dyDescent="0.2">
      <c r="A50" s="46"/>
      <c r="B50" s="1189"/>
      <c r="C50" s="1190"/>
      <c r="D50" s="60"/>
      <c r="E50" s="1166" t="s">
        <v>15</v>
      </c>
      <c r="F50" s="1166"/>
      <c r="G50" s="1166"/>
      <c r="H50" s="1166"/>
      <c r="I50" s="1166"/>
      <c r="J50" s="1167"/>
      <c r="K50" s="61">
        <v>18</v>
      </c>
      <c r="L50" s="62">
        <v>12</v>
      </c>
      <c r="M50" s="62">
        <v>12</v>
      </c>
      <c r="N50" s="62">
        <v>12</v>
      </c>
      <c r="O50" s="63">
        <v>12</v>
      </c>
      <c r="P50" s="46"/>
      <c r="Q50" s="46"/>
      <c r="R50" s="46"/>
      <c r="S50" s="46"/>
      <c r="T50" s="46"/>
      <c r="U50" s="46"/>
    </row>
    <row r="51" spans="1:21" ht="30.75" customHeight="1" x14ac:dyDescent="0.2">
      <c r="A51" s="46"/>
      <c r="B51" s="1191"/>
      <c r="C51" s="1192"/>
      <c r="D51" s="64"/>
      <c r="E51" s="1166" t="s">
        <v>16</v>
      </c>
      <c r="F51" s="1166"/>
      <c r="G51" s="1166"/>
      <c r="H51" s="1166"/>
      <c r="I51" s="1166"/>
      <c r="J51" s="1167"/>
      <c r="K51" s="61" t="s">
        <v>484</v>
      </c>
      <c r="L51" s="62" t="s">
        <v>484</v>
      </c>
      <c r="M51" s="62" t="s">
        <v>484</v>
      </c>
      <c r="N51" s="62" t="s">
        <v>484</v>
      </c>
      <c r="O51" s="63" t="s">
        <v>484</v>
      </c>
      <c r="P51" s="46"/>
      <c r="Q51" s="46"/>
      <c r="R51" s="46"/>
      <c r="S51" s="46"/>
      <c r="T51" s="46"/>
      <c r="U51" s="46"/>
    </row>
    <row r="52" spans="1:21" ht="30.75" customHeight="1" x14ac:dyDescent="0.2">
      <c r="A52" s="46"/>
      <c r="B52" s="1164" t="s">
        <v>17</v>
      </c>
      <c r="C52" s="1165"/>
      <c r="D52" s="64"/>
      <c r="E52" s="1166" t="s">
        <v>18</v>
      </c>
      <c r="F52" s="1166"/>
      <c r="G52" s="1166"/>
      <c r="H52" s="1166"/>
      <c r="I52" s="1166"/>
      <c r="J52" s="1167"/>
      <c r="K52" s="61">
        <v>2982</v>
      </c>
      <c r="L52" s="62">
        <v>2867</v>
      </c>
      <c r="M52" s="62">
        <v>2742</v>
      </c>
      <c r="N52" s="62">
        <v>2554</v>
      </c>
      <c r="O52" s="63">
        <v>2336</v>
      </c>
      <c r="P52" s="46"/>
      <c r="Q52" s="46"/>
      <c r="R52" s="46"/>
      <c r="S52" s="46"/>
      <c r="T52" s="46"/>
      <c r="U52" s="46"/>
    </row>
    <row r="53" spans="1:21" ht="30.75" customHeight="1" thickBot="1" x14ac:dyDescent="0.25">
      <c r="A53" s="46"/>
      <c r="B53" s="1168" t="s">
        <v>19</v>
      </c>
      <c r="C53" s="1169"/>
      <c r="D53" s="65"/>
      <c r="E53" s="1170" t="s">
        <v>20</v>
      </c>
      <c r="F53" s="1170"/>
      <c r="G53" s="1170"/>
      <c r="H53" s="1170"/>
      <c r="I53" s="1170"/>
      <c r="J53" s="1171"/>
      <c r="K53" s="66">
        <v>-1384</v>
      </c>
      <c r="L53" s="67">
        <v>-1566</v>
      </c>
      <c r="M53" s="67">
        <v>-1528</v>
      </c>
      <c r="N53" s="67">
        <v>-1252</v>
      </c>
      <c r="O53" s="68">
        <v>-971</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537</v>
      </c>
      <c r="L57" s="79" t="s">
        <v>538</v>
      </c>
      <c r="M57" s="79" t="s">
        <v>539</v>
      </c>
      <c r="N57" s="79" t="s">
        <v>540</v>
      </c>
      <c r="O57" s="80" t="s">
        <v>541</v>
      </c>
      <c r="P57" s="46"/>
      <c r="Q57" s="46"/>
      <c r="R57" s="46"/>
      <c r="S57" s="46"/>
      <c r="T57" s="46"/>
      <c r="U57" s="46"/>
    </row>
    <row r="58" spans="1:21" ht="31.5" customHeight="1" x14ac:dyDescent="0.2">
      <c r="B58" s="1172" t="s">
        <v>24</v>
      </c>
      <c r="C58" s="1173"/>
      <c r="D58" s="1178" t="s">
        <v>25</v>
      </c>
      <c r="E58" s="1179"/>
      <c r="F58" s="1179"/>
      <c r="G58" s="1179"/>
      <c r="H58" s="1179"/>
      <c r="I58" s="1179"/>
      <c r="J58" s="1180"/>
      <c r="K58" s="81" t="s">
        <v>551</v>
      </c>
      <c r="L58" s="82" t="s">
        <v>551</v>
      </c>
      <c r="M58" s="82" t="s">
        <v>551</v>
      </c>
      <c r="N58" s="82" t="s">
        <v>551</v>
      </c>
      <c r="O58" s="83" t="s">
        <v>551</v>
      </c>
    </row>
    <row r="59" spans="1:21" ht="31.5" customHeight="1" x14ac:dyDescent="0.2">
      <c r="B59" s="1174"/>
      <c r="C59" s="1175"/>
      <c r="D59" s="1181" t="s">
        <v>26</v>
      </c>
      <c r="E59" s="1182"/>
      <c r="F59" s="1182"/>
      <c r="G59" s="1182"/>
      <c r="H59" s="1182"/>
      <c r="I59" s="1182"/>
      <c r="J59" s="1183"/>
      <c r="K59" s="84">
        <v>7998</v>
      </c>
      <c r="L59" s="85">
        <v>7906</v>
      </c>
      <c r="M59" s="85">
        <v>8090</v>
      </c>
      <c r="N59" s="85">
        <v>8354</v>
      </c>
      <c r="O59" s="86">
        <v>8488</v>
      </c>
    </row>
    <row r="60" spans="1:21" ht="31.5" customHeight="1" thickBot="1" x14ac:dyDescent="0.25">
      <c r="B60" s="1176"/>
      <c r="C60" s="1177"/>
      <c r="D60" s="1184" t="s">
        <v>27</v>
      </c>
      <c r="E60" s="1185"/>
      <c r="F60" s="1185"/>
      <c r="G60" s="1185"/>
      <c r="H60" s="1185"/>
      <c r="I60" s="1185"/>
      <c r="J60" s="1186"/>
      <c r="K60" s="87">
        <v>329</v>
      </c>
      <c r="L60" s="88">
        <v>483</v>
      </c>
      <c r="M60" s="88">
        <v>687</v>
      </c>
      <c r="N60" s="88">
        <v>913</v>
      </c>
      <c r="O60" s="89">
        <v>988</v>
      </c>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HGxA6dtf9okadeSGoRcDcnhtPbQIPgKoej+bdQ/sNj2ziZz+im3FIKn+67Pjp3PfY5X9UNAntKjPfFgEaSbq/g==" saltValue="KtXLsTBbe7AJu6uuMMgHL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A5"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523</v>
      </c>
      <c r="J40" s="101" t="s">
        <v>524</v>
      </c>
      <c r="K40" s="101" t="s">
        <v>525</v>
      </c>
      <c r="L40" s="101" t="s">
        <v>526</v>
      </c>
      <c r="M40" s="102" t="s">
        <v>527</v>
      </c>
    </row>
    <row r="41" spans="2:13" ht="27.75" customHeight="1" x14ac:dyDescent="0.2">
      <c r="B41" s="1207" t="s">
        <v>30</v>
      </c>
      <c r="C41" s="1208"/>
      <c r="D41" s="103"/>
      <c r="E41" s="1209" t="s">
        <v>31</v>
      </c>
      <c r="F41" s="1209"/>
      <c r="G41" s="1209"/>
      <c r="H41" s="1210"/>
      <c r="I41" s="342">
        <v>14647</v>
      </c>
      <c r="J41" s="343">
        <v>15237</v>
      </c>
      <c r="K41" s="343">
        <v>15893</v>
      </c>
      <c r="L41" s="343">
        <v>15834</v>
      </c>
      <c r="M41" s="344">
        <v>15958</v>
      </c>
    </row>
    <row r="42" spans="2:13" ht="27.75" customHeight="1" x14ac:dyDescent="0.2">
      <c r="B42" s="1197"/>
      <c r="C42" s="1198"/>
      <c r="D42" s="104"/>
      <c r="E42" s="1201" t="s">
        <v>32</v>
      </c>
      <c r="F42" s="1201"/>
      <c r="G42" s="1201"/>
      <c r="H42" s="1202"/>
      <c r="I42" s="345">
        <v>72</v>
      </c>
      <c r="J42" s="346">
        <v>60</v>
      </c>
      <c r="K42" s="346">
        <v>159</v>
      </c>
      <c r="L42" s="346">
        <v>149</v>
      </c>
      <c r="M42" s="347">
        <v>24</v>
      </c>
    </row>
    <row r="43" spans="2:13" ht="27.75" customHeight="1" x14ac:dyDescent="0.2">
      <c r="B43" s="1197"/>
      <c r="C43" s="1198"/>
      <c r="D43" s="104"/>
      <c r="E43" s="1201" t="s">
        <v>33</v>
      </c>
      <c r="F43" s="1201"/>
      <c r="G43" s="1201"/>
      <c r="H43" s="1202"/>
      <c r="I43" s="345">
        <v>1765</v>
      </c>
      <c r="J43" s="346">
        <v>1681</v>
      </c>
      <c r="K43" s="346">
        <v>1595</v>
      </c>
      <c r="L43" s="346">
        <v>1507</v>
      </c>
      <c r="M43" s="347">
        <v>1417</v>
      </c>
    </row>
    <row r="44" spans="2:13" ht="27.75" customHeight="1" x14ac:dyDescent="0.2">
      <c r="B44" s="1197"/>
      <c r="C44" s="1198"/>
      <c r="D44" s="104"/>
      <c r="E44" s="1201" t="s">
        <v>34</v>
      </c>
      <c r="F44" s="1201"/>
      <c r="G44" s="1201"/>
      <c r="H44" s="1202"/>
      <c r="I44" s="345">
        <v>971</v>
      </c>
      <c r="J44" s="346">
        <v>1065</v>
      </c>
      <c r="K44" s="346">
        <v>1249</v>
      </c>
      <c r="L44" s="346">
        <v>1390</v>
      </c>
      <c r="M44" s="347">
        <v>1394</v>
      </c>
    </row>
    <row r="45" spans="2:13" ht="27.75" customHeight="1" x14ac:dyDescent="0.2">
      <c r="B45" s="1197"/>
      <c r="C45" s="1198"/>
      <c r="D45" s="104"/>
      <c r="E45" s="1201" t="s">
        <v>35</v>
      </c>
      <c r="F45" s="1201"/>
      <c r="G45" s="1201"/>
      <c r="H45" s="1202"/>
      <c r="I45" s="345">
        <v>10040</v>
      </c>
      <c r="J45" s="346">
        <v>10179</v>
      </c>
      <c r="K45" s="346">
        <v>10938</v>
      </c>
      <c r="L45" s="346">
        <v>10393</v>
      </c>
      <c r="M45" s="347">
        <v>10354</v>
      </c>
    </row>
    <row r="46" spans="2:13" ht="27.75" customHeight="1" x14ac:dyDescent="0.2">
      <c r="B46" s="1197"/>
      <c r="C46" s="1198"/>
      <c r="D46" s="105"/>
      <c r="E46" s="1201" t="s">
        <v>36</v>
      </c>
      <c r="F46" s="1201"/>
      <c r="G46" s="1201"/>
      <c r="H46" s="1202"/>
      <c r="I46" s="345" t="s">
        <v>484</v>
      </c>
      <c r="J46" s="346" t="s">
        <v>484</v>
      </c>
      <c r="K46" s="346" t="s">
        <v>484</v>
      </c>
      <c r="L46" s="346" t="s">
        <v>484</v>
      </c>
      <c r="M46" s="347" t="s">
        <v>484</v>
      </c>
    </row>
    <row r="47" spans="2:13" ht="27.75" customHeight="1" x14ac:dyDescent="0.2">
      <c r="B47" s="1197"/>
      <c r="C47" s="1198"/>
      <c r="D47" s="106"/>
      <c r="E47" s="1211" t="s">
        <v>37</v>
      </c>
      <c r="F47" s="1212"/>
      <c r="G47" s="1212"/>
      <c r="H47" s="1213"/>
      <c r="I47" s="345" t="s">
        <v>484</v>
      </c>
      <c r="J47" s="346" t="s">
        <v>484</v>
      </c>
      <c r="K47" s="346" t="s">
        <v>484</v>
      </c>
      <c r="L47" s="346" t="s">
        <v>484</v>
      </c>
      <c r="M47" s="347" t="s">
        <v>484</v>
      </c>
    </row>
    <row r="48" spans="2:13" ht="27.75" customHeight="1" x14ac:dyDescent="0.2">
      <c r="B48" s="1197"/>
      <c r="C48" s="1198"/>
      <c r="D48" s="104"/>
      <c r="E48" s="1201" t="s">
        <v>38</v>
      </c>
      <c r="F48" s="1201"/>
      <c r="G48" s="1201"/>
      <c r="H48" s="1202"/>
      <c r="I48" s="345" t="s">
        <v>484</v>
      </c>
      <c r="J48" s="346" t="s">
        <v>484</v>
      </c>
      <c r="K48" s="346" t="s">
        <v>484</v>
      </c>
      <c r="L48" s="346" t="s">
        <v>484</v>
      </c>
      <c r="M48" s="347" t="s">
        <v>484</v>
      </c>
    </row>
    <row r="49" spans="2:13" ht="27.75" customHeight="1" x14ac:dyDescent="0.2">
      <c r="B49" s="1199"/>
      <c r="C49" s="1200"/>
      <c r="D49" s="104"/>
      <c r="E49" s="1201" t="s">
        <v>39</v>
      </c>
      <c r="F49" s="1201"/>
      <c r="G49" s="1201"/>
      <c r="H49" s="1202"/>
      <c r="I49" s="345" t="s">
        <v>484</v>
      </c>
      <c r="J49" s="346" t="s">
        <v>484</v>
      </c>
      <c r="K49" s="346" t="s">
        <v>484</v>
      </c>
      <c r="L49" s="346" t="s">
        <v>484</v>
      </c>
      <c r="M49" s="347" t="s">
        <v>484</v>
      </c>
    </row>
    <row r="50" spans="2:13" ht="27.75" customHeight="1" x14ac:dyDescent="0.2">
      <c r="B50" s="1195" t="s">
        <v>40</v>
      </c>
      <c r="C50" s="1196"/>
      <c r="D50" s="107"/>
      <c r="E50" s="1201" t="s">
        <v>41</v>
      </c>
      <c r="F50" s="1201"/>
      <c r="G50" s="1201"/>
      <c r="H50" s="1202"/>
      <c r="I50" s="345">
        <v>52691</v>
      </c>
      <c r="J50" s="346">
        <v>49610</v>
      </c>
      <c r="K50" s="346">
        <v>52710</v>
      </c>
      <c r="L50" s="346">
        <v>59246</v>
      </c>
      <c r="M50" s="347">
        <v>62347</v>
      </c>
    </row>
    <row r="51" spans="2:13" ht="27.75" customHeight="1" x14ac:dyDescent="0.2">
      <c r="B51" s="1197"/>
      <c r="C51" s="1198"/>
      <c r="D51" s="104"/>
      <c r="E51" s="1201" t="s">
        <v>42</v>
      </c>
      <c r="F51" s="1201"/>
      <c r="G51" s="1201"/>
      <c r="H51" s="1202"/>
      <c r="I51" s="345">
        <v>564</v>
      </c>
      <c r="J51" s="346">
        <v>536</v>
      </c>
      <c r="K51" s="346">
        <v>508</v>
      </c>
      <c r="L51" s="346">
        <v>480</v>
      </c>
      <c r="M51" s="347">
        <v>450</v>
      </c>
    </row>
    <row r="52" spans="2:13" ht="27.75" customHeight="1" x14ac:dyDescent="0.2">
      <c r="B52" s="1199"/>
      <c r="C52" s="1200"/>
      <c r="D52" s="104"/>
      <c r="E52" s="1201" t="s">
        <v>43</v>
      </c>
      <c r="F52" s="1201"/>
      <c r="G52" s="1201"/>
      <c r="H52" s="1202"/>
      <c r="I52" s="345">
        <v>25122</v>
      </c>
      <c r="J52" s="346">
        <v>23756</v>
      </c>
      <c r="K52" s="346">
        <v>26231</v>
      </c>
      <c r="L52" s="346">
        <v>25471</v>
      </c>
      <c r="M52" s="347">
        <v>23580</v>
      </c>
    </row>
    <row r="53" spans="2:13" ht="27.75" customHeight="1" thickBot="1" x14ac:dyDescent="0.25">
      <c r="B53" s="1203" t="s">
        <v>19</v>
      </c>
      <c r="C53" s="1204"/>
      <c r="D53" s="108"/>
      <c r="E53" s="1205" t="s">
        <v>44</v>
      </c>
      <c r="F53" s="1205"/>
      <c r="G53" s="1205"/>
      <c r="H53" s="1206"/>
      <c r="I53" s="348">
        <v>-50881</v>
      </c>
      <c r="J53" s="349">
        <v>-45679</v>
      </c>
      <c r="K53" s="349">
        <v>-49614</v>
      </c>
      <c r="L53" s="349">
        <v>-55925</v>
      </c>
      <c r="M53" s="350">
        <v>-57231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43zZGilJRFyEbqz9YEUoexy4xrt2EKtpaO4aj4EDf5xrhOhVP6DUfySagRQSJ3xTv3QwMj8khkVnrmXlJdHAsw==" saltValue="Wook8LONDr2qkwUMrWABx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4" zoomScale="70" zoomScaleNormal="7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x14ac:dyDescent="0.2"/>
    <row r="2" s="1" customFormat="1" ht="16.5" customHeight="1" x14ac:dyDescent="0.2"/>
    <row r="3" s="1" customFormat="1" ht="16.5" customHeight="1" x14ac:dyDescent="0.2"/>
    <row r="4" s="1" customFormat="1" ht="16.5" customHeight="1" x14ac:dyDescent="0.2"/>
    <row r="5" s="1" customFormat="1" ht="16.5" customHeight="1" x14ac:dyDescent="0.2"/>
    <row r="6" s="1" customFormat="1" ht="16.5" customHeight="1" x14ac:dyDescent="0.2"/>
    <row r="7" s="1" customFormat="1" ht="16.5" customHeight="1" x14ac:dyDescent="0.2"/>
    <row r="8" s="1" customFormat="1" ht="16.5" customHeight="1" x14ac:dyDescent="0.2"/>
    <row r="9" s="1" customFormat="1" ht="16.5" customHeight="1" x14ac:dyDescent="0.2"/>
    <row r="10" s="1" customFormat="1" ht="16.5" customHeight="1" x14ac:dyDescent="0.2"/>
    <row r="11" s="1" customFormat="1" ht="16.5" customHeight="1" x14ac:dyDescent="0.2"/>
    <row r="12" s="1" customFormat="1" ht="16.5" customHeight="1" x14ac:dyDescent="0.2"/>
    <row r="13" s="1" customFormat="1" ht="16.5" customHeight="1" x14ac:dyDescent="0.2"/>
    <row r="14" s="1" customFormat="1" ht="16.5" customHeight="1" x14ac:dyDescent="0.2"/>
    <row r="15" s="1" customFormat="1" ht="16.5" customHeight="1" x14ac:dyDescent="0.2"/>
    <row r="16" s="1" customFormat="1" ht="16.5" customHeight="1" x14ac:dyDescent="0.2"/>
    <row r="17" s="1" customFormat="1" ht="16.5" customHeight="1" x14ac:dyDescent="0.2"/>
    <row r="18" s="1" customFormat="1"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1" customFormat="1" ht="16.5" customHeight="1" x14ac:dyDescent="0.2"/>
    <row r="34" s="1" customFormat="1" ht="16.5" customHeight="1" x14ac:dyDescent="0.2"/>
    <row r="35" s="1" customFormat="1" ht="16.5" customHeight="1" x14ac:dyDescent="0.2"/>
    <row r="36" s="1" customFormat="1" ht="16.5" customHeight="1" x14ac:dyDescent="0.2"/>
    <row r="37" s="1" customFormat="1" ht="16.5" customHeight="1" x14ac:dyDescent="0.2"/>
    <row r="38" s="1" customFormat="1" ht="16.5" customHeight="1" x14ac:dyDescent="0.2"/>
    <row r="39" s="1" customFormat="1" ht="16.5" customHeight="1" x14ac:dyDescent="0.2"/>
    <row r="40" s="1" customFormat="1" ht="16.5" customHeight="1" x14ac:dyDescent="0.2"/>
    <row r="41" s="1" customFormat="1" ht="16.5" customHeight="1" x14ac:dyDescent="0.2"/>
    <row r="42" s="1" customFormat="1" ht="16.5" customHeight="1" x14ac:dyDescent="0.2"/>
    <row r="43" s="1" customFormat="1" ht="16.5" customHeight="1" x14ac:dyDescent="0.2"/>
    <row r="44" s="1" customFormat="1" ht="16.5" customHeight="1" x14ac:dyDescent="0.2"/>
    <row r="45" s="1" customFormat="1" ht="16.5" customHeight="1" x14ac:dyDescent="0.2"/>
    <row r="46" s="1" customFormat="1" ht="16.5" customHeight="1" x14ac:dyDescent="0.2"/>
    <row r="47" s="1" customFormat="1" ht="16.5" customHeight="1" x14ac:dyDescent="0.2"/>
    <row r="48" s="1" customFormat="1"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525</v>
      </c>
      <c r="G54" s="117" t="s">
        <v>526</v>
      </c>
      <c r="H54" s="118" t="s">
        <v>527</v>
      </c>
    </row>
    <row r="55" spans="2:8" ht="52.5" customHeight="1" x14ac:dyDescent="0.2">
      <c r="B55" s="119"/>
      <c r="C55" s="1222" t="s">
        <v>46</v>
      </c>
      <c r="D55" s="1222"/>
      <c r="E55" s="1223"/>
      <c r="F55" s="120">
        <v>10611</v>
      </c>
      <c r="G55" s="120">
        <v>11669</v>
      </c>
      <c r="H55" s="121">
        <v>15992</v>
      </c>
    </row>
    <row r="56" spans="2:8" ht="52.5" customHeight="1" x14ac:dyDescent="0.2">
      <c r="B56" s="122"/>
      <c r="C56" s="1224" t="s">
        <v>47</v>
      </c>
      <c r="D56" s="1224"/>
      <c r="E56" s="1225"/>
      <c r="F56" s="123">
        <v>4650</v>
      </c>
      <c r="G56" s="123">
        <v>4658</v>
      </c>
      <c r="H56" s="124">
        <v>4667</v>
      </c>
    </row>
    <row r="57" spans="2:8" ht="53.25" customHeight="1" x14ac:dyDescent="0.2">
      <c r="B57" s="122"/>
      <c r="C57" s="1226" t="s">
        <v>48</v>
      </c>
      <c r="D57" s="1226"/>
      <c r="E57" s="1227"/>
      <c r="F57" s="125">
        <v>32246</v>
      </c>
      <c r="G57" s="125">
        <v>37452</v>
      </c>
      <c r="H57" s="126">
        <v>36130</v>
      </c>
    </row>
    <row r="58" spans="2:8" ht="45.75" customHeight="1" x14ac:dyDescent="0.2">
      <c r="B58" s="127"/>
      <c r="C58" s="1214" t="s">
        <v>552</v>
      </c>
      <c r="D58" s="1215"/>
      <c r="E58" s="1216"/>
      <c r="F58" s="128">
        <v>21624</v>
      </c>
      <c r="G58" s="128">
        <v>25577</v>
      </c>
      <c r="H58" s="129">
        <v>22135</v>
      </c>
    </row>
    <row r="59" spans="2:8" ht="45.75" customHeight="1" x14ac:dyDescent="0.2">
      <c r="B59" s="127"/>
      <c r="C59" s="1214" t="s">
        <v>553</v>
      </c>
      <c r="D59" s="1215"/>
      <c r="E59" s="1216"/>
      <c r="F59" s="128">
        <v>3163</v>
      </c>
      <c r="G59" s="128">
        <v>3955</v>
      </c>
      <c r="H59" s="129">
        <v>3823</v>
      </c>
    </row>
    <row r="60" spans="2:8" ht="45.75" customHeight="1" x14ac:dyDescent="0.2">
      <c r="B60" s="127"/>
      <c r="C60" s="1214" t="s">
        <v>554</v>
      </c>
      <c r="D60" s="1215"/>
      <c r="E60" s="1216"/>
      <c r="F60" s="128">
        <v>4184</v>
      </c>
      <c r="G60" s="128">
        <v>4529</v>
      </c>
      <c r="H60" s="129">
        <v>3714</v>
      </c>
    </row>
    <row r="61" spans="2:8" ht="45.75" customHeight="1" x14ac:dyDescent="0.2">
      <c r="B61" s="127"/>
      <c r="C61" s="1214" t="s">
        <v>555</v>
      </c>
      <c r="D61" s="1215"/>
      <c r="E61" s="1216"/>
      <c r="F61" s="128">
        <v>0</v>
      </c>
      <c r="G61" s="128">
        <v>0</v>
      </c>
      <c r="H61" s="129">
        <v>3000</v>
      </c>
    </row>
    <row r="62" spans="2:8" ht="45.75" customHeight="1" thickBot="1" x14ac:dyDescent="0.25">
      <c r="B62" s="130"/>
      <c r="C62" s="1217" t="s">
        <v>556</v>
      </c>
      <c r="D62" s="1218"/>
      <c r="E62" s="1219"/>
      <c r="F62" s="131">
        <v>1440</v>
      </c>
      <c r="G62" s="131">
        <v>1453</v>
      </c>
      <c r="H62" s="132">
        <v>1414</v>
      </c>
    </row>
    <row r="63" spans="2:8" ht="52.5" customHeight="1" thickBot="1" x14ac:dyDescent="0.25">
      <c r="B63" s="133"/>
      <c r="C63" s="1220" t="s">
        <v>49</v>
      </c>
      <c r="D63" s="1220"/>
      <c r="E63" s="1221"/>
      <c r="F63" s="134">
        <v>47507</v>
      </c>
      <c r="G63" s="134">
        <v>53778</v>
      </c>
      <c r="H63" s="135">
        <v>56790</v>
      </c>
    </row>
    <row r="64" spans="2:8" ht="13.2" x14ac:dyDescent="0.2"/>
  </sheetData>
  <sheetProtection algorithmName="SHA-512" hashValue="ONYxQFo2i36HgSDLqHKvsp09SfZX9u5CDQrfeS/vgB9A1MzTnZoj0LvbbJWX/y3IObnOszOwuHXC+Vj/u/5YIw==" saltValue="f0RyMhsqcxXEE4vPEoMxs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86B10-C7AA-46E2-907D-04B6CF10547F}">
  <sheetPr>
    <pageSetUpPr fitToPage="1"/>
  </sheetPr>
  <dimension ref="A1:DE85"/>
  <sheetViews>
    <sheetView showGridLines="0" topLeftCell="A2" zoomScale="70" zoomScaleNormal="7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351"/>
      <c r="B1" s="352"/>
      <c r="DD1" s="255"/>
      <c r="DE1" s="255"/>
    </row>
    <row r="2" spans="1:109" ht="25.5" customHeight="1" x14ac:dyDescent="0.2">
      <c r="A2" s="353"/>
      <c r="C2" s="353"/>
      <c r="O2" s="353"/>
      <c r="P2" s="353"/>
      <c r="Q2" s="353"/>
      <c r="R2" s="353"/>
      <c r="S2" s="353"/>
      <c r="T2" s="353"/>
      <c r="U2" s="353"/>
      <c r="V2" s="353"/>
      <c r="W2" s="353"/>
      <c r="X2" s="353"/>
      <c r="Y2" s="353"/>
      <c r="Z2" s="353"/>
      <c r="AA2" s="353"/>
      <c r="AB2" s="353"/>
      <c r="AC2" s="353"/>
      <c r="AD2" s="353"/>
      <c r="AE2" s="353"/>
      <c r="AF2" s="353"/>
      <c r="AG2" s="353"/>
      <c r="AH2" s="353"/>
      <c r="AI2" s="353"/>
      <c r="AU2" s="353"/>
      <c r="BG2" s="353"/>
      <c r="BS2" s="353"/>
      <c r="CE2" s="353"/>
      <c r="CQ2" s="353"/>
      <c r="DD2" s="255"/>
      <c r="DE2" s="255"/>
    </row>
    <row r="3" spans="1:109" ht="25.5" customHeight="1" x14ac:dyDescent="0.2">
      <c r="A3" s="353"/>
      <c r="C3" s="353"/>
      <c r="O3" s="353"/>
      <c r="P3" s="353"/>
      <c r="Q3" s="353"/>
      <c r="R3" s="353"/>
      <c r="S3" s="353"/>
      <c r="T3" s="353"/>
      <c r="U3" s="353"/>
      <c r="V3" s="353"/>
      <c r="W3" s="353"/>
      <c r="X3" s="353"/>
      <c r="Y3" s="353"/>
      <c r="Z3" s="353"/>
      <c r="AA3" s="353"/>
      <c r="AB3" s="353"/>
      <c r="AC3" s="353"/>
      <c r="AD3" s="353"/>
      <c r="AE3" s="353"/>
      <c r="AF3" s="353"/>
      <c r="AG3" s="353"/>
      <c r="AH3" s="353"/>
      <c r="AI3" s="353"/>
      <c r="AU3" s="353"/>
      <c r="BG3" s="353"/>
      <c r="BS3" s="353"/>
      <c r="CE3" s="353"/>
      <c r="CQ3" s="353"/>
      <c r="DD3" s="255"/>
      <c r="DE3" s="255"/>
    </row>
    <row r="4" spans="1:109" s="253" customFormat="1" ht="13.2" x14ac:dyDescent="0.2">
      <c r="A4" s="353"/>
      <c r="B4" s="353"/>
      <c r="C4" s="353"/>
      <c r="D4" s="353"/>
      <c r="E4" s="353"/>
      <c r="F4" s="353"/>
      <c r="G4" s="353"/>
      <c r="H4" s="353"/>
      <c r="I4" s="353"/>
      <c r="J4" s="353"/>
      <c r="K4" s="353"/>
      <c r="L4" s="353"/>
      <c r="M4" s="353"/>
      <c r="N4" s="353"/>
      <c r="O4" s="353"/>
      <c r="P4" s="353"/>
      <c r="Q4" s="353"/>
      <c r="R4" s="353"/>
      <c r="S4" s="353"/>
      <c r="T4" s="353"/>
      <c r="U4" s="353"/>
      <c r="V4" s="353"/>
      <c r="W4" s="353"/>
      <c r="X4" s="353"/>
      <c r="Y4" s="353"/>
      <c r="Z4" s="353"/>
      <c r="AA4" s="353"/>
      <c r="AB4" s="353"/>
      <c r="AC4" s="353"/>
      <c r="AD4" s="353"/>
      <c r="AE4" s="353"/>
      <c r="AF4" s="353"/>
      <c r="AG4" s="353"/>
      <c r="AH4" s="353"/>
      <c r="AI4" s="353"/>
      <c r="AJ4" s="353"/>
      <c r="AK4" s="353"/>
      <c r="AL4" s="353"/>
      <c r="AM4" s="353"/>
      <c r="AN4" s="353"/>
      <c r="AO4" s="353"/>
      <c r="AP4" s="353"/>
      <c r="AQ4" s="353"/>
      <c r="AR4" s="353"/>
      <c r="AS4" s="353"/>
      <c r="AT4" s="353"/>
      <c r="AU4" s="353"/>
      <c r="AV4" s="353"/>
      <c r="AW4" s="353"/>
      <c r="AX4" s="353"/>
      <c r="AY4" s="353"/>
      <c r="AZ4" s="353"/>
      <c r="BA4" s="353"/>
      <c r="BB4" s="353"/>
      <c r="BC4" s="353"/>
      <c r="BD4" s="353"/>
      <c r="BE4" s="353"/>
      <c r="BF4" s="353"/>
      <c r="BG4" s="353"/>
      <c r="BH4" s="353"/>
      <c r="BI4" s="353"/>
      <c r="BJ4" s="353"/>
      <c r="BK4" s="353"/>
      <c r="BL4" s="353"/>
      <c r="BM4" s="353"/>
      <c r="BN4" s="353"/>
      <c r="BO4" s="353"/>
      <c r="BP4" s="353"/>
      <c r="BQ4" s="353"/>
      <c r="BR4" s="353"/>
      <c r="BS4" s="353"/>
      <c r="BT4" s="353"/>
      <c r="BU4" s="353"/>
      <c r="BV4" s="353"/>
      <c r="BW4" s="353"/>
      <c r="BX4" s="353"/>
      <c r="BY4" s="353"/>
      <c r="BZ4" s="353"/>
      <c r="CA4" s="353"/>
      <c r="CB4" s="353"/>
      <c r="CC4" s="353"/>
      <c r="CD4" s="353"/>
      <c r="CE4" s="353"/>
      <c r="CF4" s="353"/>
      <c r="CG4" s="353"/>
      <c r="CH4" s="353"/>
      <c r="CI4" s="353"/>
      <c r="CJ4" s="353"/>
      <c r="CK4" s="353"/>
      <c r="CL4" s="353"/>
      <c r="CM4" s="353"/>
      <c r="CN4" s="353"/>
      <c r="CO4" s="353"/>
      <c r="CP4" s="353"/>
      <c r="CQ4" s="353"/>
      <c r="CR4" s="353"/>
      <c r="CS4" s="353"/>
      <c r="CT4" s="353"/>
      <c r="CU4" s="353"/>
      <c r="CV4" s="353"/>
      <c r="CW4" s="353"/>
      <c r="CX4" s="353"/>
      <c r="CY4" s="353"/>
      <c r="CZ4" s="353"/>
      <c r="DA4" s="353"/>
      <c r="DB4" s="353"/>
      <c r="DC4" s="353"/>
      <c r="DD4" s="353"/>
      <c r="DE4" s="353"/>
    </row>
    <row r="5" spans="1:109" s="253" customFormat="1" ht="13.2" x14ac:dyDescent="0.2">
      <c r="A5" s="353"/>
      <c r="B5" s="353"/>
      <c r="C5" s="353"/>
      <c r="D5" s="353"/>
      <c r="E5" s="353"/>
      <c r="F5" s="353"/>
      <c r="G5" s="353"/>
      <c r="H5" s="353"/>
      <c r="I5" s="353"/>
      <c r="J5" s="353"/>
      <c r="K5" s="353"/>
      <c r="L5" s="353"/>
      <c r="M5" s="353"/>
      <c r="N5" s="353"/>
      <c r="O5" s="353"/>
      <c r="P5" s="353"/>
      <c r="Q5" s="353"/>
      <c r="R5" s="353"/>
      <c r="S5" s="353"/>
      <c r="T5" s="353"/>
      <c r="U5" s="353"/>
      <c r="V5" s="353"/>
      <c r="W5" s="353"/>
      <c r="X5" s="353"/>
      <c r="Y5" s="353"/>
      <c r="Z5" s="353"/>
      <c r="AA5" s="353"/>
      <c r="AB5" s="353"/>
      <c r="AC5" s="353"/>
      <c r="AD5" s="353"/>
      <c r="AE5" s="353"/>
      <c r="AF5" s="353"/>
      <c r="AG5" s="353"/>
      <c r="AH5" s="353"/>
      <c r="AI5" s="353"/>
      <c r="AJ5" s="353"/>
      <c r="AK5" s="353"/>
      <c r="AL5" s="353"/>
      <c r="AM5" s="353"/>
      <c r="AN5" s="353"/>
      <c r="AO5" s="353"/>
      <c r="AP5" s="353"/>
      <c r="AQ5" s="353"/>
      <c r="AR5" s="353"/>
      <c r="AS5" s="353"/>
      <c r="AT5" s="353"/>
      <c r="AU5" s="353"/>
      <c r="AV5" s="353"/>
      <c r="AW5" s="353"/>
      <c r="AX5" s="353"/>
      <c r="AY5" s="353"/>
      <c r="AZ5" s="353"/>
      <c r="BA5" s="353"/>
      <c r="BB5" s="353"/>
      <c r="BC5" s="353"/>
      <c r="BD5" s="353"/>
      <c r="BE5" s="353"/>
      <c r="BF5" s="353"/>
      <c r="BG5" s="353"/>
      <c r="BH5" s="353"/>
      <c r="BI5" s="353"/>
      <c r="BJ5" s="353"/>
      <c r="BK5" s="353"/>
      <c r="BL5" s="353"/>
      <c r="BM5" s="353"/>
      <c r="BN5" s="353"/>
      <c r="BO5" s="353"/>
      <c r="BP5" s="353"/>
      <c r="BQ5" s="353"/>
      <c r="BR5" s="353"/>
      <c r="BS5" s="353"/>
      <c r="BT5" s="353"/>
      <c r="BU5" s="353"/>
      <c r="BV5" s="353"/>
      <c r="BW5" s="353"/>
      <c r="BX5" s="353"/>
      <c r="BY5" s="353"/>
      <c r="BZ5" s="353"/>
      <c r="CA5" s="353"/>
      <c r="CB5" s="353"/>
      <c r="CC5" s="353"/>
      <c r="CD5" s="353"/>
      <c r="CE5" s="353"/>
      <c r="CF5" s="353"/>
      <c r="CG5" s="353"/>
      <c r="CH5" s="353"/>
      <c r="CI5" s="353"/>
      <c r="CJ5" s="353"/>
      <c r="CK5" s="353"/>
      <c r="CL5" s="353"/>
      <c r="CM5" s="353"/>
      <c r="CN5" s="353"/>
      <c r="CO5" s="353"/>
      <c r="CP5" s="353"/>
      <c r="CQ5" s="353"/>
      <c r="CR5" s="353"/>
      <c r="CS5" s="353"/>
      <c r="CT5" s="353"/>
      <c r="CU5" s="353"/>
      <c r="CV5" s="353"/>
      <c r="CW5" s="353"/>
      <c r="CX5" s="353"/>
      <c r="CY5" s="353"/>
      <c r="CZ5" s="353"/>
      <c r="DA5" s="353"/>
      <c r="DB5" s="353"/>
      <c r="DC5" s="353"/>
      <c r="DD5" s="353"/>
      <c r="DE5" s="353"/>
    </row>
    <row r="6" spans="1:109" s="253" customFormat="1" ht="13.2" x14ac:dyDescent="0.2">
      <c r="A6" s="353"/>
      <c r="B6" s="353"/>
      <c r="C6" s="353"/>
      <c r="D6" s="353"/>
      <c r="E6" s="353"/>
      <c r="F6" s="353"/>
      <c r="G6" s="353"/>
      <c r="H6" s="353"/>
      <c r="I6" s="353"/>
      <c r="J6" s="353"/>
      <c r="K6" s="353"/>
      <c r="L6" s="353"/>
      <c r="M6" s="353"/>
      <c r="N6" s="353"/>
      <c r="O6" s="353"/>
      <c r="P6" s="353"/>
      <c r="Q6" s="353"/>
      <c r="R6" s="353"/>
      <c r="S6" s="353"/>
      <c r="T6" s="353"/>
      <c r="U6" s="353"/>
      <c r="V6" s="353"/>
      <c r="W6" s="353"/>
      <c r="X6" s="353"/>
      <c r="Y6" s="353"/>
      <c r="Z6" s="353"/>
      <c r="AA6" s="353"/>
      <c r="AB6" s="353"/>
      <c r="AC6" s="353"/>
      <c r="AD6" s="353"/>
      <c r="AE6" s="353"/>
      <c r="AF6" s="353"/>
      <c r="AG6" s="353"/>
      <c r="AH6" s="353"/>
      <c r="AI6" s="353"/>
      <c r="AJ6" s="353"/>
      <c r="AK6" s="353"/>
      <c r="AL6" s="353"/>
      <c r="AM6" s="353"/>
      <c r="AN6" s="353"/>
      <c r="AO6" s="353"/>
      <c r="AP6" s="353"/>
      <c r="AQ6" s="353"/>
      <c r="AR6" s="353"/>
      <c r="AS6" s="353"/>
      <c r="AT6" s="353"/>
      <c r="AU6" s="353"/>
      <c r="AV6" s="353"/>
      <c r="AW6" s="353"/>
      <c r="AX6" s="353"/>
      <c r="AY6" s="353"/>
      <c r="AZ6" s="353"/>
      <c r="BA6" s="353"/>
      <c r="BB6" s="353"/>
      <c r="BC6" s="353"/>
      <c r="BD6" s="353"/>
      <c r="BE6" s="353"/>
      <c r="BF6" s="353"/>
      <c r="BG6" s="353"/>
      <c r="BH6" s="353"/>
      <c r="BI6" s="353"/>
      <c r="BJ6" s="353"/>
      <c r="BK6" s="353"/>
      <c r="BL6" s="353"/>
      <c r="BM6" s="353"/>
      <c r="BN6" s="353"/>
      <c r="BO6" s="353"/>
      <c r="BP6" s="353"/>
      <c r="BQ6" s="353"/>
      <c r="BR6" s="353"/>
      <c r="BS6" s="353"/>
      <c r="BT6" s="353"/>
      <c r="BU6" s="353"/>
      <c r="BV6" s="353"/>
      <c r="BW6" s="353"/>
      <c r="BX6" s="353"/>
      <c r="BY6" s="353"/>
      <c r="BZ6" s="353"/>
      <c r="CA6" s="353"/>
      <c r="CB6" s="353"/>
      <c r="CC6" s="353"/>
      <c r="CD6" s="353"/>
      <c r="CE6" s="353"/>
      <c r="CF6" s="353"/>
      <c r="CG6" s="353"/>
      <c r="CH6" s="353"/>
      <c r="CI6" s="353"/>
      <c r="CJ6" s="353"/>
      <c r="CK6" s="353"/>
      <c r="CL6" s="353"/>
      <c r="CM6" s="353"/>
      <c r="CN6" s="353"/>
      <c r="CO6" s="353"/>
      <c r="CP6" s="353"/>
      <c r="CQ6" s="353"/>
      <c r="CR6" s="353"/>
      <c r="CS6" s="353"/>
      <c r="CT6" s="353"/>
      <c r="CU6" s="353"/>
      <c r="CV6" s="353"/>
      <c r="CW6" s="353"/>
      <c r="CX6" s="353"/>
      <c r="CY6" s="353"/>
      <c r="CZ6" s="353"/>
      <c r="DA6" s="353"/>
      <c r="DB6" s="353"/>
      <c r="DC6" s="353"/>
      <c r="DD6" s="353"/>
      <c r="DE6" s="353"/>
    </row>
    <row r="7" spans="1:109" s="253" customFormat="1" ht="13.2" x14ac:dyDescent="0.2">
      <c r="A7" s="353"/>
      <c r="B7" s="353"/>
      <c r="C7" s="353"/>
      <c r="D7" s="353"/>
      <c r="E7" s="353"/>
      <c r="F7" s="353"/>
      <c r="G7" s="353"/>
      <c r="H7" s="353"/>
      <c r="I7" s="353"/>
      <c r="J7" s="353"/>
      <c r="K7" s="353"/>
      <c r="L7" s="353"/>
      <c r="M7" s="353"/>
      <c r="N7" s="353"/>
      <c r="O7" s="353"/>
      <c r="P7" s="353"/>
      <c r="Q7" s="353"/>
      <c r="R7" s="353"/>
      <c r="S7" s="353"/>
      <c r="T7" s="353"/>
      <c r="U7" s="353"/>
      <c r="V7" s="353"/>
      <c r="W7" s="353"/>
      <c r="X7" s="353"/>
      <c r="Y7" s="353"/>
      <c r="Z7" s="353"/>
      <c r="AA7" s="353"/>
      <c r="AB7" s="353"/>
      <c r="AC7" s="353"/>
      <c r="AD7" s="353"/>
      <c r="AE7" s="353"/>
      <c r="AF7" s="353"/>
      <c r="AG7" s="353"/>
      <c r="AH7" s="353"/>
      <c r="AI7" s="353"/>
      <c r="AJ7" s="353"/>
      <c r="AK7" s="353"/>
      <c r="AL7" s="353"/>
      <c r="AM7" s="353"/>
      <c r="AN7" s="353"/>
      <c r="AO7" s="353"/>
      <c r="AP7" s="353"/>
      <c r="AQ7" s="353"/>
      <c r="AR7" s="353"/>
      <c r="AS7" s="353"/>
      <c r="AT7" s="353"/>
      <c r="AU7" s="353"/>
      <c r="AV7" s="353"/>
      <c r="AW7" s="353"/>
      <c r="AX7" s="353"/>
      <c r="AY7" s="353"/>
      <c r="AZ7" s="353"/>
      <c r="BA7" s="353"/>
      <c r="BB7" s="353"/>
      <c r="BC7" s="353"/>
      <c r="BD7" s="353"/>
      <c r="BE7" s="353"/>
      <c r="BF7" s="353"/>
      <c r="BG7" s="353"/>
      <c r="BH7" s="353"/>
      <c r="BI7" s="353"/>
      <c r="BJ7" s="353"/>
      <c r="BK7" s="353"/>
      <c r="BL7" s="353"/>
      <c r="BM7" s="353"/>
      <c r="BN7" s="353"/>
      <c r="BO7" s="353"/>
      <c r="BP7" s="353"/>
      <c r="BQ7" s="353"/>
      <c r="BR7" s="353"/>
      <c r="BS7" s="353"/>
      <c r="BT7" s="353"/>
      <c r="BU7" s="353"/>
      <c r="BV7" s="353"/>
      <c r="BW7" s="353"/>
      <c r="BX7" s="353"/>
      <c r="BY7" s="353"/>
      <c r="BZ7" s="353"/>
      <c r="CA7" s="353"/>
      <c r="CB7" s="353"/>
      <c r="CC7" s="353"/>
      <c r="CD7" s="353"/>
      <c r="CE7" s="353"/>
      <c r="CF7" s="353"/>
      <c r="CG7" s="353"/>
      <c r="CH7" s="353"/>
      <c r="CI7" s="353"/>
      <c r="CJ7" s="353"/>
      <c r="CK7" s="353"/>
      <c r="CL7" s="353"/>
      <c r="CM7" s="353"/>
      <c r="CN7" s="353"/>
      <c r="CO7" s="353"/>
      <c r="CP7" s="353"/>
      <c r="CQ7" s="353"/>
      <c r="CR7" s="353"/>
      <c r="CS7" s="353"/>
      <c r="CT7" s="353"/>
      <c r="CU7" s="353"/>
      <c r="CV7" s="353"/>
      <c r="CW7" s="353"/>
      <c r="CX7" s="353"/>
      <c r="CY7" s="353"/>
      <c r="CZ7" s="353"/>
      <c r="DA7" s="353"/>
      <c r="DB7" s="353"/>
      <c r="DC7" s="353"/>
      <c r="DD7" s="353"/>
      <c r="DE7" s="353"/>
    </row>
    <row r="8" spans="1:109" s="253" customFormat="1" ht="13.2" x14ac:dyDescent="0.2">
      <c r="A8" s="353"/>
      <c r="B8" s="353"/>
      <c r="C8" s="353"/>
      <c r="D8" s="353"/>
      <c r="E8" s="353"/>
      <c r="F8" s="353"/>
      <c r="G8" s="353"/>
      <c r="H8" s="353"/>
      <c r="I8" s="353"/>
      <c r="J8" s="353"/>
      <c r="K8" s="353"/>
      <c r="L8" s="353"/>
      <c r="M8" s="353"/>
      <c r="N8" s="353"/>
      <c r="O8" s="353"/>
      <c r="P8" s="353"/>
      <c r="Q8" s="353"/>
      <c r="R8" s="353"/>
      <c r="S8" s="353"/>
      <c r="T8" s="353"/>
      <c r="U8" s="353"/>
      <c r="V8" s="353"/>
      <c r="W8" s="353"/>
      <c r="X8" s="353"/>
      <c r="Y8" s="353"/>
      <c r="Z8" s="353"/>
      <c r="AA8" s="353"/>
      <c r="AB8" s="353"/>
      <c r="AC8" s="353"/>
      <c r="AD8" s="353"/>
      <c r="AE8" s="353"/>
      <c r="AF8" s="353"/>
      <c r="AG8" s="353"/>
      <c r="AH8" s="353"/>
      <c r="AI8" s="353"/>
      <c r="AJ8" s="353"/>
      <c r="AK8" s="353"/>
      <c r="AL8" s="353"/>
      <c r="AM8" s="353"/>
      <c r="AN8" s="353"/>
      <c r="AO8" s="353"/>
      <c r="AP8" s="353"/>
      <c r="AQ8" s="353"/>
      <c r="AR8" s="353"/>
      <c r="AS8" s="353"/>
      <c r="AT8" s="353"/>
      <c r="AU8" s="353"/>
      <c r="AV8" s="353"/>
      <c r="AW8" s="353"/>
      <c r="AX8" s="353"/>
      <c r="AY8" s="353"/>
      <c r="AZ8" s="353"/>
      <c r="BA8" s="353"/>
      <c r="BB8" s="353"/>
      <c r="BC8" s="353"/>
      <c r="BD8" s="353"/>
      <c r="BE8" s="353"/>
      <c r="BF8" s="353"/>
      <c r="BG8" s="353"/>
      <c r="BH8" s="353"/>
      <c r="BI8" s="353"/>
      <c r="BJ8" s="353"/>
      <c r="BK8" s="353"/>
      <c r="BL8" s="353"/>
      <c r="BM8" s="353"/>
      <c r="BN8" s="353"/>
      <c r="BO8" s="353"/>
      <c r="BP8" s="353"/>
      <c r="BQ8" s="353"/>
      <c r="BR8" s="353"/>
      <c r="BS8" s="353"/>
      <c r="BT8" s="353"/>
      <c r="BU8" s="353"/>
      <c r="BV8" s="353"/>
      <c r="BW8" s="353"/>
      <c r="BX8" s="353"/>
      <c r="BY8" s="353"/>
      <c r="BZ8" s="353"/>
      <c r="CA8" s="353"/>
      <c r="CB8" s="353"/>
      <c r="CC8" s="353"/>
      <c r="CD8" s="353"/>
      <c r="CE8" s="353"/>
      <c r="CF8" s="353"/>
      <c r="CG8" s="353"/>
      <c r="CH8" s="353"/>
      <c r="CI8" s="353"/>
      <c r="CJ8" s="353"/>
      <c r="CK8" s="353"/>
      <c r="CL8" s="353"/>
      <c r="CM8" s="353"/>
      <c r="CN8" s="353"/>
      <c r="CO8" s="353"/>
      <c r="CP8" s="353"/>
      <c r="CQ8" s="353"/>
      <c r="CR8" s="353"/>
      <c r="CS8" s="353"/>
      <c r="CT8" s="353"/>
      <c r="CU8" s="353"/>
      <c r="CV8" s="353"/>
      <c r="CW8" s="353"/>
      <c r="CX8" s="353"/>
      <c r="CY8" s="353"/>
      <c r="CZ8" s="353"/>
      <c r="DA8" s="353"/>
      <c r="DB8" s="353"/>
      <c r="DC8" s="353"/>
      <c r="DD8" s="353"/>
      <c r="DE8" s="353"/>
    </row>
    <row r="9" spans="1:109" s="253" customFormat="1" ht="13.2" x14ac:dyDescent="0.2">
      <c r="A9" s="353"/>
      <c r="B9" s="353"/>
      <c r="C9" s="353"/>
      <c r="D9" s="353"/>
      <c r="E9" s="353"/>
      <c r="F9" s="353"/>
      <c r="G9" s="353"/>
      <c r="H9" s="353"/>
      <c r="I9" s="353"/>
      <c r="J9" s="353"/>
      <c r="K9" s="353"/>
      <c r="L9" s="353"/>
      <c r="M9" s="353"/>
      <c r="N9" s="353"/>
      <c r="O9" s="353"/>
      <c r="P9" s="353"/>
      <c r="Q9" s="353"/>
      <c r="R9" s="353"/>
      <c r="S9" s="353"/>
      <c r="T9" s="353"/>
      <c r="U9" s="353"/>
      <c r="V9" s="353"/>
      <c r="W9" s="353"/>
      <c r="X9" s="353"/>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3"/>
      <c r="BU9" s="353"/>
      <c r="BV9" s="353"/>
      <c r="BW9" s="353"/>
      <c r="BX9" s="353"/>
      <c r="BY9" s="353"/>
      <c r="BZ9" s="353"/>
      <c r="CA9" s="353"/>
      <c r="CB9" s="353"/>
      <c r="CC9" s="353"/>
      <c r="CD9" s="353"/>
      <c r="CE9" s="353"/>
      <c r="CF9" s="353"/>
      <c r="CG9" s="353"/>
      <c r="CH9" s="353"/>
      <c r="CI9" s="353"/>
      <c r="CJ9" s="353"/>
      <c r="CK9" s="353"/>
      <c r="CL9" s="353"/>
      <c r="CM9" s="353"/>
      <c r="CN9" s="353"/>
      <c r="CO9" s="353"/>
      <c r="CP9" s="353"/>
      <c r="CQ9" s="353"/>
      <c r="CR9" s="353"/>
      <c r="CS9" s="353"/>
      <c r="CT9" s="353"/>
      <c r="CU9" s="353"/>
      <c r="CV9" s="353"/>
      <c r="CW9" s="353"/>
      <c r="CX9" s="353"/>
      <c r="CY9" s="353"/>
      <c r="CZ9" s="353"/>
      <c r="DA9" s="353"/>
      <c r="DB9" s="353"/>
      <c r="DC9" s="353"/>
      <c r="DD9" s="353"/>
      <c r="DE9" s="353"/>
    </row>
    <row r="10" spans="1:109" s="253" customFormat="1" ht="13.2" x14ac:dyDescent="0.2">
      <c r="A10" s="353"/>
      <c r="B10" s="353"/>
      <c r="C10" s="353"/>
      <c r="D10" s="353"/>
      <c r="E10" s="353"/>
      <c r="F10" s="353"/>
      <c r="G10" s="353"/>
      <c r="H10" s="353"/>
      <c r="I10" s="353"/>
      <c r="J10" s="353"/>
      <c r="K10" s="353"/>
      <c r="L10" s="353"/>
      <c r="M10" s="353"/>
      <c r="N10" s="353"/>
      <c r="O10" s="353"/>
      <c r="P10" s="353"/>
      <c r="Q10" s="353"/>
      <c r="R10" s="353"/>
      <c r="S10" s="353"/>
      <c r="T10" s="353"/>
      <c r="U10" s="353"/>
      <c r="V10" s="353"/>
      <c r="W10" s="353"/>
      <c r="X10" s="353"/>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3"/>
      <c r="BW10" s="353"/>
      <c r="BX10" s="353"/>
      <c r="BY10" s="353"/>
      <c r="BZ10" s="353"/>
      <c r="CA10" s="353"/>
      <c r="CB10" s="353"/>
      <c r="CC10" s="353"/>
      <c r="CD10" s="353"/>
      <c r="CE10" s="353"/>
      <c r="CF10" s="353"/>
      <c r="CG10" s="353"/>
      <c r="CH10" s="353"/>
      <c r="CI10" s="353"/>
      <c r="CJ10" s="353"/>
      <c r="CK10" s="353"/>
      <c r="CL10" s="353"/>
      <c r="CM10" s="353"/>
      <c r="CN10" s="353"/>
      <c r="CO10" s="353"/>
      <c r="CP10" s="353"/>
      <c r="CQ10" s="353"/>
      <c r="CR10" s="353"/>
      <c r="CS10" s="353"/>
      <c r="CT10" s="353"/>
      <c r="CU10" s="353"/>
      <c r="CV10" s="353"/>
      <c r="CW10" s="353"/>
      <c r="CX10" s="353"/>
      <c r="CY10" s="353"/>
      <c r="CZ10" s="353"/>
      <c r="DA10" s="353"/>
      <c r="DB10" s="353"/>
      <c r="DC10" s="353"/>
      <c r="DD10" s="353"/>
      <c r="DE10" s="353"/>
    </row>
    <row r="11" spans="1:109" s="253" customFormat="1" ht="13.2" x14ac:dyDescent="0.2">
      <c r="A11" s="353"/>
      <c r="B11" s="353"/>
      <c r="C11" s="353"/>
      <c r="D11" s="353"/>
      <c r="E11" s="353"/>
      <c r="F11" s="353"/>
      <c r="G11" s="353"/>
      <c r="H11" s="353"/>
      <c r="I11" s="353"/>
      <c r="J11" s="353"/>
      <c r="K11" s="353"/>
      <c r="L11" s="353"/>
      <c r="M11" s="353"/>
      <c r="N11" s="353"/>
      <c r="O11" s="353"/>
      <c r="P11" s="353"/>
      <c r="Q11" s="353"/>
      <c r="R11" s="353"/>
      <c r="S11" s="353"/>
      <c r="T11" s="353"/>
      <c r="U11" s="353"/>
      <c r="V11" s="353"/>
      <c r="W11" s="353"/>
      <c r="X11" s="353"/>
      <c r="Y11" s="353"/>
      <c r="Z11" s="353"/>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3"/>
      <c r="BW11" s="353"/>
      <c r="BX11" s="353"/>
      <c r="BY11" s="353"/>
      <c r="BZ11" s="353"/>
      <c r="CA11" s="353"/>
      <c r="CB11" s="353"/>
      <c r="CC11" s="353"/>
      <c r="CD11" s="353"/>
      <c r="CE11" s="353"/>
      <c r="CF11" s="353"/>
      <c r="CG11" s="353"/>
      <c r="CH11" s="353"/>
      <c r="CI11" s="353"/>
      <c r="CJ11" s="353"/>
      <c r="CK11" s="353"/>
      <c r="CL11" s="353"/>
      <c r="CM11" s="353"/>
      <c r="CN11" s="353"/>
      <c r="CO11" s="353"/>
      <c r="CP11" s="353"/>
      <c r="CQ11" s="353"/>
      <c r="CR11" s="353"/>
      <c r="CS11" s="353"/>
      <c r="CT11" s="353"/>
      <c r="CU11" s="353"/>
      <c r="CV11" s="353"/>
      <c r="CW11" s="353"/>
      <c r="CX11" s="353"/>
      <c r="CY11" s="353"/>
      <c r="CZ11" s="353"/>
      <c r="DA11" s="353"/>
      <c r="DB11" s="353"/>
      <c r="DC11" s="353"/>
      <c r="DD11" s="353"/>
      <c r="DE11" s="353"/>
    </row>
    <row r="12" spans="1:109" s="253" customFormat="1" ht="13.2" x14ac:dyDescent="0.2">
      <c r="A12" s="353"/>
      <c r="B12" s="353"/>
      <c r="C12" s="353"/>
      <c r="D12" s="353"/>
      <c r="E12" s="353"/>
      <c r="F12" s="353"/>
      <c r="G12" s="353"/>
      <c r="H12" s="353"/>
      <c r="I12" s="353"/>
      <c r="J12" s="353"/>
      <c r="K12" s="353"/>
      <c r="L12" s="353"/>
      <c r="M12" s="353"/>
      <c r="N12" s="353"/>
      <c r="O12" s="353"/>
      <c r="P12" s="353"/>
      <c r="Q12" s="353"/>
      <c r="R12" s="353"/>
      <c r="S12" s="353"/>
      <c r="T12" s="353"/>
      <c r="U12" s="353"/>
      <c r="V12" s="353"/>
      <c r="W12" s="353"/>
      <c r="X12" s="353"/>
      <c r="Y12" s="353"/>
      <c r="Z12" s="353"/>
      <c r="AA12" s="353"/>
      <c r="AB12" s="353"/>
      <c r="AC12" s="353"/>
      <c r="AD12" s="353"/>
      <c r="AE12" s="353"/>
      <c r="AF12" s="353"/>
      <c r="AG12" s="353"/>
      <c r="AH12" s="353"/>
      <c r="AI12" s="353"/>
      <c r="AJ12" s="353"/>
      <c r="AK12" s="353"/>
      <c r="AL12" s="353"/>
      <c r="AM12" s="353"/>
      <c r="AN12" s="353"/>
      <c r="AO12" s="353"/>
      <c r="AP12" s="353"/>
      <c r="AQ12" s="353"/>
      <c r="AR12" s="353"/>
      <c r="AS12" s="353"/>
      <c r="AT12" s="353"/>
      <c r="AU12" s="353"/>
      <c r="AV12" s="353"/>
      <c r="AW12" s="353"/>
      <c r="AX12" s="353"/>
      <c r="AY12" s="353"/>
      <c r="AZ12" s="353"/>
      <c r="BA12" s="353"/>
      <c r="BB12" s="353"/>
      <c r="BC12" s="353"/>
      <c r="BD12" s="353"/>
      <c r="BE12" s="353"/>
      <c r="BF12" s="353"/>
      <c r="BG12" s="353"/>
      <c r="BH12" s="353"/>
      <c r="BI12" s="353"/>
      <c r="BJ12" s="353"/>
      <c r="BK12" s="353"/>
      <c r="BL12" s="353"/>
      <c r="BM12" s="353"/>
      <c r="BN12" s="353"/>
      <c r="BO12" s="353"/>
      <c r="BP12" s="353"/>
      <c r="BQ12" s="353"/>
      <c r="BR12" s="353"/>
      <c r="BS12" s="353"/>
      <c r="BT12" s="353"/>
      <c r="BU12" s="353"/>
      <c r="BV12" s="353"/>
      <c r="BW12" s="353"/>
      <c r="BX12" s="353"/>
      <c r="BY12" s="353"/>
      <c r="BZ12" s="353"/>
      <c r="CA12" s="353"/>
      <c r="CB12" s="353"/>
      <c r="CC12" s="353"/>
      <c r="CD12" s="353"/>
      <c r="CE12" s="353"/>
      <c r="CF12" s="353"/>
      <c r="CG12" s="353"/>
      <c r="CH12" s="353"/>
      <c r="CI12" s="353"/>
      <c r="CJ12" s="353"/>
      <c r="CK12" s="353"/>
      <c r="CL12" s="353"/>
      <c r="CM12" s="353"/>
      <c r="CN12" s="353"/>
      <c r="CO12" s="353"/>
      <c r="CP12" s="353"/>
      <c r="CQ12" s="353"/>
      <c r="CR12" s="353"/>
      <c r="CS12" s="353"/>
      <c r="CT12" s="353"/>
      <c r="CU12" s="353"/>
      <c r="CV12" s="353"/>
      <c r="CW12" s="353"/>
      <c r="CX12" s="353"/>
      <c r="CY12" s="353"/>
      <c r="CZ12" s="353"/>
      <c r="DA12" s="353"/>
      <c r="DB12" s="353"/>
      <c r="DC12" s="353"/>
      <c r="DD12" s="353"/>
      <c r="DE12" s="353"/>
    </row>
    <row r="13" spans="1:109" s="253" customFormat="1" ht="13.2" x14ac:dyDescent="0.2">
      <c r="A13" s="353"/>
      <c r="B13" s="353"/>
      <c r="C13" s="353"/>
      <c r="D13" s="353"/>
      <c r="E13" s="353"/>
      <c r="F13" s="353"/>
      <c r="G13" s="353"/>
      <c r="H13" s="353"/>
      <c r="I13" s="353"/>
      <c r="J13" s="353"/>
      <c r="K13" s="353"/>
      <c r="L13" s="353"/>
      <c r="M13" s="353"/>
      <c r="N13" s="353"/>
      <c r="O13" s="353"/>
      <c r="P13" s="353"/>
      <c r="Q13" s="353"/>
      <c r="R13" s="353"/>
      <c r="S13" s="353"/>
      <c r="T13" s="353"/>
      <c r="U13" s="353"/>
      <c r="V13" s="353"/>
      <c r="W13" s="353"/>
      <c r="X13" s="353"/>
      <c r="Y13" s="353"/>
      <c r="Z13" s="353"/>
      <c r="AA13" s="353"/>
      <c r="AB13" s="353"/>
      <c r="AC13" s="353"/>
      <c r="AD13" s="353"/>
      <c r="AE13" s="353"/>
      <c r="AF13" s="353"/>
      <c r="AG13" s="353"/>
      <c r="AH13" s="353"/>
      <c r="AI13" s="353"/>
      <c r="AJ13" s="353"/>
      <c r="AK13" s="353"/>
      <c r="AL13" s="353"/>
      <c r="AM13" s="353"/>
      <c r="AN13" s="353"/>
      <c r="AO13" s="353"/>
      <c r="AP13" s="353"/>
      <c r="AQ13" s="353"/>
      <c r="AR13" s="353"/>
      <c r="AS13" s="353"/>
      <c r="AT13" s="353"/>
      <c r="AU13" s="353"/>
      <c r="AV13" s="353"/>
      <c r="AW13" s="353"/>
      <c r="AX13" s="353"/>
      <c r="AY13" s="353"/>
      <c r="AZ13" s="353"/>
      <c r="BA13" s="353"/>
      <c r="BB13" s="353"/>
      <c r="BC13" s="353"/>
      <c r="BD13" s="353"/>
      <c r="BE13" s="353"/>
      <c r="BF13" s="353"/>
      <c r="BG13" s="353"/>
      <c r="BH13" s="353"/>
      <c r="BI13" s="353"/>
      <c r="BJ13" s="353"/>
      <c r="BK13" s="353"/>
      <c r="BL13" s="353"/>
      <c r="BM13" s="353"/>
      <c r="BN13" s="353"/>
      <c r="BO13" s="353"/>
      <c r="BP13" s="353"/>
      <c r="BQ13" s="353"/>
      <c r="BR13" s="353"/>
      <c r="BS13" s="353"/>
      <c r="BT13" s="353"/>
      <c r="BU13" s="353"/>
      <c r="BV13" s="353"/>
      <c r="BW13" s="353"/>
      <c r="BX13" s="353"/>
      <c r="BY13" s="353"/>
      <c r="BZ13" s="353"/>
      <c r="CA13" s="353"/>
      <c r="CB13" s="353"/>
      <c r="CC13" s="353"/>
      <c r="CD13" s="353"/>
      <c r="CE13" s="353"/>
      <c r="CF13" s="353"/>
      <c r="CG13" s="353"/>
      <c r="CH13" s="353"/>
      <c r="CI13" s="353"/>
      <c r="CJ13" s="353"/>
      <c r="CK13" s="353"/>
      <c r="CL13" s="353"/>
      <c r="CM13" s="353"/>
      <c r="CN13" s="353"/>
      <c r="CO13" s="353"/>
      <c r="CP13" s="353"/>
      <c r="CQ13" s="353"/>
      <c r="CR13" s="353"/>
      <c r="CS13" s="353"/>
      <c r="CT13" s="353"/>
      <c r="CU13" s="353"/>
      <c r="CV13" s="353"/>
      <c r="CW13" s="353"/>
      <c r="CX13" s="353"/>
      <c r="CY13" s="353"/>
      <c r="CZ13" s="353"/>
      <c r="DA13" s="353"/>
      <c r="DB13" s="353"/>
      <c r="DC13" s="353"/>
      <c r="DD13" s="353"/>
      <c r="DE13" s="353"/>
    </row>
    <row r="14" spans="1:109" s="253" customFormat="1" ht="13.2" x14ac:dyDescent="0.2">
      <c r="A14" s="353"/>
      <c r="B14" s="353"/>
      <c r="C14" s="353"/>
      <c r="D14" s="353"/>
      <c r="E14" s="353"/>
      <c r="F14" s="353"/>
      <c r="G14" s="353"/>
      <c r="H14" s="353"/>
      <c r="I14" s="353"/>
      <c r="J14" s="353"/>
      <c r="K14" s="353"/>
      <c r="L14" s="353"/>
      <c r="M14" s="353"/>
      <c r="N14" s="353"/>
      <c r="O14" s="353"/>
      <c r="P14" s="353"/>
      <c r="Q14" s="353"/>
      <c r="R14" s="353"/>
      <c r="S14" s="353"/>
      <c r="T14" s="353"/>
      <c r="U14" s="353"/>
      <c r="V14" s="353"/>
      <c r="W14" s="353"/>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3"/>
      <c r="BT14" s="353"/>
      <c r="BU14" s="353"/>
      <c r="BV14" s="353"/>
      <c r="BW14" s="353"/>
      <c r="BX14" s="353"/>
      <c r="BY14" s="353"/>
      <c r="BZ14" s="353"/>
      <c r="CA14" s="353"/>
      <c r="CB14" s="353"/>
      <c r="CC14" s="353"/>
      <c r="CD14" s="353"/>
      <c r="CE14" s="353"/>
      <c r="CF14" s="353"/>
      <c r="CG14" s="353"/>
      <c r="CH14" s="353"/>
      <c r="CI14" s="353"/>
      <c r="CJ14" s="353"/>
      <c r="CK14" s="353"/>
      <c r="CL14" s="353"/>
      <c r="CM14" s="353"/>
      <c r="CN14" s="353"/>
      <c r="CO14" s="353"/>
      <c r="CP14" s="353"/>
      <c r="CQ14" s="353"/>
      <c r="CR14" s="353"/>
      <c r="CS14" s="353"/>
      <c r="CT14" s="353"/>
      <c r="CU14" s="353"/>
      <c r="CV14" s="353"/>
      <c r="CW14" s="353"/>
      <c r="CX14" s="353"/>
      <c r="CY14" s="353"/>
      <c r="CZ14" s="353"/>
      <c r="DA14" s="353"/>
      <c r="DB14" s="353"/>
      <c r="DC14" s="353"/>
      <c r="DD14" s="353"/>
      <c r="DE14" s="353"/>
    </row>
    <row r="15" spans="1:109" s="253" customFormat="1" ht="13.2" x14ac:dyDescent="0.2">
      <c r="A15" s="255"/>
      <c r="B15" s="353"/>
      <c r="C15" s="353"/>
      <c r="D15" s="353"/>
      <c r="E15" s="353"/>
      <c r="F15" s="353"/>
      <c r="G15" s="353"/>
      <c r="H15" s="353"/>
      <c r="I15" s="353"/>
      <c r="J15" s="353"/>
      <c r="K15" s="353"/>
      <c r="L15" s="353"/>
      <c r="M15" s="353"/>
      <c r="N15" s="353"/>
      <c r="O15" s="353"/>
      <c r="P15" s="353"/>
      <c r="Q15" s="353"/>
      <c r="R15" s="353"/>
      <c r="S15" s="353"/>
      <c r="T15" s="353"/>
      <c r="U15" s="353"/>
      <c r="V15" s="353"/>
      <c r="W15" s="353"/>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3"/>
      <c r="BT15" s="353"/>
      <c r="BU15" s="353"/>
      <c r="BV15" s="353"/>
      <c r="BW15" s="353"/>
      <c r="BX15" s="353"/>
      <c r="BY15" s="353"/>
      <c r="BZ15" s="353"/>
      <c r="CA15" s="353"/>
      <c r="CB15" s="353"/>
      <c r="CC15" s="353"/>
      <c r="CD15" s="353"/>
      <c r="CE15" s="353"/>
      <c r="CF15" s="353"/>
      <c r="CG15" s="353"/>
      <c r="CH15" s="353"/>
      <c r="CI15" s="353"/>
      <c r="CJ15" s="353"/>
      <c r="CK15" s="353"/>
      <c r="CL15" s="353"/>
      <c r="CM15" s="353"/>
      <c r="CN15" s="353"/>
      <c r="CO15" s="353"/>
      <c r="CP15" s="353"/>
      <c r="CQ15" s="353"/>
      <c r="CR15" s="353"/>
      <c r="CS15" s="353"/>
      <c r="CT15" s="353"/>
      <c r="CU15" s="353"/>
      <c r="CV15" s="353"/>
      <c r="CW15" s="353"/>
      <c r="CX15" s="353"/>
      <c r="CY15" s="353"/>
      <c r="CZ15" s="353"/>
      <c r="DA15" s="353"/>
      <c r="DB15" s="353"/>
      <c r="DC15" s="353"/>
      <c r="DD15" s="353"/>
      <c r="DE15" s="353"/>
    </row>
    <row r="16" spans="1:109" s="253" customFormat="1" ht="13.2" x14ac:dyDescent="0.2">
      <c r="A16" s="255"/>
      <c r="B16" s="353"/>
      <c r="C16" s="353"/>
      <c r="D16" s="353"/>
      <c r="E16" s="353"/>
      <c r="F16" s="353"/>
      <c r="G16" s="353"/>
      <c r="H16" s="353"/>
      <c r="I16" s="353"/>
      <c r="J16" s="353"/>
      <c r="K16" s="353"/>
      <c r="L16" s="353"/>
      <c r="M16" s="353"/>
      <c r="N16" s="353"/>
      <c r="O16" s="353"/>
      <c r="P16" s="353"/>
      <c r="Q16" s="353"/>
      <c r="R16" s="353"/>
      <c r="S16" s="353"/>
      <c r="T16" s="353"/>
      <c r="U16" s="353"/>
      <c r="V16" s="353"/>
      <c r="W16" s="353"/>
      <c r="X16" s="353"/>
      <c r="Y16" s="353"/>
      <c r="Z16" s="353"/>
      <c r="AA16" s="353"/>
      <c r="AB16" s="353"/>
      <c r="AC16" s="353"/>
      <c r="AD16" s="353"/>
      <c r="AE16" s="353"/>
      <c r="AF16" s="353"/>
      <c r="AG16" s="353"/>
      <c r="AH16" s="353"/>
      <c r="AI16" s="353"/>
      <c r="AJ16" s="353"/>
      <c r="AK16" s="353"/>
      <c r="AL16" s="353"/>
      <c r="AM16" s="353"/>
      <c r="AN16" s="353"/>
      <c r="AO16" s="353"/>
      <c r="AP16" s="353"/>
      <c r="AQ16" s="353"/>
      <c r="AR16" s="353"/>
      <c r="AS16" s="353"/>
      <c r="AT16" s="353"/>
      <c r="AU16" s="353"/>
      <c r="AV16" s="353"/>
      <c r="AW16" s="353"/>
      <c r="AX16" s="353"/>
      <c r="AY16" s="353"/>
      <c r="AZ16" s="353"/>
      <c r="BA16" s="353"/>
      <c r="BB16" s="353"/>
      <c r="BC16" s="353"/>
      <c r="BD16" s="353"/>
      <c r="BE16" s="353"/>
      <c r="BF16" s="353"/>
      <c r="BG16" s="353"/>
      <c r="BH16" s="353"/>
      <c r="BI16" s="353"/>
      <c r="BJ16" s="353"/>
      <c r="BK16" s="353"/>
      <c r="BL16" s="353"/>
      <c r="BM16" s="353"/>
      <c r="BN16" s="353"/>
      <c r="BO16" s="353"/>
      <c r="BP16" s="353"/>
      <c r="BQ16" s="353"/>
      <c r="BR16" s="353"/>
      <c r="BS16" s="353"/>
      <c r="BT16" s="353"/>
      <c r="BU16" s="353"/>
      <c r="BV16" s="353"/>
      <c r="BW16" s="353"/>
      <c r="BX16" s="353"/>
      <c r="BY16" s="353"/>
      <c r="BZ16" s="353"/>
      <c r="CA16" s="353"/>
      <c r="CB16" s="353"/>
      <c r="CC16" s="353"/>
      <c r="CD16" s="353"/>
      <c r="CE16" s="353"/>
      <c r="CF16" s="353"/>
      <c r="CG16" s="353"/>
      <c r="CH16" s="353"/>
      <c r="CI16" s="353"/>
      <c r="CJ16" s="353"/>
      <c r="CK16" s="353"/>
      <c r="CL16" s="353"/>
      <c r="CM16" s="353"/>
      <c r="CN16" s="353"/>
      <c r="CO16" s="353"/>
      <c r="CP16" s="353"/>
      <c r="CQ16" s="353"/>
      <c r="CR16" s="353"/>
      <c r="CS16" s="353"/>
      <c r="CT16" s="353"/>
      <c r="CU16" s="353"/>
      <c r="CV16" s="353"/>
      <c r="CW16" s="353"/>
      <c r="CX16" s="353"/>
      <c r="CY16" s="353"/>
      <c r="CZ16" s="353"/>
      <c r="DA16" s="353"/>
      <c r="DB16" s="353"/>
      <c r="DC16" s="353"/>
      <c r="DD16" s="353"/>
      <c r="DE16" s="353"/>
    </row>
    <row r="17" spans="1:109" s="253" customFormat="1" ht="13.2" x14ac:dyDescent="0.2">
      <c r="A17" s="255"/>
      <c r="B17" s="353"/>
      <c r="C17" s="353"/>
      <c r="D17" s="353"/>
      <c r="E17" s="353"/>
      <c r="F17" s="353"/>
      <c r="G17" s="353"/>
      <c r="H17" s="353"/>
      <c r="I17" s="353"/>
      <c r="J17" s="353"/>
      <c r="K17" s="353"/>
      <c r="L17" s="353"/>
      <c r="M17" s="353"/>
      <c r="N17" s="353"/>
      <c r="O17" s="353"/>
      <c r="P17" s="353"/>
      <c r="Q17" s="353"/>
      <c r="R17" s="353"/>
      <c r="S17" s="353"/>
      <c r="T17" s="353"/>
      <c r="U17" s="353"/>
      <c r="V17" s="353"/>
      <c r="W17" s="353"/>
      <c r="X17" s="353"/>
      <c r="Y17" s="353"/>
      <c r="Z17" s="353"/>
      <c r="AA17" s="353"/>
      <c r="AB17" s="353"/>
      <c r="AC17" s="353"/>
      <c r="AD17" s="353"/>
      <c r="AE17" s="353"/>
      <c r="AF17" s="353"/>
      <c r="AG17" s="353"/>
      <c r="AH17" s="353"/>
      <c r="AI17" s="353"/>
      <c r="AJ17" s="353"/>
      <c r="AK17" s="353"/>
      <c r="AL17" s="353"/>
      <c r="AM17" s="353"/>
      <c r="AN17" s="353"/>
      <c r="AO17" s="353"/>
      <c r="AP17" s="353"/>
      <c r="AQ17" s="353"/>
      <c r="AR17" s="353"/>
      <c r="AS17" s="353"/>
      <c r="AT17" s="353"/>
      <c r="AU17" s="353"/>
      <c r="AV17" s="353"/>
      <c r="AW17" s="353"/>
      <c r="AX17" s="353"/>
      <c r="AY17" s="353"/>
      <c r="AZ17" s="353"/>
      <c r="BA17" s="353"/>
      <c r="BB17" s="353"/>
      <c r="BC17" s="353"/>
      <c r="BD17" s="353"/>
      <c r="BE17" s="353"/>
      <c r="BF17" s="353"/>
      <c r="BG17" s="353"/>
      <c r="BH17" s="353"/>
      <c r="BI17" s="353"/>
      <c r="BJ17" s="353"/>
      <c r="BK17" s="353"/>
      <c r="BL17" s="353"/>
      <c r="BM17" s="353"/>
      <c r="BN17" s="353"/>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row>
    <row r="18" spans="1:109" s="253" customFormat="1" ht="13.2" x14ac:dyDescent="0.2">
      <c r="A18" s="255"/>
      <c r="B18" s="353"/>
      <c r="C18" s="353"/>
      <c r="D18" s="353"/>
      <c r="E18" s="353"/>
      <c r="F18" s="353"/>
      <c r="G18" s="353"/>
      <c r="H18" s="353"/>
      <c r="I18" s="353"/>
      <c r="J18" s="353"/>
      <c r="K18" s="353"/>
      <c r="L18" s="353"/>
      <c r="M18" s="353"/>
      <c r="N18" s="353"/>
      <c r="O18" s="353"/>
      <c r="P18" s="353"/>
      <c r="Q18" s="353"/>
      <c r="R18" s="353"/>
      <c r="S18" s="353"/>
      <c r="T18" s="353"/>
      <c r="U18" s="353"/>
      <c r="V18" s="353"/>
      <c r="W18" s="353"/>
      <c r="X18" s="353"/>
      <c r="Y18" s="353"/>
      <c r="Z18" s="353"/>
      <c r="AA18" s="353"/>
      <c r="AB18" s="353"/>
      <c r="AC18" s="353"/>
      <c r="AD18" s="353"/>
      <c r="AE18" s="353"/>
      <c r="AF18" s="353"/>
      <c r="AG18" s="353"/>
      <c r="AH18" s="353"/>
      <c r="AI18" s="353"/>
      <c r="AJ18" s="353"/>
      <c r="AK18" s="353"/>
      <c r="AL18" s="353"/>
      <c r="AM18" s="353"/>
      <c r="AN18" s="353"/>
      <c r="AO18" s="353"/>
      <c r="AP18" s="353"/>
      <c r="AQ18" s="353"/>
      <c r="AR18" s="353"/>
      <c r="AS18" s="353"/>
      <c r="AT18" s="353"/>
      <c r="AU18" s="353"/>
      <c r="AV18" s="353"/>
      <c r="AW18" s="353"/>
      <c r="AX18" s="353"/>
      <c r="AY18" s="353"/>
      <c r="AZ18" s="353"/>
      <c r="BA18" s="353"/>
      <c r="BB18" s="353"/>
      <c r="BC18" s="353"/>
      <c r="BD18" s="353"/>
      <c r="BE18" s="353"/>
      <c r="BF18" s="353"/>
      <c r="BG18" s="353"/>
      <c r="BH18" s="353"/>
      <c r="BI18" s="353"/>
      <c r="BJ18" s="353"/>
      <c r="BK18" s="353"/>
      <c r="BL18" s="353"/>
      <c r="BM18" s="353"/>
      <c r="BN18" s="353"/>
      <c r="BO18" s="353"/>
      <c r="BP18" s="353"/>
      <c r="BQ18" s="353"/>
      <c r="BR18" s="353"/>
      <c r="BS18" s="353"/>
      <c r="BT18" s="353"/>
      <c r="BU18" s="353"/>
      <c r="BV18" s="353"/>
      <c r="BW18" s="353"/>
      <c r="BX18" s="353"/>
      <c r="BY18" s="353"/>
      <c r="BZ18" s="353"/>
      <c r="CA18" s="353"/>
      <c r="CB18" s="353"/>
      <c r="CC18" s="353"/>
      <c r="CD18" s="353"/>
      <c r="CE18" s="353"/>
      <c r="CF18" s="353"/>
      <c r="CG18" s="353"/>
      <c r="CH18" s="353"/>
      <c r="CI18" s="353"/>
      <c r="CJ18" s="353"/>
      <c r="CK18" s="353"/>
      <c r="CL18" s="353"/>
      <c r="CM18" s="353"/>
      <c r="CN18" s="353"/>
      <c r="CO18" s="353"/>
      <c r="CP18" s="353"/>
      <c r="CQ18" s="353"/>
      <c r="CR18" s="353"/>
      <c r="CS18" s="353"/>
      <c r="CT18" s="353"/>
      <c r="CU18" s="353"/>
      <c r="CV18" s="353"/>
      <c r="CW18" s="353"/>
      <c r="CX18" s="353"/>
      <c r="CY18" s="353"/>
      <c r="CZ18" s="353"/>
      <c r="DA18" s="353"/>
      <c r="DB18" s="353"/>
      <c r="DC18" s="353"/>
      <c r="DD18" s="353"/>
      <c r="DE18" s="353"/>
    </row>
    <row r="19" spans="1:109" ht="13.2" x14ac:dyDescent="0.2">
      <c r="DD19" s="255"/>
      <c r="DE19" s="255"/>
    </row>
    <row r="20" spans="1:109" ht="13.2" x14ac:dyDescent="0.2">
      <c r="DD20" s="255"/>
      <c r="DE20" s="255"/>
    </row>
    <row r="21" spans="1:109" ht="17.25" customHeight="1" x14ac:dyDescent="0.2">
      <c r="B21" s="354"/>
      <c r="C21" s="257"/>
      <c r="D21" s="257"/>
      <c r="E21" s="257"/>
      <c r="F21" s="257"/>
      <c r="G21" s="257"/>
      <c r="H21" s="257"/>
      <c r="I21" s="257"/>
      <c r="J21" s="257"/>
      <c r="K21" s="257"/>
      <c r="L21" s="257"/>
      <c r="M21" s="257"/>
      <c r="N21" s="355"/>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355"/>
      <c r="AU21" s="257"/>
      <c r="AV21" s="257"/>
      <c r="AW21" s="257"/>
      <c r="AX21" s="257"/>
      <c r="AY21" s="257"/>
      <c r="AZ21" s="257"/>
      <c r="BA21" s="257"/>
      <c r="BB21" s="257"/>
      <c r="BC21" s="257"/>
      <c r="BD21" s="257"/>
      <c r="BE21" s="257"/>
      <c r="BF21" s="355"/>
      <c r="BG21" s="257"/>
      <c r="BH21" s="257"/>
      <c r="BI21" s="257"/>
      <c r="BJ21" s="257"/>
      <c r="BK21" s="257"/>
      <c r="BL21" s="257"/>
      <c r="BM21" s="257"/>
      <c r="BN21" s="257"/>
      <c r="BO21" s="257"/>
      <c r="BP21" s="257"/>
      <c r="BQ21" s="257"/>
      <c r="BR21" s="355"/>
      <c r="BS21" s="257"/>
      <c r="BT21" s="257"/>
      <c r="BU21" s="257"/>
      <c r="BV21" s="257"/>
      <c r="BW21" s="257"/>
      <c r="BX21" s="257"/>
      <c r="BY21" s="257"/>
      <c r="BZ21" s="257"/>
      <c r="CA21" s="257"/>
      <c r="CB21" s="257"/>
      <c r="CC21" s="257"/>
      <c r="CD21" s="355"/>
      <c r="CE21" s="257"/>
      <c r="CF21" s="257"/>
      <c r="CG21" s="257"/>
      <c r="CH21" s="257"/>
      <c r="CI21" s="257"/>
      <c r="CJ21" s="257"/>
      <c r="CK21" s="257"/>
      <c r="CL21" s="257"/>
      <c r="CM21" s="257"/>
      <c r="CN21" s="257"/>
      <c r="CO21" s="257"/>
      <c r="CP21" s="355"/>
      <c r="CQ21" s="257"/>
      <c r="CR21" s="257"/>
      <c r="CS21" s="257"/>
      <c r="CT21" s="257"/>
      <c r="CU21" s="257"/>
      <c r="CV21" s="257"/>
      <c r="CW21" s="257"/>
      <c r="CX21" s="257"/>
      <c r="CY21" s="257"/>
      <c r="CZ21" s="257"/>
      <c r="DA21" s="257"/>
      <c r="DB21" s="355"/>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356"/>
      <c r="DD40" s="356"/>
      <c r="DE40" s="255"/>
    </row>
    <row r="41" spans="2:109" ht="16.2" x14ac:dyDescent="0.2">
      <c r="B41" s="256" t="s">
        <v>560</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357"/>
      <c r="I42" s="358"/>
      <c r="J42" s="358"/>
      <c r="K42" s="358"/>
      <c r="AM42" s="357"/>
      <c r="AN42" s="357" t="s">
        <v>561</v>
      </c>
      <c r="AP42" s="358"/>
      <c r="AQ42" s="358"/>
      <c r="AR42" s="358"/>
      <c r="AY42" s="357"/>
      <c r="BA42" s="358"/>
      <c r="BB42" s="358"/>
      <c r="BC42" s="358"/>
      <c r="BK42" s="357"/>
      <c r="BM42" s="358"/>
      <c r="BN42" s="358"/>
      <c r="BO42" s="358"/>
      <c r="BW42" s="357"/>
      <c r="BY42" s="358"/>
      <c r="BZ42" s="358"/>
      <c r="CA42" s="358"/>
      <c r="CI42" s="357"/>
      <c r="CK42" s="358"/>
      <c r="CL42" s="358"/>
      <c r="CM42" s="358"/>
      <c r="CU42" s="357"/>
      <c r="CW42" s="358"/>
      <c r="CX42" s="358"/>
      <c r="CY42" s="358"/>
    </row>
    <row r="43" spans="2:109" ht="13.5" customHeight="1" x14ac:dyDescent="0.2">
      <c r="B43" s="259"/>
      <c r="AN43" s="1240" t="s">
        <v>562</v>
      </c>
      <c r="AO43" s="1241"/>
      <c r="AP43" s="1241"/>
      <c r="AQ43" s="1241"/>
      <c r="AR43" s="1241"/>
      <c r="AS43" s="1241"/>
      <c r="AT43" s="1241"/>
      <c r="AU43" s="1241"/>
      <c r="AV43" s="1241"/>
      <c r="AW43" s="1241"/>
      <c r="AX43" s="1241"/>
      <c r="AY43" s="1241"/>
      <c r="AZ43" s="1241"/>
      <c r="BA43" s="1241"/>
      <c r="BB43" s="1241"/>
      <c r="BC43" s="1241"/>
      <c r="BD43" s="1241"/>
      <c r="BE43" s="1241"/>
      <c r="BF43" s="1241"/>
      <c r="BG43" s="1241"/>
      <c r="BH43" s="1241"/>
      <c r="BI43" s="1241"/>
      <c r="BJ43" s="1241"/>
      <c r="BK43" s="1241"/>
      <c r="BL43" s="1241"/>
      <c r="BM43" s="1241"/>
      <c r="BN43" s="1241"/>
      <c r="BO43" s="1241"/>
      <c r="BP43" s="1241"/>
      <c r="BQ43" s="1241"/>
      <c r="BR43" s="1241"/>
      <c r="BS43" s="1241"/>
      <c r="BT43" s="1241"/>
      <c r="BU43" s="1241"/>
      <c r="BV43" s="1241"/>
      <c r="BW43" s="1241"/>
      <c r="BX43" s="1241"/>
      <c r="BY43" s="1241"/>
      <c r="BZ43" s="1241"/>
      <c r="CA43" s="1241"/>
      <c r="CB43" s="1241"/>
      <c r="CC43" s="1241"/>
      <c r="CD43" s="1241"/>
      <c r="CE43" s="1241"/>
      <c r="CF43" s="1241"/>
      <c r="CG43" s="1241"/>
      <c r="CH43" s="1241"/>
      <c r="CI43" s="1241"/>
      <c r="CJ43" s="1241"/>
      <c r="CK43" s="1241"/>
      <c r="CL43" s="1241"/>
      <c r="CM43" s="1241"/>
      <c r="CN43" s="1241"/>
      <c r="CO43" s="1241"/>
      <c r="CP43" s="1241"/>
      <c r="CQ43" s="1241"/>
      <c r="CR43" s="1241"/>
      <c r="CS43" s="1241"/>
      <c r="CT43" s="1241"/>
      <c r="CU43" s="1241"/>
      <c r="CV43" s="1241"/>
      <c r="CW43" s="1241"/>
      <c r="CX43" s="1241"/>
      <c r="CY43" s="1241"/>
      <c r="CZ43" s="1241"/>
      <c r="DA43" s="1241"/>
      <c r="DB43" s="1241"/>
      <c r="DC43" s="1242"/>
    </row>
    <row r="44" spans="2:109" ht="13.2" x14ac:dyDescent="0.2">
      <c r="B44" s="259"/>
      <c r="AN44" s="1243"/>
      <c r="AO44" s="1244"/>
      <c r="AP44" s="1244"/>
      <c r="AQ44" s="1244"/>
      <c r="AR44" s="1244"/>
      <c r="AS44" s="1244"/>
      <c r="AT44" s="1244"/>
      <c r="AU44" s="1244"/>
      <c r="AV44" s="1244"/>
      <c r="AW44" s="1244"/>
      <c r="AX44" s="1244"/>
      <c r="AY44" s="1244"/>
      <c r="AZ44" s="1244"/>
      <c r="BA44" s="1244"/>
      <c r="BB44" s="1244"/>
      <c r="BC44" s="1244"/>
      <c r="BD44" s="1244"/>
      <c r="BE44" s="1244"/>
      <c r="BF44" s="1244"/>
      <c r="BG44" s="1244"/>
      <c r="BH44" s="1244"/>
      <c r="BI44" s="1244"/>
      <c r="BJ44" s="1244"/>
      <c r="BK44" s="1244"/>
      <c r="BL44" s="1244"/>
      <c r="BM44" s="1244"/>
      <c r="BN44" s="1244"/>
      <c r="BO44" s="1244"/>
      <c r="BP44" s="1244"/>
      <c r="BQ44" s="1244"/>
      <c r="BR44" s="1244"/>
      <c r="BS44" s="1244"/>
      <c r="BT44" s="1244"/>
      <c r="BU44" s="1244"/>
      <c r="BV44" s="1244"/>
      <c r="BW44" s="1244"/>
      <c r="BX44" s="1244"/>
      <c r="BY44" s="1244"/>
      <c r="BZ44" s="1244"/>
      <c r="CA44" s="1244"/>
      <c r="CB44" s="1244"/>
      <c r="CC44" s="1244"/>
      <c r="CD44" s="1244"/>
      <c r="CE44" s="1244"/>
      <c r="CF44" s="1244"/>
      <c r="CG44" s="1244"/>
      <c r="CH44" s="1244"/>
      <c r="CI44" s="1244"/>
      <c r="CJ44" s="1244"/>
      <c r="CK44" s="1244"/>
      <c r="CL44" s="1244"/>
      <c r="CM44" s="1244"/>
      <c r="CN44" s="1244"/>
      <c r="CO44" s="1244"/>
      <c r="CP44" s="1244"/>
      <c r="CQ44" s="1244"/>
      <c r="CR44" s="1244"/>
      <c r="CS44" s="1244"/>
      <c r="CT44" s="1244"/>
      <c r="CU44" s="1244"/>
      <c r="CV44" s="1244"/>
      <c r="CW44" s="1244"/>
      <c r="CX44" s="1244"/>
      <c r="CY44" s="1244"/>
      <c r="CZ44" s="1244"/>
      <c r="DA44" s="1244"/>
      <c r="DB44" s="1244"/>
      <c r="DC44" s="1245"/>
    </row>
    <row r="45" spans="2:109" ht="13.2" x14ac:dyDescent="0.2">
      <c r="B45" s="259"/>
      <c r="AN45" s="1243"/>
      <c r="AO45" s="1244"/>
      <c r="AP45" s="1244"/>
      <c r="AQ45" s="1244"/>
      <c r="AR45" s="1244"/>
      <c r="AS45" s="1244"/>
      <c r="AT45" s="1244"/>
      <c r="AU45" s="1244"/>
      <c r="AV45" s="1244"/>
      <c r="AW45" s="1244"/>
      <c r="AX45" s="1244"/>
      <c r="AY45" s="1244"/>
      <c r="AZ45" s="1244"/>
      <c r="BA45" s="1244"/>
      <c r="BB45" s="1244"/>
      <c r="BC45" s="1244"/>
      <c r="BD45" s="1244"/>
      <c r="BE45" s="1244"/>
      <c r="BF45" s="1244"/>
      <c r="BG45" s="1244"/>
      <c r="BH45" s="1244"/>
      <c r="BI45" s="1244"/>
      <c r="BJ45" s="1244"/>
      <c r="BK45" s="1244"/>
      <c r="BL45" s="1244"/>
      <c r="BM45" s="1244"/>
      <c r="BN45" s="1244"/>
      <c r="BO45" s="1244"/>
      <c r="BP45" s="1244"/>
      <c r="BQ45" s="1244"/>
      <c r="BR45" s="1244"/>
      <c r="BS45" s="1244"/>
      <c r="BT45" s="1244"/>
      <c r="BU45" s="1244"/>
      <c r="BV45" s="1244"/>
      <c r="BW45" s="1244"/>
      <c r="BX45" s="1244"/>
      <c r="BY45" s="1244"/>
      <c r="BZ45" s="1244"/>
      <c r="CA45" s="1244"/>
      <c r="CB45" s="1244"/>
      <c r="CC45" s="1244"/>
      <c r="CD45" s="1244"/>
      <c r="CE45" s="1244"/>
      <c r="CF45" s="1244"/>
      <c r="CG45" s="1244"/>
      <c r="CH45" s="1244"/>
      <c r="CI45" s="1244"/>
      <c r="CJ45" s="1244"/>
      <c r="CK45" s="1244"/>
      <c r="CL45" s="1244"/>
      <c r="CM45" s="1244"/>
      <c r="CN45" s="1244"/>
      <c r="CO45" s="1244"/>
      <c r="CP45" s="1244"/>
      <c r="CQ45" s="1244"/>
      <c r="CR45" s="1244"/>
      <c r="CS45" s="1244"/>
      <c r="CT45" s="1244"/>
      <c r="CU45" s="1244"/>
      <c r="CV45" s="1244"/>
      <c r="CW45" s="1244"/>
      <c r="CX45" s="1244"/>
      <c r="CY45" s="1244"/>
      <c r="CZ45" s="1244"/>
      <c r="DA45" s="1244"/>
      <c r="DB45" s="1244"/>
      <c r="DC45" s="1245"/>
    </row>
    <row r="46" spans="2:109" ht="13.2" x14ac:dyDescent="0.2">
      <c r="B46" s="259"/>
      <c r="AN46" s="1243"/>
      <c r="AO46" s="1244"/>
      <c r="AP46" s="1244"/>
      <c r="AQ46" s="1244"/>
      <c r="AR46" s="1244"/>
      <c r="AS46" s="1244"/>
      <c r="AT46" s="1244"/>
      <c r="AU46" s="1244"/>
      <c r="AV46" s="1244"/>
      <c r="AW46" s="1244"/>
      <c r="AX46" s="1244"/>
      <c r="AY46" s="1244"/>
      <c r="AZ46" s="1244"/>
      <c r="BA46" s="1244"/>
      <c r="BB46" s="1244"/>
      <c r="BC46" s="1244"/>
      <c r="BD46" s="1244"/>
      <c r="BE46" s="1244"/>
      <c r="BF46" s="1244"/>
      <c r="BG46" s="1244"/>
      <c r="BH46" s="1244"/>
      <c r="BI46" s="1244"/>
      <c r="BJ46" s="1244"/>
      <c r="BK46" s="1244"/>
      <c r="BL46" s="1244"/>
      <c r="BM46" s="1244"/>
      <c r="BN46" s="1244"/>
      <c r="BO46" s="1244"/>
      <c r="BP46" s="1244"/>
      <c r="BQ46" s="1244"/>
      <c r="BR46" s="1244"/>
      <c r="BS46" s="1244"/>
      <c r="BT46" s="1244"/>
      <c r="BU46" s="1244"/>
      <c r="BV46" s="1244"/>
      <c r="BW46" s="1244"/>
      <c r="BX46" s="1244"/>
      <c r="BY46" s="1244"/>
      <c r="BZ46" s="1244"/>
      <c r="CA46" s="1244"/>
      <c r="CB46" s="1244"/>
      <c r="CC46" s="1244"/>
      <c r="CD46" s="1244"/>
      <c r="CE46" s="1244"/>
      <c r="CF46" s="1244"/>
      <c r="CG46" s="1244"/>
      <c r="CH46" s="1244"/>
      <c r="CI46" s="1244"/>
      <c r="CJ46" s="1244"/>
      <c r="CK46" s="1244"/>
      <c r="CL46" s="1244"/>
      <c r="CM46" s="1244"/>
      <c r="CN46" s="1244"/>
      <c r="CO46" s="1244"/>
      <c r="CP46" s="1244"/>
      <c r="CQ46" s="1244"/>
      <c r="CR46" s="1244"/>
      <c r="CS46" s="1244"/>
      <c r="CT46" s="1244"/>
      <c r="CU46" s="1244"/>
      <c r="CV46" s="1244"/>
      <c r="CW46" s="1244"/>
      <c r="CX46" s="1244"/>
      <c r="CY46" s="1244"/>
      <c r="CZ46" s="1244"/>
      <c r="DA46" s="1244"/>
      <c r="DB46" s="1244"/>
      <c r="DC46" s="1245"/>
    </row>
    <row r="47" spans="2:109" ht="13.2" x14ac:dyDescent="0.2">
      <c r="B47" s="259"/>
      <c r="AN47" s="1246"/>
      <c r="AO47" s="1247"/>
      <c r="AP47" s="1247"/>
      <c r="AQ47" s="1247"/>
      <c r="AR47" s="1247"/>
      <c r="AS47" s="1247"/>
      <c r="AT47" s="1247"/>
      <c r="AU47" s="1247"/>
      <c r="AV47" s="1247"/>
      <c r="AW47" s="1247"/>
      <c r="AX47" s="1247"/>
      <c r="AY47" s="1247"/>
      <c r="AZ47" s="1247"/>
      <c r="BA47" s="1247"/>
      <c r="BB47" s="1247"/>
      <c r="BC47" s="1247"/>
      <c r="BD47" s="1247"/>
      <c r="BE47" s="1247"/>
      <c r="BF47" s="1247"/>
      <c r="BG47" s="1247"/>
      <c r="BH47" s="1247"/>
      <c r="BI47" s="1247"/>
      <c r="BJ47" s="1247"/>
      <c r="BK47" s="1247"/>
      <c r="BL47" s="1247"/>
      <c r="BM47" s="1247"/>
      <c r="BN47" s="1247"/>
      <c r="BO47" s="1247"/>
      <c r="BP47" s="1247"/>
      <c r="BQ47" s="1247"/>
      <c r="BR47" s="1247"/>
      <c r="BS47" s="1247"/>
      <c r="BT47" s="1247"/>
      <c r="BU47" s="1247"/>
      <c r="BV47" s="1247"/>
      <c r="BW47" s="1247"/>
      <c r="BX47" s="1247"/>
      <c r="BY47" s="1247"/>
      <c r="BZ47" s="1247"/>
      <c r="CA47" s="1247"/>
      <c r="CB47" s="1247"/>
      <c r="CC47" s="1247"/>
      <c r="CD47" s="1247"/>
      <c r="CE47" s="1247"/>
      <c r="CF47" s="1247"/>
      <c r="CG47" s="1247"/>
      <c r="CH47" s="1247"/>
      <c r="CI47" s="1247"/>
      <c r="CJ47" s="1247"/>
      <c r="CK47" s="1247"/>
      <c r="CL47" s="1247"/>
      <c r="CM47" s="1247"/>
      <c r="CN47" s="1247"/>
      <c r="CO47" s="1247"/>
      <c r="CP47" s="1247"/>
      <c r="CQ47" s="1247"/>
      <c r="CR47" s="1247"/>
      <c r="CS47" s="1247"/>
      <c r="CT47" s="1247"/>
      <c r="CU47" s="1247"/>
      <c r="CV47" s="1247"/>
      <c r="CW47" s="1247"/>
      <c r="CX47" s="1247"/>
      <c r="CY47" s="1247"/>
      <c r="CZ47" s="1247"/>
      <c r="DA47" s="1247"/>
      <c r="DB47" s="1247"/>
      <c r="DC47" s="1248"/>
    </row>
    <row r="48" spans="2:109" ht="13.2" x14ac:dyDescent="0.2">
      <c r="B48" s="259"/>
      <c r="H48" s="359"/>
      <c r="I48" s="359"/>
      <c r="J48" s="359"/>
      <c r="AN48" s="359"/>
      <c r="AO48" s="359"/>
      <c r="AP48" s="359"/>
      <c r="AZ48" s="359"/>
      <c r="BA48" s="359"/>
      <c r="BB48" s="359"/>
      <c r="BL48" s="359"/>
      <c r="BM48" s="359"/>
      <c r="BN48" s="359"/>
      <c r="BX48" s="359"/>
      <c r="BY48" s="359"/>
      <c r="BZ48" s="359"/>
      <c r="CJ48" s="359"/>
      <c r="CK48" s="359"/>
      <c r="CL48" s="359"/>
      <c r="CV48" s="359"/>
      <c r="CW48" s="359"/>
      <c r="CX48" s="359"/>
    </row>
    <row r="49" spans="1:109" ht="13.2" x14ac:dyDescent="0.2">
      <c r="B49" s="259"/>
      <c r="AN49" s="255" t="s">
        <v>563</v>
      </c>
    </row>
    <row r="50" spans="1:109" ht="13.2" x14ac:dyDescent="0.2">
      <c r="B50" s="259"/>
      <c r="G50" s="1234"/>
      <c r="H50" s="1234"/>
      <c r="I50" s="1234"/>
      <c r="J50" s="1234"/>
      <c r="K50" s="360"/>
      <c r="L50" s="360"/>
      <c r="M50" s="361"/>
      <c r="N50" s="36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3" t="s">
        <v>523</v>
      </c>
      <c r="BQ50" s="1233"/>
      <c r="BR50" s="1233"/>
      <c r="BS50" s="1233"/>
      <c r="BT50" s="1233"/>
      <c r="BU50" s="1233"/>
      <c r="BV50" s="1233"/>
      <c r="BW50" s="1233"/>
      <c r="BX50" s="1233" t="s">
        <v>524</v>
      </c>
      <c r="BY50" s="1233"/>
      <c r="BZ50" s="1233"/>
      <c r="CA50" s="1233"/>
      <c r="CB50" s="1233"/>
      <c r="CC50" s="1233"/>
      <c r="CD50" s="1233"/>
      <c r="CE50" s="1233"/>
      <c r="CF50" s="1233" t="s">
        <v>525</v>
      </c>
      <c r="CG50" s="1233"/>
      <c r="CH50" s="1233"/>
      <c r="CI50" s="1233"/>
      <c r="CJ50" s="1233"/>
      <c r="CK50" s="1233"/>
      <c r="CL50" s="1233"/>
      <c r="CM50" s="1233"/>
      <c r="CN50" s="1233" t="s">
        <v>526</v>
      </c>
      <c r="CO50" s="1233"/>
      <c r="CP50" s="1233"/>
      <c r="CQ50" s="1233"/>
      <c r="CR50" s="1233"/>
      <c r="CS50" s="1233"/>
      <c r="CT50" s="1233"/>
      <c r="CU50" s="1233"/>
      <c r="CV50" s="1233" t="s">
        <v>527</v>
      </c>
      <c r="CW50" s="1233"/>
      <c r="CX50" s="1233"/>
      <c r="CY50" s="1233"/>
      <c r="CZ50" s="1233"/>
      <c r="DA50" s="1233"/>
      <c r="DB50" s="1233"/>
      <c r="DC50" s="1233"/>
    </row>
    <row r="51" spans="1:109" ht="13.5" customHeight="1" x14ac:dyDescent="0.2">
      <c r="B51" s="259"/>
      <c r="G51" s="1236"/>
      <c r="H51" s="1236"/>
      <c r="I51" s="1249"/>
      <c r="J51" s="1249"/>
      <c r="K51" s="1235"/>
      <c r="L51" s="1235"/>
      <c r="M51" s="1235"/>
      <c r="N51" s="1235"/>
      <c r="AM51" s="359"/>
      <c r="AN51" s="1231" t="s">
        <v>564</v>
      </c>
      <c r="AO51" s="1231"/>
      <c r="AP51" s="1231"/>
      <c r="AQ51" s="1231"/>
      <c r="AR51" s="1231"/>
      <c r="AS51" s="1231"/>
      <c r="AT51" s="1231"/>
      <c r="AU51" s="1231"/>
      <c r="AV51" s="1231"/>
      <c r="AW51" s="1231"/>
      <c r="AX51" s="1231"/>
      <c r="AY51" s="1231"/>
      <c r="AZ51" s="1231"/>
      <c r="BA51" s="1231"/>
      <c r="BB51" s="1231" t="s">
        <v>565</v>
      </c>
      <c r="BC51" s="1231"/>
      <c r="BD51" s="1231"/>
      <c r="BE51" s="1231"/>
      <c r="BF51" s="1231"/>
      <c r="BG51" s="1231"/>
      <c r="BH51" s="1231"/>
      <c r="BI51" s="1231"/>
      <c r="BJ51" s="1231"/>
      <c r="BK51" s="1231"/>
      <c r="BL51" s="1231"/>
      <c r="BM51" s="1231"/>
      <c r="BN51" s="1231"/>
      <c r="BO51" s="1231"/>
      <c r="BP51" s="1228"/>
      <c r="BQ51" s="1228"/>
      <c r="BR51" s="1228"/>
      <c r="BS51" s="1228"/>
      <c r="BT51" s="1228"/>
      <c r="BU51" s="1228"/>
      <c r="BV51" s="1228"/>
      <c r="BW51" s="1228"/>
      <c r="BX51" s="1228"/>
      <c r="BY51" s="1228"/>
      <c r="BZ51" s="1228"/>
      <c r="CA51" s="1228"/>
      <c r="CB51" s="1228"/>
      <c r="CC51" s="1228"/>
      <c r="CD51" s="1228"/>
      <c r="CE51" s="1228"/>
      <c r="CF51" s="1228"/>
      <c r="CG51" s="1228"/>
      <c r="CH51" s="1228"/>
      <c r="CI51" s="1228"/>
      <c r="CJ51" s="1228"/>
      <c r="CK51" s="1228"/>
      <c r="CL51" s="1228"/>
      <c r="CM51" s="1228"/>
      <c r="CN51" s="1228"/>
      <c r="CO51" s="1228"/>
      <c r="CP51" s="1228"/>
      <c r="CQ51" s="1228"/>
      <c r="CR51" s="1228"/>
      <c r="CS51" s="1228"/>
      <c r="CT51" s="1228"/>
      <c r="CU51" s="1228"/>
      <c r="CV51" s="1228"/>
      <c r="CW51" s="1228"/>
      <c r="CX51" s="1228"/>
      <c r="CY51" s="1228"/>
      <c r="CZ51" s="1228"/>
      <c r="DA51" s="1228"/>
      <c r="DB51" s="1228"/>
      <c r="DC51" s="1228"/>
    </row>
    <row r="52" spans="1:109" ht="13.2" x14ac:dyDescent="0.2">
      <c r="B52" s="259"/>
      <c r="G52" s="1236"/>
      <c r="H52" s="1236"/>
      <c r="I52" s="1249"/>
      <c r="J52" s="1249"/>
      <c r="K52" s="1235"/>
      <c r="L52" s="1235"/>
      <c r="M52" s="1235"/>
      <c r="N52" s="1235"/>
      <c r="AM52" s="359"/>
      <c r="AN52" s="1231"/>
      <c r="AO52" s="1231"/>
      <c r="AP52" s="1231"/>
      <c r="AQ52" s="1231"/>
      <c r="AR52" s="1231"/>
      <c r="AS52" s="1231"/>
      <c r="AT52" s="1231"/>
      <c r="AU52" s="1231"/>
      <c r="AV52" s="1231"/>
      <c r="AW52" s="1231"/>
      <c r="AX52" s="1231"/>
      <c r="AY52" s="1231"/>
      <c r="AZ52" s="1231"/>
      <c r="BA52" s="1231"/>
      <c r="BB52" s="1231"/>
      <c r="BC52" s="1231"/>
      <c r="BD52" s="1231"/>
      <c r="BE52" s="1231"/>
      <c r="BF52" s="1231"/>
      <c r="BG52" s="1231"/>
      <c r="BH52" s="1231"/>
      <c r="BI52" s="1231"/>
      <c r="BJ52" s="1231"/>
      <c r="BK52" s="1231"/>
      <c r="BL52" s="1231"/>
      <c r="BM52" s="1231"/>
      <c r="BN52" s="1231"/>
      <c r="BO52" s="1231"/>
      <c r="BP52" s="1228"/>
      <c r="BQ52" s="1228"/>
      <c r="BR52" s="1228"/>
      <c r="BS52" s="1228"/>
      <c r="BT52" s="1228"/>
      <c r="BU52" s="1228"/>
      <c r="BV52" s="1228"/>
      <c r="BW52" s="1228"/>
      <c r="BX52" s="1228"/>
      <c r="BY52" s="1228"/>
      <c r="BZ52" s="1228"/>
      <c r="CA52" s="1228"/>
      <c r="CB52" s="1228"/>
      <c r="CC52" s="1228"/>
      <c r="CD52" s="1228"/>
      <c r="CE52" s="1228"/>
      <c r="CF52" s="1228"/>
      <c r="CG52" s="1228"/>
      <c r="CH52" s="1228"/>
      <c r="CI52" s="1228"/>
      <c r="CJ52" s="1228"/>
      <c r="CK52" s="1228"/>
      <c r="CL52" s="1228"/>
      <c r="CM52" s="1228"/>
      <c r="CN52" s="1228"/>
      <c r="CO52" s="1228"/>
      <c r="CP52" s="1228"/>
      <c r="CQ52" s="1228"/>
      <c r="CR52" s="1228"/>
      <c r="CS52" s="1228"/>
      <c r="CT52" s="1228"/>
      <c r="CU52" s="1228"/>
      <c r="CV52" s="1228"/>
      <c r="CW52" s="1228"/>
      <c r="CX52" s="1228"/>
      <c r="CY52" s="1228"/>
      <c r="CZ52" s="1228"/>
      <c r="DA52" s="1228"/>
      <c r="DB52" s="1228"/>
      <c r="DC52" s="1228"/>
    </row>
    <row r="53" spans="1:109" ht="13.2" x14ac:dyDescent="0.2">
      <c r="A53" s="358"/>
      <c r="B53" s="259"/>
      <c r="G53" s="1236"/>
      <c r="H53" s="1236"/>
      <c r="I53" s="1234"/>
      <c r="J53" s="1234"/>
      <c r="K53" s="1235"/>
      <c r="L53" s="1235"/>
      <c r="M53" s="1235"/>
      <c r="N53" s="1235"/>
      <c r="AM53" s="359"/>
      <c r="AN53" s="1231"/>
      <c r="AO53" s="1231"/>
      <c r="AP53" s="1231"/>
      <c r="AQ53" s="1231"/>
      <c r="AR53" s="1231"/>
      <c r="AS53" s="1231"/>
      <c r="AT53" s="1231"/>
      <c r="AU53" s="1231"/>
      <c r="AV53" s="1231"/>
      <c r="AW53" s="1231"/>
      <c r="AX53" s="1231"/>
      <c r="AY53" s="1231"/>
      <c r="AZ53" s="1231"/>
      <c r="BA53" s="1231"/>
      <c r="BB53" s="1231" t="s">
        <v>566</v>
      </c>
      <c r="BC53" s="1231"/>
      <c r="BD53" s="1231"/>
      <c r="BE53" s="1231"/>
      <c r="BF53" s="1231"/>
      <c r="BG53" s="1231"/>
      <c r="BH53" s="1231"/>
      <c r="BI53" s="1231"/>
      <c r="BJ53" s="1231"/>
      <c r="BK53" s="1231"/>
      <c r="BL53" s="1231"/>
      <c r="BM53" s="1231"/>
      <c r="BN53" s="1231"/>
      <c r="BO53" s="1231"/>
      <c r="BP53" s="1228">
        <v>60.3</v>
      </c>
      <c r="BQ53" s="1228"/>
      <c r="BR53" s="1228"/>
      <c r="BS53" s="1228"/>
      <c r="BT53" s="1228"/>
      <c r="BU53" s="1228"/>
      <c r="BV53" s="1228"/>
      <c r="BW53" s="1228"/>
      <c r="BX53" s="1228">
        <v>61.9</v>
      </c>
      <c r="BY53" s="1228"/>
      <c r="BZ53" s="1228"/>
      <c r="CA53" s="1228"/>
      <c r="CB53" s="1228"/>
      <c r="CC53" s="1228"/>
      <c r="CD53" s="1228"/>
      <c r="CE53" s="1228"/>
      <c r="CF53" s="1228">
        <v>61.2</v>
      </c>
      <c r="CG53" s="1228"/>
      <c r="CH53" s="1228"/>
      <c r="CI53" s="1228"/>
      <c r="CJ53" s="1228"/>
      <c r="CK53" s="1228"/>
      <c r="CL53" s="1228"/>
      <c r="CM53" s="1228"/>
      <c r="CN53" s="1228">
        <v>63.1</v>
      </c>
      <c r="CO53" s="1228"/>
      <c r="CP53" s="1228"/>
      <c r="CQ53" s="1228"/>
      <c r="CR53" s="1228"/>
      <c r="CS53" s="1228"/>
      <c r="CT53" s="1228"/>
      <c r="CU53" s="1228"/>
      <c r="CV53" s="1228">
        <v>63.1</v>
      </c>
      <c r="CW53" s="1228"/>
      <c r="CX53" s="1228"/>
      <c r="CY53" s="1228"/>
      <c r="CZ53" s="1228"/>
      <c r="DA53" s="1228"/>
      <c r="DB53" s="1228"/>
      <c r="DC53" s="1228"/>
    </row>
    <row r="54" spans="1:109" ht="13.2" x14ac:dyDescent="0.2">
      <c r="A54" s="358"/>
      <c r="B54" s="259"/>
      <c r="G54" s="1236"/>
      <c r="H54" s="1236"/>
      <c r="I54" s="1234"/>
      <c r="J54" s="1234"/>
      <c r="K54" s="1235"/>
      <c r="L54" s="1235"/>
      <c r="M54" s="1235"/>
      <c r="N54" s="1235"/>
      <c r="AM54" s="359"/>
      <c r="AN54" s="1231"/>
      <c r="AO54" s="1231"/>
      <c r="AP54" s="1231"/>
      <c r="AQ54" s="1231"/>
      <c r="AR54" s="1231"/>
      <c r="AS54" s="1231"/>
      <c r="AT54" s="1231"/>
      <c r="AU54" s="1231"/>
      <c r="AV54" s="1231"/>
      <c r="AW54" s="1231"/>
      <c r="AX54" s="1231"/>
      <c r="AY54" s="1231"/>
      <c r="AZ54" s="1231"/>
      <c r="BA54" s="1231"/>
      <c r="BB54" s="1231"/>
      <c r="BC54" s="1231"/>
      <c r="BD54" s="1231"/>
      <c r="BE54" s="1231"/>
      <c r="BF54" s="1231"/>
      <c r="BG54" s="1231"/>
      <c r="BH54" s="1231"/>
      <c r="BI54" s="1231"/>
      <c r="BJ54" s="1231"/>
      <c r="BK54" s="1231"/>
      <c r="BL54" s="1231"/>
      <c r="BM54" s="1231"/>
      <c r="BN54" s="1231"/>
      <c r="BO54" s="1231"/>
      <c r="BP54" s="1228"/>
      <c r="BQ54" s="1228"/>
      <c r="BR54" s="1228"/>
      <c r="BS54" s="1228"/>
      <c r="BT54" s="1228"/>
      <c r="BU54" s="1228"/>
      <c r="BV54" s="1228"/>
      <c r="BW54" s="1228"/>
      <c r="BX54" s="1228"/>
      <c r="BY54" s="1228"/>
      <c r="BZ54" s="1228"/>
      <c r="CA54" s="1228"/>
      <c r="CB54" s="1228"/>
      <c r="CC54" s="1228"/>
      <c r="CD54" s="1228"/>
      <c r="CE54" s="1228"/>
      <c r="CF54" s="1228"/>
      <c r="CG54" s="1228"/>
      <c r="CH54" s="1228"/>
      <c r="CI54" s="1228"/>
      <c r="CJ54" s="1228"/>
      <c r="CK54" s="1228"/>
      <c r="CL54" s="1228"/>
      <c r="CM54" s="1228"/>
      <c r="CN54" s="1228"/>
      <c r="CO54" s="1228"/>
      <c r="CP54" s="1228"/>
      <c r="CQ54" s="1228"/>
      <c r="CR54" s="1228"/>
      <c r="CS54" s="1228"/>
      <c r="CT54" s="1228"/>
      <c r="CU54" s="1228"/>
      <c r="CV54" s="1228"/>
      <c r="CW54" s="1228"/>
      <c r="CX54" s="1228"/>
      <c r="CY54" s="1228"/>
      <c r="CZ54" s="1228"/>
      <c r="DA54" s="1228"/>
      <c r="DB54" s="1228"/>
      <c r="DC54" s="1228"/>
    </row>
    <row r="55" spans="1:109" ht="13.2" x14ac:dyDescent="0.2">
      <c r="A55" s="358"/>
      <c r="B55" s="259"/>
      <c r="G55" s="1234"/>
      <c r="H55" s="1234"/>
      <c r="I55" s="1234"/>
      <c r="J55" s="1234"/>
      <c r="K55" s="1235"/>
      <c r="L55" s="1235"/>
      <c r="M55" s="1235"/>
      <c r="N55" s="1235"/>
      <c r="AN55" s="1233" t="s">
        <v>567</v>
      </c>
      <c r="AO55" s="1233"/>
      <c r="AP55" s="1233"/>
      <c r="AQ55" s="1233"/>
      <c r="AR55" s="1233"/>
      <c r="AS55" s="1233"/>
      <c r="AT55" s="1233"/>
      <c r="AU55" s="1233"/>
      <c r="AV55" s="1233"/>
      <c r="AW55" s="1233"/>
      <c r="AX55" s="1233"/>
      <c r="AY55" s="1233"/>
      <c r="AZ55" s="1233"/>
      <c r="BA55" s="1233"/>
      <c r="BB55" s="1231" t="s">
        <v>565</v>
      </c>
      <c r="BC55" s="1231"/>
      <c r="BD55" s="1231"/>
      <c r="BE55" s="1231"/>
      <c r="BF55" s="1231"/>
      <c r="BG55" s="1231"/>
      <c r="BH55" s="1231"/>
      <c r="BI55" s="1231"/>
      <c r="BJ55" s="1231"/>
      <c r="BK55" s="1231"/>
      <c r="BL55" s="1231"/>
      <c r="BM55" s="1231"/>
      <c r="BN55" s="1231"/>
      <c r="BO55" s="1231"/>
      <c r="BP55" s="1228">
        <v>0</v>
      </c>
      <c r="BQ55" s="1228"/>
      <c r="BR55" s="1228"/>
      <c r="BS55" s="1228"/>
      <c r="BT55" s="1228"/>
      <c r="BU55" s="1228"/>
      <c r="BV55" s="1228"/>
      <c r="BW55" s="1228"/>
      <c r="BX55" s="1228">
        <v>0</v>
      </c>
      <c r="BY55" s="1228"/>
      <c r="BZ55" s="1228"/>
      <c r="CA55" s="1228"/>
      <c r="CB55" s="1228"/>
      <c r="CC55" s="1228"/>
      <c r="CD55" s="1228"/>
      <c r="CE55" s="1228"/>
      <c r="CF55" s="1228">
        <v>0</v>
      </c>
      <c r="CG55" s="1228"/>
      <c r="CH55" s="1228"/>
      <c r="CI55" s="1228"/>
      <c r="CJ55" s="1228"/>
      <c r="CK55" s="1228"/>
      <c r="CL55" s="1228"/>
      <c r="CM55" s="1228"/>
      <c r="CN55" s="1228">
        <v>0</v>
      </c>
      <c r="CO55" s="1228"/>
      <c r="CP55" s="1228"/>
      <c r="CQ55" s="1228"/>
      <c r="CR55" s="1228"/>
      <c r="CS55" s="1228"/>
      <c r="CT55" s="1228"/>
      <c r="CU55" s="1228"/>
      <c r="CV55" s="1228">
        <v>0</v>
      </c>
      <c r="CW55" s="1228"/>
      <c r="CX55" s="1228"/>
      <c r="CY55" s="1228"/>
      <c r="CZ55" s="1228"/>
      <c r="DA55" s="1228"/>
      <c r="DB55" s="1228"/>
      <c r="DC55" s="1228"/>
    </row>
    <row r="56" spans="1:109" ht="13.2" x14ac:dyDescent="0.2">
      <c r="A56" s="358"/>
      <c r="B56" s="259"/>
      <c r="G56" s="1234"/>
      <c r="H56" s="1234"/>
      <c r="I56" s="1234"/>
      <c r="J56" s="1234"/>
      <c r="K56" s="1235"/>
      <c r="L56" s="1235"/>
      <c r="M56" s="1235"/>
      <c r="N56" s="1235"/>
      <c r="AN56" s="1233"/>
      <c r="AO56" s="1233"/>
      <c r="AP56" s="1233"/>
      <c r="AQ56" s="1233"/>
      <c r="AR56" s="1233"/>
      <c r="AS56" s="1233"/>
      <c r="AT56" s="1233"/>
      <c r="AU56" s="1233"/>
      <c r="AV56" s="1233"/>
      <c r="AW56" s="1233"/>
      <c r="AX56" s="1233"/>
      <c r="AY56" s="1233"/>
      <c r="AZ56" s="1233"/>
      <c r="BA56" s="1233"/>
      <c r="BB56" s="1231"/>
      <c r="BC56" s="1231"/>
      <c r="BD56" s="1231"/>
      <c r="BE56" s="1231"/>
      <c r="BF56" s="1231"/>
      <c r="BG56" s="1231"/>
      <c r="BH56" s="1231"/>
      <c r="BI56" s="1231"/>
      <c r="BJ56" s="1231"/>
      <c r="BK56" s="1231"/>
      <c r="BL56" s="1231"/>
      <c r="BM56" s="1231"/>
      <c r="BN56" s="1231"/>
      <c r="BO56" s="1231"/>
      <c r="BP56" s="1228"/>
      <c r="BQ56" s="1228"/>
      <c r="BR56" s="1228"/>
      <c r="BS56" s="1228"/>
      <c r="BT56" s="1228"/>
      <c r="BU56" s="1228"/>
      <c r="BV56" s="1228"/>
      <c r="BW56" s="1228"/>
      <c r="BX56" s="1228"/>
      <c r="BY56" s="1228"/>
      <c r="BZ56" s="1228"/>
      <c r="CA56" s="1228"/>
      <c r="CB56" s="1228"/>
      <c r="CC56" s="1228"/>
      <c r="CD56" s="1228"/>
      <c r="CE56" s="1228"/>
      <c r="CF56" s="1228"/>
      <c r="CG56" s="1228"/>
      <c r="CH56" s="1228"/>
      <c r="CI56" s="1228"/>
      <c r="CJ56" s="1228"/>
      <c r="CK56" s="1228"/>
      <c r="CL56" s="1228"/>
      <c r="CM56" s="1228"/>
      <c r="CN56" s="1228"/>
      <c r="CO56" s="1228"/>
      <c r="CP56" s="1228"/>
      <c r="CQ56" s="1228"/>
      <c r="CR56" s="1228"/>
      <c r="CS56" s="1228"/>
      <c r="CT56" s="1228"/>
      <c r="CU56" s="1228"/>
      <c r="CV56" s="1228"/>
      <c r="CW56" s="1228"/>
      <c r="CX56" s="1228"/>
      <c r="CY56" s="1228"/>
      <c r="CZ56" s="1228"/>
      <c r="DA56" s="1228"/>
      <c r="DB56" s="1228"/>
      <c r="DC56" s="1228"/>
    </row>
    <row r="57" spans="1:109" s="358" customFormat="1" ht="13.2" x14ac:dyDescent="0.2">
      <c r="B57" s="362"/>
      <c r="G57" s="1234"/>
      <c r="H57" s="1234"/>
      <c r="I57" s="1229"/>
      <c r="J57" s="1229"/>
      <c r="K57" s="1235"/>
      <c r="L57" s="1235"/>
      <c r="M57" s="1235"/>
      <c r="N57" s="1235"/>
      <c r="AM57" s="255"/>
      <c r="AN57" s="1233"/>
      <c r="AO57" s="1233"/>
      <c r="AP57" s="1233"/>
      <c r="AQ57" s="1233"/>
      <c r="AR57" s="1233"/>
      <c r="AS57" s="1233"/>
      <c r="AT57" s="1233"/>
      <c r="AU57" s="1233"/>
      <c r="AV57" s="1233"/>
      <c r="AW57" s="1233"/>
      <c r="AX57" s="1233"/>
      <c r="AY57" s="1233"/>
      <c r="AZ57" s="1233"/>
      <c r="BA57" s="1233"/>
      <c r="BB57" s="1231" t="s">
        <v>566</v>
      </c>
      <c r="BC57" s="1231"/>
      <c r="BD57" s="1231"/>
      <c r="BE57" s="1231"/>
      <c r="BF57" s="1231"/>
      <c r="BG57" s="1231"/>
      <c r="BH57" s="1231"/>
      <c r="BI57" s="1231"/>
      <c r="BJ57" s="1231"/>
      <c r="BK57" s="1231"/>
      <c r="BL57" s="1231"/>
      <c r="BM57" s="1231"/>
      <c r="BN57" s="1231"/>
      <c r="BO57" s="1231"/>
      <c r="BP57" s="1228">
        <v>56.3</v>
      </c>
      <c r="BQ57" s="1228"/>
      <c r="BR57" s="1228"/>
      <c r="BS57" s="1228"/>
      <c r="BT57" s="1228"/>
      <c r="BU57" s="1228"/>
      <c r="BV57" s="1228"/>
      <c r="BW57" s="1228"/>
      <c r="BX57" s="1228">
        <v>56.4</v>
      </c>
      <c r="BY57" s="1228"/>
      <c r="BZ57" s="1228"/>
      <c r="CA57" s="1228"/>
      <c r="CB57" s="1228"/>
      <c r="CC57" s="1228"/>
      <c r="CD57" s="1228"/>
      <c r="CE57" s="1228"/>
      <c r="CF57" s="1228">
        <v>56</v>
      </c>
      <c r="CG57" s="1228"/>
      <c r="CH57" s="1228"/>
      <c r="CI57" s="1228"/>
      <c r="CJ57" s="1228"/>
      <c r="CK57" s="1228"/>
      <c r="CL57" s="1228"/>
      <c r="CM57" s="1228"/>
      <c r="CN57" s="1228">
        <v>56.6</v>
      </c>
      <c r="CO57" s="1228"/>
      <c r="CP57" s="1228"/>
      <c r="CQ57" s="1228"/>
      <c r="CR57" s="1228"/>
      <c r="CS57" s="1228"/>
      <c r="CT57" s="1228"/>
      <c r="CU57" s="1228"/>
      <c r="CV57" s="1228">
        <v>56.7</v>
      </c>
      <c r="CW57" s="1228"/>
      <c r="CX57" s="1228"/>
      <c r="CY57" s="1228"/>
      <c r="CZ57" s="1228"/>
      <c r="DA57" s="1228"/>
      <c r="DB57" s="1228"/>
      <c r="DC57" s="1228"/>
      <c r="DD57" s="363"/>
      <c r="DE57" s="362"/>
    </row>
    <row r="58" spans="1:109" s="358" customFormat="1" ht="13.2" x14ac:dyDescent="0.2">
      <c r="A58" s="255"/>
      <c r="B58" s="362"/>
      <c r="G58" s="1234"/>
      <c r="H58" s="1234"/>
      <c r="I58" s="1229"/>
      <c r="J58" s="1229"/>
      <c r="K58" s="1235"/>
      <c r="L58" s="1235"/>
      <c r="M58" s="1235"/>
      <c r="N58" s="1235"/>
      <c r="AM58" s="255"/>
      <c r="AN58" s="1233"/>
      <c r="AO58" s="1233"/>
      <c r="AP58" s="1233"/>
      <c r="AQ58" s="1233"/>
      <c r="AR58" s="1233"/>
      <c r="AS58" s="1233"/>
      <c r="AT58" s="1233"/>
      <c r="AU58" s="1233"/>
      <c r="AV58" s="1233"/>
      <c r="AW58" s="1233"/>
      <c r="AX58" s="1233"/>
      <c r="AY58" s="1233"/>
      <c r="AZ58" s="1233"/>
      <c r="BA58" s="1233"/>
      <c r="BB58" s="1231"/>
      <c r="BC58" s="1231"/>
      <c r="BD58" s="1231"/>
      <c r="BE58" s="1231"/>
      <c r="BF58" s="1231"/>
      <c r="BG58" s="1231"/>
      <c r="BH58" s="1231"/>
      <c r="BI58" s="1231"/>
      <c r="BJ58" s="1231"/>
      <c r="BK58" s="1231"/>
      <c r="BL58" s="1231"/>
      <c r="BM58" s="1231"/>
      <c r="BN58" s="1231"/>
      <c r="BO58" s="1231"/>
      <c r="BP58" s="1228"/>
      <c r="BQ58" s="1228"/>
      <c r="BR58" s="1228"/>
      <c r="BS58" s="1228"/>
      <c r="BT58" s="1228"/>
      <c r="BU58" s="1228"/>
      <c r="BV58" s="1228"/>
      <c r="BW58" s="1228"/>
      <c r="BX58" s="1228"/>
      <c r="BY58" s="1228"/>
      <c r="BZ58" s="1228"/>
      <c r="CA58" s="1228"/>
      <c r="CB58" s="1228"/>
      <c r="CC58" s="1228"/>
      <c r="CD58" s="1228"/>
      <c r="CE58" s="1228"/>
      <c r="CF58" s="1228"/>
      <c r="CG58" s="1228"/>
      <c r="CH58" s="1228"/>
      <c r="CI58" s="1228"/>
      <c r="CJ58" s="1228"/>
      <c r="CK58" s="1228"/>
      <c r="CL58" s="1228"/>
      <c r="CM58" s="1228"/>
      <c r="CN58" s="1228"/>
      <c r="CO58" s="1228"/>
      <c r="CP58" s="1228"/>
      <c r="CQ58" s="1228"/>
      <c r="CR58" s="1228"/>
      <c r="CS58" s="1228"/>
      <c r="CT58" s="1228"/>
      <c r="CU58" s="1228"/>
      <c r="CV58" s="1228"/>
      <c r="CW58" s="1228"/>
      <c r="CX58" s="1228"/>
      <c r="CY58" s="1228"/>
      <c r="CZ58" s="1228"/>
      <c r="DA58" s="1228"/>
      <c r="DB58" s="1228"/>
      <c r="DC58" s="1228"/>
      <c r="DD58" s="363"/>
      <c r="DE58" s="362"/>
    </row>
    <row r="59" spans="1:109" s="358" customFormat="1" ht="13.2" x14ac:dyDescent="0.2">
      <c r="A59" s="255"/>
      <c r="B59" s="362"/>
      <c r="K59" s="364"/>
      <c r="L59" s="364"/>
      <c r="M59" s="364"/>
      <c r="N59" s="364"/>
      <c r="AQ59" s="364"/>
      <c r="AR59" s="364"/>
      <c r="AS59" s="364"/>
      <c r="AT59" s="364"/>
      <c r="BC59" s="364"/>
      <c r="BD59" s="364"/>
      <c r="BE59" s="364"/>
      <c r="BF59" s="364"/>
      <c r="BO59" s="364"/>
      <c r="BP59" s="364"/>
      <c r="BQ59" s="364"/>
      <c r="BR59" s="364"/>
      <c r="CA59" s="364"/>
      <c r="CB59" s="364"/>
      <c r="CC59" s="364"/>
      <c r="CD59" s="364"/>
      <c r="CM59" s="364"/>
      <c r="CN59" s="364"/>
      <c r="CO59" s="364"/>
      <c r="CP59" s="364"/>
      <c r="CY59" s="364"/>
      <c r="CZ59" s="364"/>
      <c r="DA59" s="364"/>
      <c r="DB59" s="364"/>
      <c r="DC59" s="364"/>
      <c r="DD59" s="363"/>
      <c r="DE59" s="362"/>
    </row>
    <row r="60" spans="1:109" s="358" customFormat="1" ht="13.2" x14ac:dyDescent="0.2">
      <c r="A60" s="255"/>
      <c r="B60" s="362"/>
      <c r="K60" s="364"/>
      <c r="L60" s="364"/>
      <c r="M60" s="364"/>
      <c r="N60" s="364"/>
      <c r="AQ60" s="364"/>
      <c r="AR60" s="364"/>
      <c r="AS60" s="364"/>
      <c r="AT60" s="364"/>
      <c r="BC60" s="364"/>
      <c r="BD60" s="364"/>
      <c r="BE60" s="364"/>
      <c r="BF60" s="364"/>
      <c r="BO60" s="364"/>
      <c r="BP60" s="364"/>
      <c r="BQ60" s="364"/>
      <c r="BR60" s="364"/>
      <c r="CA60" s="364"/>
      <c r="CB60" s="364"/>
      <c r="CC60" s="364"/>
      <c r="CD60" s="364"/>
      <c r="CM60" s="364"/>
      <c r="CN60" s="364"/>
      <c r="CO60" s="364"/>
      <c r="CP60" s="364"/>
      <c r="CY60" s="364"/>
      <c r="CZ60" s="364"/>
      <c r="DA60" s="364"/>
      <c r="DB60" s="364"/>
      <c r="DC60" s="364"/>
      <c r="DD60" s="363"/>
      <c r="DE60" s="362"/>
    </row>
    <row r="61" spans="1:109" s="358" customFormat="1" ht="13.2" x14ac:dyDescent="0.2">
      <c r="A61" s="255"/>
      <c r="B61" s="365"/>
      <c r="C61" s="366"/>
      <c r="D61" s="366"/>
      <c r="E61" s="366"/>
      <c r="F61" s="366"/>
      <c r="G61" s="366"/>
      <c r="H61" s="366"/>
      <c r="I61" s="366"/>
      <c r="J61" s="366"/>
      <c r="K61" s="366"/>
      <c r="L61" s="366"/>
      <c r="M61" s="367"/>
      <c r="N61" s="367"/>
      <c r="O61" s="366"/>
      <c r="P61" s="366"/>
      <c r="Q61" s="366"/>
      <c r="R61" s="366"/>
      <c r="S61" s="366"/>
      <c r="T61" s="366"/>
      <c r="U61" s="366"/>
      <c r="V61" s="366"/>
      <c r="W61" s="366"/>
      <c r="X61" s="366"/>
      <c r="Y61" s="366"/>
      <c r="Z61" s="366"/>
      <c r="AA61" s="366"/>
      <c r="AB61" s="366"/>
      <c r="AC61" s="366"/>
      <c r="AD61" s="366"/>
      <c r="AE61" s="366"/>
      <c r="AF61" s="366"/>
      <c r="AG61" s="366"/>
      <c r="AH61" s="366"/>
      <c r="AI61" s="366"/>
      <c r="AJ61" s="366"/>
      <c r="AK61" s="366"/>
      <c r="AL61" s="366"/>
      <c r="AM61" s="366"/>
      <c r="AN61" s="366"/>
      <c r="AO61" s="366"/>
      <c r="AP61" s="366"/>
      <c r="AQ61" s="366"/>
      <c r="AR61" s="366"/>
      <c r="AS61" s="367"/>
      <c r="AT61" s="367"/>
      <c r="AU61" s="366"/>
      <c r="AV61" s="366"/>
      <c r="AW61" s="366"/>
      <c r="AX61" s="366"/>
      <c r="AY61" s="366"/>
      <c r="AZ61" s="366"/>
      <c r="BA61" s="366"/>
      <c r="BB61" s="366"/>
      <c r="BC61" s="366"/>
      <c r="BD61" s="366"/>
      <c r="BE61" s="367"/>
      <c r="BF61" s="367"/>
      <c r="BG61" s="366"/>
      <c r="BH61" s="366"/>
      <c r="BI61" s="366"/>
      <c r="BJ61" s="366"/>
      <c r="BK61" s="366"/>
      <c r="BL61" s="366"/>
      <c r="BM61" s="366"/>
      <c r="BN61" s="366"/>
      <c r="BO61" s="366"/>
      <c r="BP61" s="366"/>
      <c r="BQ61" s="367"/>
      <c r="BR61" s="367"/>
      <c r="BS61" s="366"/>
      <c r="BT61" s="366"/>
      <c r="BU61" s="366"/>
      <c r="BV61" s="366"/>
      <c r="BW61" s="366"/>
      <c r="BX61" s="366"/>
      <c r="BY61" s="366"/>
      <c r="BZ61" s="366"/>
      <c r="CA61" s="366"/>
      <c r="CB61" s="366"/>
      <c r="CC61" s="367"/>
      <c r="CD61" s="367"/>
      <c r="CE61" s="366"/>
      <c r="CF61" s="366"/>
      <c r="CG61" s="366"/>
      <c r="CH61" s="366"/>
      <c r="CI61" s="366"/>
      <c r="CJ61" s="366"/>
      <c r="CK61" s="366"/>
      <c r="CL61" s="366"/>
      <c r="CM61" s="366"/>
      <c r="CN61" s="366"/>
      <c r="CO61" s="367"/>
      <c r="CP61" s="367"/>
      <c r="CQ61" s="366"/>
      <c r="CR61" s="366"/>
      <c r="CS61" s="366"/>
      <c r="CT61" s="366"/>
      <c r="CU61" s="366"/>
      <c r="CV61" s="366"/>
      <c r="CW61" s="366"/>
      <c r="CX61" s="366"/>
      <c r="CY61" s="366"/>
      <c r="CZ61" s="366"/>
      <c r="DA61" s="367"/>
      <c r="DB61" s="367"/>
      <c r="DC61" s="367"/>
      <c r="DD61" s="368"/>
      <c r="DE61" s="362"/>
    </row>
    <row r="62" spans="1:109" ht="13.2" x14ac:dyDescent="0.2">
      <c r="B62" s="356"/>
      <c r="C62" s="356"/>
      <c r="D62" s="356"/>
      <c r="E62" s="356"/>
      <c r="F62" s="356"/>
      <c r="G62" s="356"/>
      <c r="H62" s="356"/>
      <c r="I62" s="356"/>
      <c r="J62" s="356"/>
      <c r="K62" s="356"/>
      <c r="L62" s="356"/>
      <c r="M62" s="356"/>
      <c r="N62" s="356"/>
      <c r="O62" s="356"/>
      <c r="P62" s="356"/>
      <c r="Q62" s="356"/>
      <c r="R62" s="356"/>
      <c r="S62" s="356"/>
      <c r="T62" s="356"/>
      <c r="U62" s="356"/>
      <c r="V62" s="356"/>
      <c r="W62" s="356"/>
      <c r="X62" s="356"/>
      <c r="Y62" s="356"/>
      <c r="Z62" s="356"/>
      <c r="AA62" s="356"/>
      <c r="AB62" s="356"/>
      <c r="AC62" s="356"/>
      <c r="AD62" s="356"/>
      <c r="AE62" s="356"/>
      <c r="AF62" s="356"/>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255"/>
    </row>
    <row r="63" spans="1:109" ht="16.2" x14ac:dyDescent="0.2">
      <c r="B63" s="312" t="s">
        <v>568</v>
      </c>
    </row>
    <row r="64" spans="1:109" ht="13.2" x14ac:dyDescent="0.2">
      <c r="B64" s="259"/>
      <c r="G64" s="357"/>
      <c r="I64" s="369"/>
      <c r="J64" s="369"/>
      <c r="K64" s="369"/>
      <c r="L64" s="369"/>
      <c r="M64" s="369"/>
      <c r="N64" s="370"/>
      <c r="AM64" s="357"/>
      <c r="AN64" s="357" t="s">
        <v>561</v>
      </c>
      <c r="AP64" s="358"/>
      <c r="AQ64" s="358"/>
      <c r="AR64" s="358"/>
      <c r="AY64" s="357"/>
      <c r="BA64" s="358"/>
      <c r="BB64" s="358"/>
      <c r="BC64" s="358"/>
      <c r="BK64" s="357"/>
      <c r="BM64" s="358"/>
      <c r="BN64" s="358"/>
      <c r="BO64" s="358"/>
      <c r="BW64" s="357"/>
      <c r="BY64" s="358"/>
      <c r="BZ64" s="358"/>
      <c r="CA64" s="358"/>
      <c r="CI64" s="357"/>
      <c r="CK64" s="358"/>
      <c r="CL64" s="358"/>
      <c r="CM64" s="358"/>
      <c r="CU64" s="357"/>
      <c r="CW64" s="358"/>
      <c r="CX64" s="358"/>
      <c r="CY64" s="358"/>
    </row>
    <row r="65" spans="2:107" ht="13.2" x14ac:dyDescent="0.2">
      <c r="B65" s="259"/>
      <c r="AN65" s="1240" t="s">
        <v>569</v>
      </c>
      <c r="AO65" s="1241"/>
      <c r="AP65" s="1241"/>
      <c r="AQ65" s="1241"/>
      <c r="AR65" s="1241"/>
      <c r="AS65" s="1241"/>
      <c r="AT65" s="1241"/>
      <c r="AU65" s="1241"/>
      <c r="AV65" s="1241"/>
      <c r="AW65" s="1241"/>
      <c r="AX65" s="1241"/>
      <c r="AY65" s="1241"/>
      <c r="AZ65" s="1241"/>
      <c r="BA65" s="1241"/>
      <c r="BB65" s="1241"/>
      <c r="BC65" s="1241"/>
      <c r="BD65" s="1241"/>
      <c r="BE65" s="1241"/>
      <c r="BF65" s="1241"/>
      <c r="BG65" s="1241"/>
      <c r="BH65" s="1241"/>
      <c r="BI65" s="1241"/>
      <c r="BJ65" s="1241"/>
      <c r="BK65" s="1241"/>
      <c r="BL65" s="1241"/>
      <c r="BM65" s="1241"/>
      <c r="BN65" s="1241"/>
      <c r="BO65" s="1241"/>
      <c r="BP65" s="1241"/>
      <c r="BQ65" s="1241"/>
      <c r="BR65" s="1241"/>
      <c r="BS65" s="1241"/>
      <c r="BT65" s="1241"/>
      <c r="BU65" s="1241"/>
      <c r="BV65" s="1241"/>
      <c r="BW65" s="1241"/>
      <c r="BX65" s="1241"/>
      <c r="BY65" s="1241"/>
      <c r="BZ65" s="1241"/>
      <c r="CA65" s="1241"/>
      <c r="CB65" s="1241"/>
      <c r="CC65" s="1241"/>
      <c r="CD65" s="1241"/>
      <c r="CE65" s="1241"/>
      <c r="CF65" s="1241"/>
      <c r="CG65" s="1241"/>
      <c r="CH65" s="1241"/>
      <c r="CI65" s="1241"/>
      <c r="CJ65" s="1241"/>
      <c r="CK65" s="1241"/>
      <c r="CL65" s="1241"/>
      <c r="CM65" s="1241"/>
      <c r="CN65" s="1241"/>
      <c r="CO65" s="1241"/>
      <c r="CP65" s="1241"/>
      <c r="CQ65" s="1241"/>
      <c r="CR65" s="1241"/>
      <c r="CS65" s="1241"/>
      <c r="CT65" s="1241"/>
      <c r="CU65" s="1241"/>
      <c r="CV65" s="1241"/>
      <c r="CW65" s="1241"/>
      <c r="CX65" s="1241"/>
      <c r="CY65" s="1241"/>
      <c r="CZ65" s="1241"/>
      <c r="DA65" s="1241"/>
      <c r="DB65" s="1241"/>
      <c r="DC65" s="1242"/>
    </row>
    <row r="66" spans="2:107" ht="13.2" x14ac:dyDescent="0.2">
      <c r="B66" s="259"/>
      <c r="AN66" s="1243"/>
      <c r="AO66" s="1244"/>
      <c r="AP66" s="1244"/>
      <c r="AQ66" s="1244"/>
      <c r="AR66" s="1244"/>
      <c r="AS66" s="1244"/>
      <c r="AT66" s="1244"/>
      <c r="AU66" s="1244"/>
      <c r="AV66" s="1244"/>
      <c r="AW66" s="1244"/>
      <c r="AX66" s="1244"/>
      <c r="AY66" s="1244"/>
      <c r="AZ66" s="1244"/>
      <c r="BA66" s="1244"/>
      <c r="BB66" s="1244"/>
      <c r="BC66" s="1244"/>
      <c r="BD66" s="1244"/>
      <c r="BE66" s="1244"/>
      <c r="BF66" s="1244"/>
      <c r="BG66" s="1244"/>
      <c r="BH66" s="1244"/>
      <c r="BI66" s="1244"/>
      <c r="BJ66" s="1244"/>
      <c r="BK66" s="1244"/>
      <c r="BL66" s="1244"/>
      <c r="BM66" s="1244"/>
      <c r="BN66" s="1244"/>
      <c r="BO66" s="1244"/>
      <c r="BP66" s="1244"/>
      <c r="BQ66" s="1244"/>
      <c r="BR66" s="1244"/>
      <c r="BS66" s="1244"/>
      <c r="BT66" s="1244"/>
      <c r="BU66" s="1244"/>
      <c r="BV66" s="1244"/>
      <c r="BW66" s="1244"/>
      <c r="BX66" s="1244"/>
      <c r="BY66" s="1244"/>
      <c r="BZ66" s="1244"/>
      <c r="CA66" s="1244"/>
      <c r="CB66" s="1244"/>
      <c r="CC66" s="1244"/>
      <c r="CD66" s="1244"/>
      <c r="CE66" s="1244"/>
      <c r="CF66" s="1244"/>
      <c r="CG66" s="1244"/>
      <c r="CH66" s="1244"/>
      <c r="CI66" s="1244"/>
      <c r="CJ66" s="1244"/>
      <c r="CK66" s="1244"/>
      <c r="CL66" s="1244"/>
      <c r="CM66" s="1244"/>
      <c r="CN66" s="1244"/>
      <c r="CO66" s="1244"/>
      <c r="CP66" s="1244"/>
      <c r="CQ66" s="1244"/>
      <c r="CR66" s="1244"/>
      <c r="CS66" s="1244"/>
      <c r="CT66" s="1244"/>
      <c r="CU66" s="1244"/>
      <c r="CV66" s="1244"/>
      <c r="CW66" s="1244"/>
      <c r="CX66" s="1244"/>
      <c r="CY66" s="1244"/>
      <c r="CZ66" s="1244"/>
      <c r="DA66" s="1244"/>
      <c r="DB66" s="1244"/>
      <c r="DC66" s="1245"/>
    </row>
    <row r="67" spans="2:107" ht="13.2" x14ac:dyDescent="0.2">
      <c r="B67" s="259"/>
      <c r="AN67" s="1243"/>
      <c r="AO67" s="1244"/>
      <c r="AP67" s="1244"/>
      <c r="AQ67" s="1244"/>
      <c r="AR67" s="1244"/>
      <c r="AS67" s="1244"/>
      <c r="AT67" s="1244"/>
      <c r="AU67" s="1244"/>
      <c r="AV67" s="1244"/>
      <c r="AW67" s="1244"/>
      <c r="AX67" s="1244"/>
      <c r="AY67" s="1244"/>
      <c r="AZ67" s="1244"/>
      <c r="BA67" s="1244"/>
      <c r="BB67" s="1244"/>
      <c r="BC67" s="1244"/>
      <c r="BD67" s="1244"/>
      <c r="BE67" s="1244"/>
      <c r="BF67" s="1244"/>
      <c r="BG67" s="1244"/>
      <c r="BH67" s="1244"/>
      <c r="BI67" s="1244"/>
      <c r="BJ67" s="1244"/>
      <c r="BK67" s="1244"/>
      <c r="BL67" s="1244"/>
      <c r="BM67" s="1244"/>
      <c r="BN67" s="1244"/>
      <c r="BO67" s="1244"/>
      <c r="BP67" s="1244"/>
      <c r="BQ67" s="1244"/>
      <c r="BR67" s="1244"/>
      <c r="BS67" s="1244"/>
      <c r="BT67" s="1244"/>
      <c r="BU67" s="1244"/>
      <c r="BV67" s="1244"/>
      <c r="BW67" s="1244"/>
      <c r="BX67" s="1244"/>
      <c r="BY67" s="1244"/>
      <c r="BZ67" s="1244"/>
      <c r="CA67" s="1244"/>
      <c r="CB67" s="1244"/>
      <c r="CC67" s="1244"/>
      <c r="CD67" s="1244"/>
      <c r="CE67" s="1244"/>
      <c r="CF67" s="1244"/>
      <c r="CG67" s="1244"/>
      <c r="CH67" s="1244"/>
      <c r="CI67" s="1244"/>
      <c r="CJ67" s="1244"/>
      <c r="CK67" s="1244"/>
      <c r="CL67" s="1244"/>
      <c r="CM67" s="1244"/>
      <c r="CN67" s="1244"/>
      <c r="CO67" s="1244"/>
      <c r="CP67" s="1244"/>
      <c r="CQ67" s="1244"/>
      <c r="CR67" s="1244"/>
      <c r="CS67" s="1244"/>
      <c r="CT67" s="1244"/>
      <c r="CU67" s="1244"/>
      <c r="CV67" s="1244"/>
      <c r="CW67" s="1244"/>
      <c r="CX67" s="1244"/>
      <c r="CY67" s="1244"/>
      <c r="CZ67" s="1244"/>
      <c r="DA67" s="1244"/>
      <c r="DB67" s="1244"/>
      <c r="DC67" s="1245"/>
    </row>
    <row r="68" spans="2:107" ht="13.2" x14ac:dyDescent="0.2">
      <c r="B68" s="259"/>
      <c r="AN68" s="1243"/>
      <c r="AO68" s="1244"/>
      <c r="AP68" s="1244"/>
      <c r="AQ68" s="1244"/>
      <c r="AR68" s="1244"/>
      <c r="AS68" s="1244"/>
      <c r="AT68" s="1244"/>
      <c r="AU68" s="1244"/>
      <c r="AV68" s="1244"/>
      <c r="AW68" s="1244"/>
      <c r="AX68" s="1244"/>
      <c r="AY68" s="1244"/>
      <c r="AZ68" s="1244"/>
      <c r="BA68" s="1244"/>
      <c r="BB68" s="1244"/>
      <c r="BC68" s="1244"/>
      <c r="BD68" s="1244"/>
      <c r="BE68" s="1244"/>
      <c r="BF68" s="1244"/>
      <c r="BG68" s="1244"/>
      <c r="BH68" s="1244"/>
      <c r="BI68" s="1244"/>
      <c r="BJ68" s="1244"/>
      <c r="BK68" s="1244"/>
      <c r="BL68" s="1244"/>
      <c r="BM68" s="1244"/>
      <c r="BN68" s="1244"/>
      <c r="BO68" s="1244"/>
      <c r="BP68" s="1244"/>
      <c r="BQ68" s="1244"/>
      <c r="BR68" s="1244"/>
      <c r="BS68" s="1244"/>
      <c r="BT68" s="1244"/>
      <c r="BU68" s="1244"/>
      <c r="BV68" s="1244"/>
      <c r="BW68" s="1244"/>
      <c r="BX68" s="1244"/>
      <c r="BY68" s="1244"/>
      <c r="BZ68" s="1244"/>
      <c r="CA68" s="1244"/>
      <c r="CB68" s="1244"/>
      <c r="CC68" s="1244"/>
      <c r="CD68" s="1244"/>
      <c r="CE68" s="1244"/>
      <c r="CF68" s="1244"/>
      <c r="CG68" s="1244"/>
      <c r="CH68" s="1244"/>
      <c r="CI68" s="1244"/>
      <c r="CJ68" s="1244"/>
      <c r="CK68" s="1244"/>
      <c r="CL68" s="1244"/>
      <c r="CM68" s="1244"/>
      <c r="CN68" s="1244"/>
      <c r="CO68" s="1244"/>
      <c r="CP68" s="1244"/>
      <c r="CQ68" s="1244"/>
      <c r="CR68" s="1244"/>
      <c r="CS68" s="1244"/>
      <c r="CT68" s="1244"/>
      <c r="CU68" s="1244"/>
      <c r="CV68" s="1244"/>
      <c r="CW68" s="1244"/>
      <c r="CX68" s="1244"/>
      <c r="CY68" s="1244"/>
      <c r="CZ68" s="1244"/>
      <c r="DA68" s="1244"/>
      <c r="DB68" s="1244"/>
      <c r="DC68" s="1245"/>
    </row>
    <row r="69" spans="2:107" ht="13.2" x14ac:dyDescent="0.2">
      <c r="B69" s="259"/>
      <c r="AN69" s="1246"/>
      <c r="AO69" s="1247"/>
      <c r="AP69" s="1247"/>
      <c r="AQ69" s="1247"/>
      <c r="AR69" s="1247"/>
      <c r="AS69" s="1247"/>
      <c r="AT69" s="1247"/>
      <c r="AU69" s="1247"/>
      <c r="AV69" s="1247"/>
      <c r="AW69" s="1247"/>
      <c r="AX69" s="1247"/>
      <c r="AY69" s="1247"/>
      <c r="AZ69" s="1247"/>
      <c r="BA69" s="1247"/>
      <c r="BB69" s="1247"/>
      <c r="BC69" s="1247"/>
      <c r="BD69" s="1247"/>
      <c r="BE69" s="1247"/>
      <c r="BF69" s="1247"/>
      <c r="BG69" s="1247"/>
      <c r="BH69" s="1247"/>
      <c r="BI69" s="1247"/>
      <c r="BJ69" s="1247"/>
      <c r="BK69" s="1247"/>
      <c r="BL69" s="1247"/>
      <c r="BM69" s="1247"/>
      <c r="BN69" s="1247"/>
      <c r="BO69" s="1247"/>
      <c r="BP69" s="1247"/>
      <c r="BQ69" s="1247"/>
      <c r="BR69" s="1247"/>
      <c r="BS69" s="1247"/>
      <c r="BT69" s="1247"/>
      <c r="BU69" s="1247"/>
      <c r="BV69" s="1247"/>
      <c r="BW69" s="1247"/>
      <c r="BX69" s="1247"/>
      <c r="BY69" s="1247"/>
      <c r="BZ69" s="1247"/>
      <c r="CA69" s="1247"/>
      <c r="CB69" s="1247"/>
      <c r="CC69" s="1247"/>
      <c r="CD69" s="1247"/>
      <c r="CE69" s="1247"/>
      <c r="CF69" s="1247"/>
      <c r="CG69" s="1247"/>
      <c r="CH69" s="1247"/>
      <c r="CI69" s="1247"/>
      <c r="CJ69" s="1247"/>
      <c r="CK69" s="1247"/>
      <c r="CL69" s="1247"/>
      <c r="CM69" s="1247"/>
      <c r="CN69" s="1247"/>
      <c r="CO69" s="1247"/>
      <c r="CP69" s="1247"/>
      <c r="CQ69" s="1247"/>
      <c r="CR69" s="1247"/>
      <c r="CS69" s="1247"/>
      <c r="CT69" s="1247"/>
      <c r="CU69" s="1247"/>
      <c r="CV69" s="1247"/>
      <c r="CW69" s="1247"/>
      <c r="CX69" s="1247"/>
      <c r="CY69" s="1247"/>
      <c r="CZ69" s="1247"/>
      <c r="DA69" s="1247"/>
      <c r="DB69" s="1247"/>
      <c r="DC69" s="1248"/>
    </row>
    <row r="70" spans="2:107" ht="13.2" x14ac:dyDescent="0.2">
      <c r="B70" s="259"/>
      <c r="H70" s="371"/>
      <c r="I70" s="371"/>
      <c r="J70" s="372"/>
      <c r="K70" s="372"/>
      <c r="L70" s="373"/>
      <c r="M70" s="372"/>
      <c r="N70" s="373"/>
      <c r="AN70" s="359"/>
      <c r="AO70" s="359"/>
      <c r="AP70" s="359"/>
      <c r="AZ70" s="359"/>
      <c r="BA70" s="359"/>
      <c r="BB70" s="359"/>
      <c r="BL70" s="359"/>
      <c r="BM70" s="359"/>
      <c r="BN70" s="359"/>
      <c r="BX70" s="359"/>
      <c r="BY70" s="359"/>
      <c r="BZ70" s="359"/>
      <c r="CJ70" s="359"/>
      <c r="CK70" s="359"/>
      <c r="CL70" s="359"/>
      <c r="CV70" s="359"/>
      <c r="CW70" s="359"/>
      <c r="CX70" s="359"/>
    </row>
    <row r="71" spans="2:107" ht="13.2" x14ac:dyDescent="0.2">
      <c r="B71" s="259"/>
      <c r="G71" s="374"/>
      <c r="I71" s="375"/>
      <c r="J71" s="372"/>
      <c r="K71" s="372"/>
      <c r="L71" s="373"/>
      <c r="M71" s="372"/>
      <c r="N71" s="373"/>
      <c r="AM71" s="374"/>
      <c r="AN71" s="255" t="s">
        <v>563</v>
      </c>
    </row>
    <row r="72" spans="2:107" ht="13.2" x14ac:dyDescent="0.2">
      <c r="B72" s="259"/>
      <c r="G72" s="1234"/>
      <c r="H72" s="1234"/>
      <c r="I72" s="1234"/>
      <c r="J72" s="1234"/>
      <c r="K72" s="360"/>
      <c r="L72" s="360"/>
      <c r="M72" s="361"/>
      <c r="N72" s="36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3" t="s">
        <v>523</v>
      </c>
      <c r="BQ72" s="1233"/>
      <c r="BR72" s="1233"/>
      <c r="BS72" s="1233"/>
      <c r="BT72" s="1233"/>
      <c r="BU72" s="1233"/>
      <c r="BV72" s="1233"/>
      <c r="BW72" s="1233"/>
      <c r="BX72" s="1233" t="s">
        <v>524</v>
      </c>
      <c r="BY72" s="1233"/>
      <c r="BZ72" s="1233"/>
      <c r="CA72" s="1233"/>
      <c r="CB72" s="1233"/>
      <c r="CC72" s="1233"/>
      <c r="CD72" s="1233"/>
      <c r="CE72" s="1233"/>
      <c r="CF72" s="1233" t="s">
        <v>525</v>
      </c>
      <c r="CG72" s="1233"/>
      <c r="CH72" s="1233"/>
      <c r="CI72" s="1233"/>
      <c r="CJ72" s="1233"/>
      <c r="CK72" s="1233"/>
      <c r="CL72" s="1233"/>
      <c r="CM72" s="1233"/>
      <c r="CN72" s="1233" t="s">
        <v>526</v>
      </c>
      <c r="CO72" s="1233"/>
      <c r="CP72" s="1233"/>
      <c r="CQ72" s="1233"/>
      <c r="CR72" s="1233"/>
      <c r="CS72" s="1233"/>
      <c r="CT72" s="1233"/>
      <c r="CU72" s="1233"/>
      <c r="CV72" s="1233" t="s">
        <v>527</v>
      </c>
      <c r="CW72" s="1233"/>
      <c r="CX72" s="1233"/>
      <c r="CY72" s="1233"/>
      <c r="CZ72" s="1233"/>
      <c r="DA72" s="1233"/>
      <c r="DB72" s="1233"/>
      <c r="DC72" s="1233"/>
    </row>
    <row r="73" spans="2:107" ht="13.2" x14ac:dyDescent="0.2">
      <c r="B73" s="259"/>
      <c r="G73" s="1236"/>
      <c r="H73" s="1236"/>
      <c r="I73" s="1236"/>
      <c r="J73" s="1236"/>
      <c r="K73" s="1232"/>
      <c r="L73" s="1232"/>
      <c r="M73" s="1232"/>
      <c r="N73" s="1232"/>
      <c r="AM73" s="359"/>
      <c r="AN73" s="1231" t="s">
        <v>564</v>
      </c>
      <c r="AO73" s="1231"/>
      <c r="AP73" s="1231"/>
      <c r="AQ73" s="1231"/>
      <c r="AR73" s="1231"/>
      <c r="AS73" s="1231"/>
      <c r="AT73" s="1231"/>
      <c r="AU73" s="1231"/>
      <c r="AV73" s="1231"/>
      <c r="AW73" s="1231"/>
      <c r="AX73" s="1231"/>
      <c r="AY73" s="1231"/>
      <c r="AZ73" s="1231"/>
      <c r="BA73" s="1231"/>
      <c r="BB73" s="1231" t="s">
        <v>565</v>
      </c>
      <c r="BC73" s="1231"/>
      <c r="BD73" s="1231"/>
      <c r="BE73" s="1231"/>
      <c r="BF73" s="1231"/>
      <c r="BG73" s="1231"/>
      <c r="BH73" s="1231"/>
      <c r="BI73" s="1231"/>
      <c r="BJ73" s="1231"/>
      <c r="BK73" s="1231"/>
      <c r="BL73" s="1231"/>
      <c r="BM73" s="1231"/>
      <c r="BN73" s="1231"/>
      <c r="BO73" s="1231"/>
      <c r="BP73" s="1228"/>
      <c r="BQ73" s="1228"/>
      <c r="BR73" s="1228"/>
      <c r="BS73" s="1228"/>
      <c r="BT73" s="1228"/>
      <c r="BU73" s="1228"/>
      <c r="BV73" s="1228"/>
      <c r="BW73" s="1228"/>
      <c r="BX73" s="1228"/>
      <c r="BY73" s="1228"/>
      <c r="BZ73" s="1228"/>
      <c r="CA73" s="1228"/>
      <c r="CB73" s="1228"/>
      <c r="CC73" s="1228"/>
      <c r="CD73" s="1228"/>
      <c r="CE73" s="1228"/>
      <c r="CF73" s="1228"/>
      <c r="CG73" s="1228"/>
      <c r="CH73" s="1228"/>
      <c r="CI73" s="1228"/>
      <c r="CJ73" s="1228"/>
      <c r="CK73" s="1228"/>
      <c r="CL73" s="1228"/>
      <c r="CM73" s="1228"/>
      <c r="CN73" s="1228"/>
      <c r="CO73" s="1228"/>
      <c r="CP73" s="1228"/>
      <c r="CQ73" s="1228"/>
      <c r="CR73" s="1228"/>
      <c r="CS73" s="1228"/>
      <c r="CT73" s="1228"/>
      <c r="CU73" s="1228"/>
      <c r="CV73" s="1228"/>
      <c r="CW73" s="1228"/>
      <c r="CX73" s="1228"/>
      <c r="CY73" s="1228"/>
      <c r="CZ73" s="1228"/>
      <c r="DA73" s="1228"/>
      <c r="DB73" s="1228"/>
      <c r="DC73" s="1228"/>
    </row>
    <row r="74" spans="2:107" ht="13.2" x14ac:dyDescent="0.2">
      <c r="B74" s="259"/>
      <c r="G74" s="1236"/>
      <c r="H74" s="1236"/>
      <c r="I74" s="1236"/>
      <c r="J74" s="1236"/>
      <c r="K74" s="1232"/>
      <c r="L74" s="1232"/>
      <c r="M74" s="1232"/>
      <c r="N74" s="1232"/>
      <c r="AM74" s="359"/>
      <c r="AN74" s="1231"/>
      <c r="AO74" s="1231"/>
      <c r="AP74" s="1231"/>
      <c r="AQ74" s="1231"/>
      <c r="AR74" s="1231"/>
      <c r="AS74" s="1231"/>
      <c r="AT74" s="1231"/>
      <c r="AU74" s="1231"/>
      <c r="AV74" s="1231"/>
      <c r="AW74" s="1231"/>
      <c r="AX74" s="1231"/>
      <c r="AY74" s="1231"/>
      <c r="AZ74" s="1231"/>
      <c r="BA74" s="1231"/>
      <c r="BB74" s="1231"/>
      <c r="BC74" s="1231"/>
      <c r="BD74" s="1231"/>
      <c r="BE74" s="1231"/>
      <c r="BF74" s="1231"/>
      <c r="BG74" s="1231"/>
      <c r="BH74" s="1231"/>
      <c r="BI74" s="1231"/>
      <c r="BJ74" s="1231"/>
      <c r="BK74" s="1231"/>
      <c r="BL74" s="1231"/>
      <c r="BM74" s="1231"/>
      <c r="BN74" s="1231"/>
      <c r="BO74" s="1231"/>
      <c r="BP74" s="1228"/>
      <c r="BQ74" s="1228"/>
      <c r="BR74" s="1228"/>
      <c r="BS74" s="1228"/>
      <c r="BT74" s="1228"/>
      <c r="BU74" s="1228"/>
      <c r="BV74" s="1228"/>
      <c r="BW74" s="1228"/>
      <c r="BX74" s="1228"/>
      <c r="BY74" s="1228"/>
      <c r="BZ74" s="1228"/>
      <c r="CA74" s="1228"/>
      <c r="CB74" s="1228"/>
      <c r="CC74" s="1228"/>
      <c r="CD74" s="1228"/>
      <c r="CE74" s="1228"/>
      <c r="CF74" s="1228"/>
      <c r="CG74" s="1228"/>
      <c r="CH74" s="1228"/>
      <c r="CI74" s="1228"/>
      <c r="CJ74" s="1228"/>
      <c r="CK74" s="1228"/>
      <c r="CL74" s="1228"/>
      <c r="CM74" s="1228"/>
      <c r="CN74" s="1228"/>
      <c r="CO74" s="1228"/>
      <c r="CP74" s="1228"/>
      <c r="CQ74" s="1228"/>
      <c r="CR74" s="1228"/>
      <c r="CS74" s="1228"/>
      <c r="CT74" s="1228"/>
      <c r="CU74" s="1228"/>
      <c r="CV74" s="1228"/>
      <c r="CW74" s="1228"/>
      <c r="CX74" s="1228"/>
      <c r="CY74" s="1228"/>
      <c r="CZ74" s="1228"/>
      <c r="DA74" s="1228"/>
      <c r="DB74" s="1228"/>
      <c r="DC74" s="1228"/>
    </row>
    <row r="75" spans="2:107" ht="13.2" x14ac:dyDescent="0.2">
      <c r="B75" s="259"/>
      <c r="G75" s="1236"/>
      <c r="H75" s="1236"/>
      <c r="I75" s="1234"/>
      <c r="J75" s="1234"/>
      <c r="K75" s="1235"/>
      <c r="L75" s="1235"/>
      <c r="M75" s="1235"/>
      <c r="N75" s="1235"/>
      <c r="AM75" s="359"/>
      <c r="AN75" s="1231"/>
      <c r="AO75" s="1231"/>
      <c r="AP75" s="1231"/>
      <c r="AQ75" s="1231"/>
      <c r="AR75" s="1231"/>
      <c r="AS75" s="1231"/>
      <c r="AT75" s="1231"/>
      <c r="AU75" s="1231"/>
      <c r="AV75" s="1231"/>
      <c r="AW75" s="1231"/>
      <c r="AX75" s="1231"/>
      <c r="AY75" s="1231"/>
      <c r="AZ75" s="1231"/>
      <c r="BA75" s="1231"/>
      <c r="BB75" s="1231" t="s">
        <v>570</v>
      </c>
      <c r="BC75" s="1231"/>
      <c r="BD75" s="1231"/>
      <c r="BE75" s="1231"/>
      <c r="BF75" s="1231"/>
      <c r="BG75" s="1231"/>
      <c r="BH75" s="1231"/>
      <c r="BI75" s="1231"/>
      <c r="BJ75" s="1231"/>
      <c r="BK75" s="1231"/>
      <c r="BL75" s="1231"/>
      <c r="BM75" s="1231"/>
      <c r="BN75" s="1231"/>
      <c r="BO75" s="1231"/>
      <c r="BP75" s="1228">
        <v>-2.4</v>
      </c>
      <c r="BQ75" s="1228"/>
      <c r="BR75" s="1228"/>
      <c r="BS75" s="1228"/>
      <c r="BT75" s="1228"/>
      <c r="BU75" s="1228"/>
      <c r="BV75" s="1228"/>
      <c r="BW75" s="1228"/>
      <c r="BX75" s="1228">
        <v>-2.7</v>
      </c>
      <c r="BY75" s="1228"/>
      <c r="BZ75" s="1228"/>
      <c r="CA75" s="1228"/>
      <c r="CB75" s="1228"/>
      <c r="CC75" s="1228"/>
      <c r="CD75" s="1228"/>
      <c r="CE75" s="1228"/>
      <c r="CF75" s="1228">
        <v>-2.7</v>
      </c>
      <c r="CG75" s="1228"/>
      <c r="CH75" s="1228"/>
      <c r="CI75" s="1228"/>
      <c r="CJ75" s="1228"/>
      <c r="CK75" s="1228"/>
      <c r="CL75" s="1228"/>
      <c r="CM75" s="1228"/>
      <c r="CN75" s="1228">
        <v>-2.6</v>
      </c>
      <c r="CO75" s="1228"/>
      <c r="CP75" s="1228"/>
      <c r="CQ75" s="1228"/>
      <c r="CR75" s="1228"/>
      <c r="CS75" s="1228"/>
      <c r="CT75" s="1228"/>
      <c r="CU75" s="1228"/>
      <c r="CV75" s="1228">
        <v>-2.1</v>
      </c>
      <c r="CW75" s="1228"/>
      <c r="CX75" s="1228"/>
      <c r="CY75" s="1228"/>
      <c r="CZ75" s="1228"/>
      <c r="DA75" s="1228"/>
      <c r="DB75" s="1228"/>
      <c r="DC75" s="1228"/>
    </row>
    <row r="76" spans="2:107" ht="13.2" x14ac:dyDescent="0.2">
      <c r="B76" s="259"/>
      <c r="G76" s="1236"/>
      <c r="H76" s="1236"/>
      <c r="I76" s="1234"/>
      <c r="J76" s="1234"/>
      <c r="K76" s="1235"/>
      <c r="L76" s="1235"/>
      <c r="M76" s="1235"/>
      <c r="N76" s="1235"/>
      <c r="AM76" s="359"/>
      <c r="AN76" s="1231"/>
      <c r="AO76" s="1231"/>
      <c r="AP76" s="1231"/>
      <c r="AQ76" s="1231"/>
      <c r="AR76" s="1231"/>
      <c r="AS76" s="1231"/>
      <c r="AT76" s="1231"/>
      <c r="AU76" s="1231"/>
      <c r="AV76" s="1231"/>
      <c r="AW76" s="1231"/>
      <c r="AX76" s="1231"/>
      <c r="AY76" s="1231"/>
      <c r="AZ76" s="1231"/>
      <c r="BA76" s="1231"/>
      <c r="BB76" s="1231"/>
      <c r="BC76" s="1231"/>
      <c r="BD76" s="1231"/>
      <c r="BE76" s="1231"/>
      <c r="BF76" s="1231"/>
      <c r="BG76" s="1231"/>
      <c r="BH76" s="1231"/>
      <c r="BI76" s="1231"/>
      <c r="BJ76" s="1231"/>
      <c r="BK76" s="1231"/>
      <c r="BL76" s="1231"/>
      <c r="BM76" s="1231"/>
      <c r="BN76" s="1231"/>
      <c r="BO76" s="1231"/>
      <c r="BP76" s="1228"/>
      <c r="BQ76" s="1228"/>
      <c r="BR76" s="1228"/>
      <c r="BS76" s="1228"/>
      <c r="BT76" s="1228"/>
      <c r="BU76" s="1228"/>
      <c r="BV76" s="1228"/>
      <c r="BW76" s="1228"/>
      <c r="BX76" s="1228"/>
      <c r="BY76" s="1228"/>
      <c r="BZ76" s="1228"/>
      <c r="CA76" s="1228"/>
      <c r="CB76" s="1228"/>
      <c r="CC76" s="1228"/>
      <c r="CD76" s="1228"/>
      <c r="CE76" s="1228"/>
      <c r="CF76" s="1228"/>
      <c r="CG76" s="1228"/>
      <c r="CH76" s="1228"/>
      <c r="CI76" s="1228"/>
      <c r="CJ76" s="1228"/>
      <c r="CK76" s="1228"/>
      <c r="CL76" s="1228"/>
      <c r="CM76" s="1228"/>
      <c r="CN76" s="1228"/>
      <c r="CO76" s="1228"/>
      <c r="CP76" s="1228"/>
      <c r="CQ76" s="1228"/>
      <c r="CR76" s="1228"/>
      <c r="CS76" s="1228"/>
      <c r="CT76" s="1228"/>
      <c r="CU76" s="1228"/>
      <c r="CV76" s="1228"/>
      <c r="CW76" s="1228"/>
      <c r="CX76" s="1228"/>
      <c r="CY76" s="1228"/>
      <c r="CZ76" s="1228"/>
      <c r="DA76" s="1228"/>
      <c r="DB76" s="1228"/>
      <c r="DC76" s="1228"/>
    </row>
    <row r="77" spans="2:107" ht="13.2" x14ac:dyDescent="0.2">
      <c r="B77" s="259"/>
      <c r="G77" s="1234"/>
      <c r="H77" s="1234"/>
      <c r="I77" s="1234"/>
      <c r="J77" s="1234"/>
      <c r="K77" s="1232"/>
      <c r="L77" s="1232"/>
      <c r="M77" s="1232"/>
      <c r="N77" s="1232"/>
      <c r="AN77" s="1233" t="s">
        <v>567</v>
      </c>
      <c r="AO77" s="1233"/>
      <c r="AP77" s="1233"/>
      <c r="AQ77" s="1233"/>
      <c r="AR77" s="1233"/>
      <c r="AS77" s="1233"/>
      <c r="AT77" s="1233"/>
      <c r="AU77" s="1233"/>
      <c r="AV77" s="1233"/>
      <c r="AW77" s="1233"/>
      <c r="AX77" s="1233"/>
      <c r="AY77" s="1233"/>
      <c r="AZ77" s="1233"/>
      <c r="BA77" s="1233"/>
      <c r="BB77" s="1231" t="s">
        <v>565</v>
      </c>
      <c r="BC77" s="1231"/>
      <c r="BD77" s="1231"/>
      <c r="BE77" s="1231"/>
      <c r="BF77" s="1231"/>
      <c r="BG77" s="1231"/>
      <c r="BH77" s="1231"/>
      <c r="BI77" s="1231"/>
      <c r="BJ77" s="1231"/>
      <c r="BK77" s="1231"/>
      <c r="BL77" s="1231"/>
      <c r="BM77" s="1231"/>
      <c r="BN77" s="1231"/>
      <c r="BO77" s="1231"/>
      <c r="BP77" s="1228">
        <v>0</v>
      </c>
      <c r="BQ77" s="1228"/>
      <c r="BR77" s="1228"/>
      <c r="BS77" s="1228"/>
      <c r="BT77" s="1228"/>
      <c r="BU77" s="1228"/>
      <c r="BV77" s="1228"/>
      <c r="BW77" s="1228"/>
      <c r="BX77" s="1228">
        <v>0</v>
      </c>
      <c r="BY77" s="1228"/>
      <c r="BZ77" s="1228"/>
      <c r="CA77" s="1228"/>
      <c r="CB77" s="1228"/>
      <c r="CC77" s="1228"/>
      <c r="CD77" s="1228"/>
      <c r="CE77" s="1228"/>
      <c r="CF77" s="1228">
        <v>0</v>
      </c>
      <c r="CG77" s="1228"/>
      <c r="CH77" s="1228"/>
      <c r="CI77" s="1228"/>
      <c r="CJ77" s="1228"/>
      <c r="CK77" s="1228"/>
      <c r="CL77" s="1228"/>
      <c r="CM77" s="1228"/>
      <c r="CN77" s="1228">
        <v>0</v>
      </c>
      <c r="CO77" s="1228"/>
      <c r="CP77" s="1228"/>
      <c r="CQ77" s="1228"/>
      <c r="CR77" s="1228"/>
      <c r="CS77" s="1228"/>
      <c r="CT77" s="1228"/>
      <c r="CU77" s="1228"/>
      <c r="CV77" s="1228">
        <v>0</v>
      </c>
      <c r="CW77" s="1228"/>
      <c r="CX77" s="1228"/>
      <c r="CY77" s="1228"/>
      <c r="CZ77" s="1228"/>
      <c r="DA77" s="1228"/>
      <c r="DB77" s="1228"/>
      <c r="DC77" s="1228"/>
    </row>
    <row r="78" spans="2:107" ht="13.2" x14ac:dyDescent="0.2">
      <c r="B78" s="259"/>
      <c r="G78" s="1234"/>
      <c r="H78" s="1234"/>
      <c r="I78" s="1234"/>
      <c r="J78" s="1234"/>
      <c r="K78" s="1232"/>
      <c r="L78" s="1232"/>
      <c r="M78" s="1232"/>
      <c r="N78" s="1232"/>
      <c r="AN78" s="1233"/>
      <c r="AO78" s="1233"/>
      <c r="AP78" s="1233"/>
      <c r="AQ78" s="1233"/>
      <c r="AR78" s="1233"/>
      <c r="AS78" s="1233"/>
      <c r="AT78" s="1233"/>
      <c r="AU78" s="1233"/>
      <c r="AV78" s="1233"/>
      <c r="AW78" s="1233"/>
      <c r="AX78" s="1233"/>
      <c r="AY78" s="1233"/>
      <c r="AZ78" s="1233"/>
      <c r="BA78" s="1233"/>
      <c r="BB78" s="1231"/>
      <c r="BC78" s="1231"/>
      <c r="BD78" s="1231"/>
      <c r="BE78" s="1231"/>
      <c r="BF78" s="1231"/>
      <c r="BG78" s="1231"/>
      <c r="BH78" s="1231"/>
      <c r="BI78" s="1231"/>
      <c r="BJ78" s="1231"/>
      <c r="BK78" s="1231"/>
      <c r="BL78" s="1231"/>
      <c r="BM78" s="1231"/>
      <c r="BN78" s="1231"/>
      <c r="BO78" s="1231"/>
      <c r="BP78" s="1228"/>
      <c r="BQ78" s="1228"/>
      <c r="BR78" s="1228"/>
      <c r="BS78" s="1228"/>
      <c r="BT78" s="1228"/>
      <c r="BU78" s="1228"/>
      <c r="BV78" s="1228"/>
      <c r="BW78" s="1228"/>
      <c r="BX78" s="1228"/>
      <c r="BY78" s="1228"/>
      <c r="BZ78" s="1228"/>
      <c r="CA78" s="1228"/>
      <c r="CB78" s="1228"/>
      <c r="CC78" s="1228"/>
      <c r="CD78" s="1228"/>
      <c r="CE78" s="1228"/>
      <c r="CF78" s="1228"/>
      <c r="CG78" s="1228"/>
      <c r="CH78" s="1228"/>
      <c r="CI78" s="1228"/>
      <c r="CJ78" s="1228"/>
      <c r="CK78" s="1228"/>
      <c r="CL78" s="1228"/>
      <c r="CM78" s="1228"/>
      <c r="CN78" s="1228"/>
      <c r="CO78" s="1228"/>
      <c r="CP78" s="1228"/>
      <c r="CQ78" s="1228"/>
      <c r="CR78" s="1228"/>
      <c r="CS78" s="1228"/>
      <c r="CT78" s="1228"/>
      <c r="CU78" s="1228"/>
      <c r="CV78" s="1228"/>
      <c r="CW78" s="1228"/>
      <c r="CX78" s="1228"/>
      <c r="CY78" s="1228"/>
      <c r="CZ78" s="1228"/>
      <c r="DA78" s="1228"/>
      <c r="DB78" s="1228"/>
      <c r="DC78" s="1228"/>
    </row>
    <row r="79" spans="2:107" ht="13.2" x14ac:dyDescent="0.2">
      <c r="B79" s="259"/>
      <c r="G79" s="1234"/>
      <c r="H79" s="1234"/>
      <c r="I79" s="1229"/>
      <c r="J79" s="1229"/>
      <c r="K79" s="1230"/>
      <c r="L79" s="1230"/>
      <c r="M79" s="1230"/>
      <c r="N79" s="1230"/>
      <c r="AN79" s="1233"/>
      <c r="AO79" s="1233"/>
      <c r="AP79" s="1233"/>
      <c r="AQ79" s="1233"/>
      <c r="AR79" s="1233"/>
      <c r="AS79" s="1233"/>
      <c r="AT79" s="1233"/>
      <c r="AU79" s="1233"/>
      <c r="AV79" s="1233"/>
      <c r="AW79" s="1233"/>
      <c r="AX79" s="1233"/>
      <c r="AY79" s="1233"/>
      <c r="AZ79" s="1233"/>
      <c r="BA79" s="1233"/>
      <c r="BB79" s="1231" t="s">
        <v>570</v>
      </c>
      <c r="BC79" s="1231"/>
      <c r="BD79" s="1231"/>
      <c r="BE79" s="1231"/>
      <c r="BF79" s="1231"/>
      <c r="BG79" s="1231"/>
      <c r="BH79" s="1231"/>
      <c r="BI79" s="1231"/>
      <c r="BJ79" s="1231"/>
      <c r="BK79" s="1231"/>
      <c r="BL79" s="1231"/>
      <c r="BM79" s="1231"/>
      <c r="BN79" s="1231"/>
      <c r="BO79" s="1231"/>
      <c r="BP79" s="1228">
        <v>-3.5</v>
      </c>
      <c r="BQ79" s="1228"/>
      <c r="BR79" s="1228"/>
      <c r="BS79" s="1228"/>
      <c r="BT79" s="1228"/>
      <c r="BU79" s="1228"/>
      <c r="BV79" s="1228"/>
      <c r="BW79" s="1228"/>
      <c r="BX79" s="1228">
        <v>-3.4</v>
      </c>
      <c r="BY79" s="1228"/>
      <c r="BZ79" s="1228"/>
      <c r="CA79" s="1228"/>
      <c r="CB79" s="1228"/>
      <c r="CC79" s="1228"/>
      <c r="CD79" s="1228"/>
      <c r="CE79" s="1228"/>
      <c r="CF79" s="1228">
        <v>-3.2</v>
      </c>
      <c r="CG79" s="1228"/>
      <c r="CH79" s="1228"/>
      <c r="CI79" s="1228"/>
      <c r="CJ79" s="1228"/>
      <c r="CK79" s="1228"/>
      <c r="CL79" s="1228"/>
      <c r="CM79" s="1228"/>
      <c r="CN79" s="1228">
        <v>-3.1</v>
      </c>
      <c r="CO79" s="1228"/>
      <c r="CP79" s="1228"/>
      <c r="CQ79" s="1228"/>
      <c r="CR79" s="1228"/>
      <c r="CS79" s="1228"/>
      <c r="CT79" s="1228"/>
      <c r="CU79" s="1228"/>
      <c r="CV79" s="1228">
        <v>-2.6</v>
      </c>
      <c r="CW79" s="1228"/>
      <c r="CX79" s="1228"/>
      <c r="CY79" s="1228"/>
      <c r="CZ79" s="1228"/>
      <c r="DA79" s="1228"/>
      <c r="DB79" s="1228"/>
      <c r="DC79" s="1228"/>
    </row>
    <row r="80" spans="2:107" ht="13.2" x14ac:dyDescent="0.2">
      <c r="B80" s="259"/>
      <c r="G80" s="1234"/>
      <c r="H80" s="1234"/>
      <c r="I80" s="1229"/>
      <c r="J80" s="1229"/>
      <c r="K80" s="1230"/>
      <c r="L80" s="1230"/>
      <c r="M80" s="1230"/>
      <c r="N80" s="1230"/>
      <c r="AN80" s="1233"/>
      <c r="AO80" s="1233"/>
      <c r="AP80" s="1233"/>
      <c r="AQ80" s="1233"/>
      <c r="AR80" s="1233"/>
      <c r="AS80" s="1233"/>
      <c r="AT80" s="1233"/>
      <c r="AU80" s="1233"/>
      <c r="AV80" s="1233"/>
      <c r="AW80" s="1233"/>
      <c r="AX80" s="1233"/>
      <c r="AY80" s="1233"/>
      <c r="AZ80" s="1233"/>
      <c r="BA80" s="1233"/>
      <c r="BB80" s="1231"/>
      <c r="BC80" s="1231"/>
      <c r="BD80" s="1231"/>
      <c r="BE80" s="1231"/>
      <c r="BF80" s="1231"/>
      <c r="BG80" s="1231"/>
      <c r="BH80" s="1231"/>
      <c r="BI80" s="1231"/>
      <c r="BJ80" s="1231"/>
      <c r="BK80" s="1231"/>
      <c r="BL80" s="1231"/>
      <c r="BM80" s="1231"/>
      <c r="BN80" s="1231"/>
      <c r="BO80" s="1231"/>
      <c r="BP80" s="1228"/>
      <c r="BQ80" s="1228"/>
      <c r="BR80" s="1228"/>
      <c r="BS80" s="1228"/>
      <c r="BT80" s="1228"/>
      <c r="BU80" s="1228"/>
      <c r="BV80" s="1228"/>
      <c r="BW80" s="1228"/>
      <c r="BX80" s="1228"/>
      <c r="BY80" s="1228"/>
      <c r="BZ80" s="1228"/>
      <c r="CA80" s="1228"/>
      <c r="CB80" s="1228"/>
      <c r="CC80" s="1228"/>
      <c r="CD80" s="1228"/>
      <c r="CE80" s="1228"/>
      <c r="CF80" s="1228"/>
      <c r="CG80" s="1228"/>
      <c r="CH80" s="1228"/>
      <c r="CI80" s="1228"/>
      <c r="CJ80" s="1228"/>
      <c r="CK80" s="1228"/>
      <c r="CL80" s="1228"/>
      <c r="CM80" s="1228"/>
      <c r="CN80" s="1228"/>
      <c r="CO80" s="1228"/>
      <c r="CP80" s="1228"/>
      <c r="CQ80" s="1228"/>
      <c r="CR80" s="1228"/>
      <c r="CS80" s="1228"/>
      <c r="CT80" s="1228"/>
      <c r="CU80" s="1228"/>
      <c r="CV80" s="1228"/>
      <c r="CW80" s="1228"/>
      <c r="CX80" s="1228"/>
      <c r="CY80" s="1228"/>
      <c r="CZ80" s="1228"/>
      <c r="DA80" s="1228"/>
      <c r="DB80" s="1228"/>
      <c r="DC80" s="1228"/>
    </row>
    <row r="81" spans="2:109" ht="13.2" x14ac:dyDescent="0.2">
      <c r="B81" s="259"/>
    </row>
    <row r="82" spans="2:109" ht="16.2" x14ac:dyDescent="0.2">
      <c r="B82" s="259"/>
      <c r="K82" s="376"/>
      <c r="L82" s="376"/>
      <c r="M82" s="376"/>
      <c r="N82" s="376"/>
      <c r="AQ82" s="376"/>
      <c r="AR82" s="376"/>
      <c r="AS82" s="376"/>
      <c r="AT82" s="376"/>
      <c r="BC82" s="376"/>
      <c r="BD82" s="376"/>
      <c r="BE82" s="376"/>
      <c r="BF82" s="376"/>
      <c r="BO82" s="376"/>
      <c r="BP82" s="376"/>
      <c r="BQ82" s="376"/>
      <c r="BR82" s="376"/>
      <c r="CA82" s="376"/>
      <c r="CB82" s="376"/>
      <c r="CC82" s="376"/>
      <c r="CD82" s="376"/>
      <c r="CM82" s="376"/>
      <c r="CN82" s="376"/>
      <c r="CO82" s="376"/>
      <c r="CP82" s="376"/>
      <c r="CY82" s="376"/>
      <c r="CZ82" s="376"/>
      <c r="DA82" s="376"/>
      <c r="DB82" s="376"/>
      <c r="DC82" s="376"/>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k4VF12XQrYyKCX/CnXHrjsSeI+KYVsVe02lBf9Xn9F4avwPFt2cdL/jejJTgyuv5HrSGYqpwYdG+6wm38+XceQ==" saltValue="bB99StmhZm9i6KGeGLdKl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49F40-EEDF-4465-B4FB-C714D8E993BA}">
  <sheetPr>
    <pageSetUpPr fitToPage="1"/>
  </sheetPr>
  <dimension ref="A1:DR125"/>
  <sheetViews>
    <sheetView showGridLines="0" topLeftCell="A84" zoomScale="70" zoomScaleNormal="7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AK8x9JR1Fivqx4UhLlcT/xeT9oDg/ajmJ4TjCHhjWiaPCNEfHtN376dnKtyzAz+qXgoi3ITkyfPewI2O3wPP3A==" saltValue="gmOxBnyeWAOxnW01Zi8YBw=="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6783-AE15-4AEE-A4BE-ED0959935323}">
  <sheetPr>
    <pageSetUpPr fitToPage="1"/>
  </sheetPr>
  <dimension ref="A1:DR125"/>
  <sheetViews>
    <sheetView showGridLines="0" topLeftCell="A17" zoomScale="70" zoomScaleNormal="7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473</v>
      </c>
    </row>
  </sheetData>
  <sheetProtection algorithmName="SHA-512" hashValue="j31hI0Ta8FWDITYMVQOpus8yJ5ZF64DK2zTyCBNjm8EDv+zQE85QGvLO6msplmZB8pWnZItOgif5tKd8tDWCVA==" saltValue="bmwmAqcn5PCzf77ToEgRoA==" spinCount="100000" sheet="1" objects="1" scenarios="1"/>
  <dataConsolidate/>
  <phoneticPr fontId="2"/>
  <printOptions horizontalCentered="1" verticalCentered="1"/>
  <pageMargins left="0" right="0" top="0.19685039370078741" bottom="0" header="0.39370078740157483" footer="0"/>
  <pageSetup paperSize="9" scale="36"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522</v>
      </c>
      <c r="G2" s="149"/>
      <c r="H2" s="150"/>
    </row>
    <row r="3" spans="1:8" x14ac:dyDescent="0.2">
      <c r="A3" s="146" t="s">
        <v>515</v>
      </c>
      <c r="B3" s="151"/>
      <c r="C3" s="152"/>
      <c r="D3" s="153">
        <v>43833</v>
      </c>
      <c r="E3" s="154"/>
      <c r="F3" s="155">
        <v>51681</v>
      </c>
      <c r="G3" s="156"/>
      <c r="H3" s="157"/>
    </row>
    <row r="4" spans="1:8" x14ac:dyDescent="0.2">
      <c r="A4" s="158"/>
      <c r="B4" s="159"/>
      <c r="C4" s="160"/>
      <c r="D4" s="161">
        <v>36876</v>
      </c>
      <c r="E4" s="162"/>
      <c r="F4" s="163">
        <v>37226</v>
      </c>
      <c r="G4" s="164"/>
      <c r="H4" s="165"/>
    </row>
    <row r="5" spans="1:8" x14ac:dyDescent="0.2">
      <c r="A5" s="146" t="s">
        <v>517</v>
      </c>
      <c r="B5" s="151"/>
      <c r="C5" s="152"/>
      <c r="D5" s="153">
        <v>37076</v>
      </c>
      <c r="E5" s="154"/>
      <c r="F5" s="155">
        <v>50465</v>
      </c>
      <c r="G5" s="156"/>
      <c r="H5" s="157"/>
    </row>
    <row r="6" spans="1:8" x14ac:dyDescent="0.2">
      <c r="A6" s="158"/>
      <c r="B6" s="159"/>
      <c r="C6" s="160"/>
      <c r="D6" s="161">
        <v>31955</v>
      </c>
      <c r="E6" s="162"/>
      <c r="F6" s="163">
        <v>34193</v>
      </c>
      <c r="G6" s="164"/>
      <c r="H6" s="165"/>
    </row>
    <row r="7" spans="1:8" x14ac:dyDescent="0.2">
      <c r="A7" s="146" t="s">
        <v>518</v>
      </c>
      <c r="B7" s="151"/>
      <c r="C7" s="152"/>
      <c r="D7" s="153">
        <v>46779</v>
      </c>
      <c r="E7" s="154"/>
      <c r="F7" s="155">
        <v>51679</v>
      </c>
      <c r="G7" s="156"/>
      <c r="H7" s="157"/>
    </row>
    <row r="8" spans="1:8" x14ac:dyDescent="0.2">
      <c r="A8" s="158"/>
      <c r="B8" s="159"/>
      <c r="C8" s="160"/>
      <c r="D8" s="161">
        <v>37935</v>
      </c>
      <c r="E8" s="162"/>
      <c r="F8" s="163">
        <v>35132</v>
      </c>
      <c r="G8" s="164"/>
      <c r="H8" s="165"/>
    </row>
    <row r="9" spans="1:8" x14ac:dyDescent="0.2">
      <c r="A9" s="146" t="s">
        <v>519</v>
      </c>
      <c r="B9" s="151"/>
      <c r="C9" s="152"/>
      <c r="D9" s="153">
        <v>27642</v>
      </c>
      <c r="E9" s="154"/>
      <c r="F9" s="155">
        <v>49665</v>
      </c>
      <c r="G9" s="156"/>
      <c r="H9" s="157"/>
    </row>
    <row r="10" spans="1:8" x14ac:dyDescent="0.2">
      <c r="A10" s="158"/>
      <c r="B10" s="159"/>
      <c r="C10" s="160"/>
      <c r="D10" s="161">
        <v>23585</v>
      </c>
      <c r="E10" s="162"/>
      <c r="F10" s="163">
        <v>34678</v>
      </c>
      <c r="G10" s="164"/>
      <c r="H10" s="165"/>
    </row>
    <row r="11" spans="1:8" x14ac:dyDescent="0.2">
      <c r="A11" s="146" t="s">
        <v>520</v>
      </c>
      <c r="B11" s="151"/>
      <c r="C11" s="152"/>
      <c r="D11" s="153">
        <v>41560</v>
      </c>
      <c r="E11" s="154"/>
      <c r="F11" s="155">
        <v>63439</v>
      </c>
      <c r="G11" s="156"/>
      <c r="H11" s="157"/>
    </row>
    <row r="12" spans="1:8" x14ac:dyDescent="0.2">
      <c r="A12" s="158"/>
      <c r="B12" s="159"/>
      <c r="C12" s="166"/>
      <c r="D12" s="161">
        <v>37085</v>
      </c>
      <c r="E12" s="162"/>
      <c r="F12" s="163">
        <v>46463</v>
      </c>
      <c r="G12" s="164"/>
      <c r="H12" s="165"/>
    </row>
    <row r="13" spans="1:8" x14ac:dyDescent="0.2">
      <c r="A13" s="146"/>
      <c r="B13" s="151"/>
      <c r="C13" s="152"/>
      <c r="D13" s="153">
        <v>39378</v>
      </c>
      <c r="E13" s="154"/>
      <c r="F13" s="155">
        <v>53386</v>
      </c>
      <c r="G13" s="167"/>
      <c r="H13" s="157"/>
    </row>
    <row r="14" spans="1:8" x14ac:dyDescent="0.2">
      <c r="A14" s="158"/>
      <c r="B14" s="159"/>
      <c r="C14" s="160"/>
      <c r="D14" s="161">
        <v>33487</v>
      </c>
      <c r="E14" s="162"/>
      <c r="F14" s="163">
        <v>37538</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6.98</v>
      </c>
      <c r="C19" s="168">
        <f>ROUND(VALUE(SUBSTITUTE(実質収支比率等に係る経年分析!G$48,"▲","-")),2)</f>
        <v>14.07</v>
      </c>
      <c r="D19" s="168">
        <f>ROUND(VALUE(SUBSTITUTE(実質収支比率等に係る経年分析!H$48,"▲","-")),2)</f>
        <v>17.61</v>
      </c>
      <c r="E19" s="168">
        <f>ROUND(VALUE(SUBSTITUTE(実質収支比率等に係る経年分析!I$48,"▲","-")),2)</f>
        <v>13.31</v>
      </c>
      <c r="F19" s="168">
        <f>ROUND(VALUE(SUBSTITUTE(実質収支比率等に係る経年分析!J$48,"▲","-")),2)</f>
        <v>11.73</v>
      </c>
    </row>
    <row r="20" spans="1:11" x14ac:dyDescent="0.2">
      <c r="A20" s="168" t="s">
        <v>53</v>
      </c>
      <c r="B20" s="168">
        <f>ROUND(VALUE(SUBSTITUTE(実質収支比率等に係る経年分析!F$47,"▲","-")),2)</f>
        <v>19.05</v>
      </c>
      <c r="C20" s="168">
        <f>ROUND(VALUE(SUBSTITUTE(実質収支比率等に係る経年分析!G$47,"▲","-")),2)</f>
        <v>17.47</v>
      </c>
      <c r="D20" s="168">
        <f>ROUND(VALUE(SUBSTITUTE(実質収支比率等に係る経年分析!H$47,"▲","-")),2)</f>
        <v>18.059999999999999</v>
      </c>
      <c r="E20" s="168">
        <f>ROUND(VALUE(SUBSTITUTE(実質収支比率等に係る経年分析!I$47,"▲","-")),2)</f>
        <v>20.03</v>
      </c>
      <c r="F20" s="168">
        <f>ROUND(VALUE(SUBSTITUTE(実質収支比率等に係る経年分析!J$47,"▲","-")),2)</f>
        <v>25.68</v>
      </c>
    </row>
    <row r="21" spans="1:11" x14ac:dyDescent="0.2">
      <c r="A21" s="168" t="s">
        <v>54</v>
      </c>
      <c r="B21" s="168">
        <f>IF(ISNUMBER(VALUE(SUBSTITUTE(実質収支比率等に係る経年分析!F$49,"▲","-"))),ROUND(VALUE(SUBSTITUTE(実質収支比率等に係る経年分析!F$49,"▲","-")),2),NA())</f>
        <v>1.62</v>
      </c>
      <c r="C21" s="168">
        <f>IF(ISNUMBER(VALUE(SUBSTITUTE(実質収支比率等に係る経年分析!G$49,"▲","-"))),ROUND(VALUE(SUBSTITUTE(実質収支比率等に係る経年分析!G$49,"▲","-")),2),NA())</f>
        <v>4.7699999999999996</v>
      </c>
      <c r="D21" s="168">
        <f>IF(ISNUMBER(VALUE(SUBSTITUTE(実質収支比率等に係る経年分析!H$49,"▲","-"))),ROUND(VALUE(SUBSTITUTE(実質収支比率等に係る経年分析!H$49,"▲","-")),2),NA())</f>
        <v>5.96</v>
      </c>
      <c r="E21" s="168">
        <f>IF(ISNUMBER(VALUE(SUBSTITUTE(実質収支比率等に係る経年分析!I$49,"▲","-"))),ROUND(VALUE(SUBSTITUTE(実質収支比率等に係る経年分析!I$49,"▲","-")),2),NA())</f>
        <v>-2.63</v>
      </c>
      <c r="F21" s="168">
        <f>IF(ISNUMBER(VALUE(SUBSTITUTE(実質収支比率等に係る経年分析!J$49,"▲","-"))),ROUND(VALUE(SUBSTITUTE(実質収支比率等に係る経年分析!J$49,"▲","-")),2),NA())</f>
        <v>6.22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老人保健施設会計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病院施設会計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後期高齢者医療会計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0.28999999999999998</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0.27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0.27</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0.26</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0.35</v>
      </c>
    </row>
    <row r="34" spans="1:16" x14ac:dyDescent="0.2">
      <c r="A34" s="169" t="str">
        <f>IF(連結実質赤字比率に係る赤字・黒字の構成分析!C$36="",NA(),連結実質赤字比率に係る赤字・黒字の構成分析!C$36)</f>
        <v>介護保険会計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0.65</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0.89</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0.57999999999999996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0.48</v>
      </c>
    </row>
    <row r="35" spans="1:16" x14ac:dyDescent="0.2">
      <c r="A35" s="169" t="str">
        <f>IF(連結実質赤字比率に係る赤字・黒字の構成分析!C$35="",NA(),連結実質赤字比率に係る赤字・黒字の構成分析!C$35)</f>
        <v>国民健康保険事業会計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1.07</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1.45</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0.52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1.1599999999999999</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0.66</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6.98</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14.07</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17.600000000000001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13.31</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11.72</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2982</v>
      </c>
      <c r="E42" s="170"/>
      <c r="F42" s="170"/>
      <c r="G42" s="170">
        <f>'実質公債費比率（分子）の構造'!L$52</f>
        <v>2867</v>
      </c>
      <c r="H42" s="170"/>
      <c r="I42" s="170"/>
      <c r="J42" s="170">
        <f>'実質公債費比率（分子）の構造'!M$52</f>
        <v>2742</v>
      </c>
      <c r="K42" s="170"/>
      <c r="L42" s="170"/>
      <c r="M42" s="170">
        <f>'実質公債費比率（分子）の構造'!N$52</f>
        <v>2554</v>
      </c>
      <c r="N42" s="170"/>
      <c r="O42" s="170"/>
      <c r="P42" s="170">
        <f>'実質公債費比率（分子）の構造'!O$52</f>
        <v>2336</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18</v>
      </c>
      <c r="C44" s="170"/>
      <c r="D44" s="170"/>
      <c r="E44" s="170">
        <f>'実質公債費比率（分子）の構造'!L$50</f>
        <v>12</v>
      </c>
      <c r="F44" s="170"/>
      <c r="G44" s="170"/>
      <c r="H44" s="170">
        <f>'実質公債費比率（分子）の構造'!M$50</f>
        <v>12</v>
      </c>
      <c r="I44" s="170"/>
      <c r="J44" s="170"/>
      <c r="K44" s="170">
        <f>'実質公債費比率（分子）の構造'!N$50</f>
        <v>12</v>
      </c>
      <c r="L44" s="170"/>
      <c r="M44" s="170"/>
      <c r="N44" s="170">
        <f>'実質公債費比率（分子）の構造'!O$50</f>
        <v>12</v>
      </c>
      <c r="O44" s="170"/>
      <c r="P44" s="170"/>
    </row>
    <row r="45" spans="1:16" x14ac:dyDescent="0.2">
      <c r="A45" s="170" t="s">
        <v>63</v>
      </c>
      <c r="B45" s="170">
        <f>'実質公債費比率（分子）の構造'!K$49</f>
        <v>77</v>
      </c>
      <c r="C45" s="170"/>
      <c r="D45" s="170"/>
      <c r="E45" s="170">
        <f>'実質公債費比率（分子）の構造'!L$49</f>
        <v>85</v>
      </c>
      <c r="F45" s="170"/>
      <c r="G45" s="170"/>
      <c r="H45" s="170">
        <f>'実質公債費比率（分子）の構造'!M$49</f>
        <v>84</v>
      </c>
      <c r="I45" s="170"/>
      <c r="J45" s="170"/>
      <c r="K45" s="170">
        <f>'実質公債費比率（分子）の構造'!N$49</f>
        <v>73</v>
      </c>
      <c r="L45" s="170"/>
      <c r="M45" s="170"/>
      <c r="N45" s="170">
        <f>'実質公債費比率（分子）の構造'!O$49</f>
        <v>89</v>
      </c>
      <c r="O45" s="170"/>
      <c r="P45" s="170"/>
    </row>
    <row r="46" spans="1:16" x14ac:dyDescent="0.2">
      <c r="A46" s="170" t="s">
        <v>64</v>
      </c>
      <c r="B46" s="170">
        <f>'実質公債費比率（分子）の構造'!K$48</f>
        <v>119</v>
      </c>
      <c r="C46" s="170"/>
      <c r="D46" s="170"/>
      <c r="E46" s="170">
        <f>'実質公債費比率（分子）の構造'!L$48</f>
        <v>119</v>
      </c>
      <c r="F46" s="170"/>
      <c r="G46" s="170"/>
      <c r="H46" s="170">
        <f>'実質公債費比率（分子）の構造'!M$48</f>
        <v>119</v>
      </c>
      <c r="I46" s="170"/>
      <c r="J46" s="170"/>
      <c r="K46" s="170">
        <f>'実質公債費比率（分子）の構造'!N$48</f>
        <v>119</v>
      </c>
      <c r="L46" s="170"/>
      <c r="M46" s="170"/>
      <c r="N46" s="170">
        <f>'実質公債費比率（分子）の構造'!O$48</f>
        <v>119</v>
      </c>
      <c r="O46" s="170"/>
      <c r="P46" s="170"/>
    </row>
    <row r="47" spans="1:16" x14ac:dyDescent="0.2">
      <c r="A47" s="170" t="s">
        <v>12</v>
      </c>
      <c r="B47" s="170">
        <f>'実質公債費比率（分子）の構造'!K$47</f>
        <v>153</v>
      </c>
      <c r="C47" s="170"/>
      <c r="D47" s="170"/>
      <c r="E47" s="170">
        <f>'実質公債費比率（分子）の構造'!L$47</f>
        <v>204</v>
      </c>
      <c r="F47" s="170"/>
      <c r="G47" s="170"/>
      <c r="H47" s="170">
        <f>'実質公債費比率（分子）の構造'!M$47</f>
        <v>226</v>
      </c>
      <c r="I47" s="170"/>
      <c r="J47" s="170"/>
      <c r="K47" s="170">
        <f>'実質公債費比率（分子）の構造'!N$47</f>
        <v>231</v>
      </c>
      <c r="L47" s="170"/>
      <c r="M47" s="170"/>
      <c r="N47" s="170">
        <f>'実質公債費比率（分子）の構造'!O$47</f>
        <v>215</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1231</v>
      </c>
      <c r="C49" s="170"/>
      <c r="D49" s="170"/>
      <c r="E49" s="170">
        <f>'実質公債費比率（分子）の構造'!L$45</f>
        <v>881</v>
      </c>
      <c r="F49" s="170"/>
      <c r="G49" s="170"/>
      <c r="H49" s="170">
        <f>'実質公債費比率（分子）の構造'!M$45</f>
        <v>773</v>
      </c>
      <c r="I49" s="170"/>
      <c r="J49" s="170"/>
      <c r="K49" s="170">
        <f>'実質公債費比率（分子）の構造'!N$45</f>
        <v>867</v>
      </c>
      <c r="L49" s="170"/>
      <c r="M49" s="170"/>
      <c r="N49" s="170">
        <f>'実質公債費比率（分子）の構造'!O$45</f>
        <v>930</v>
      </c>
      <c r="O49" s="170"/>
      <c r="P49" s="170"/>
    </row>
    <row r="50" spans="1:16" x14ac:dyDescent="0.2">
      <c r="A50" s="170" t="s">
        <v>67</v>
      </c>
      <c r="B50" s="170" t="e">
        <f>NA()</f>
        <v>#N/A</v>
      </c>
      <c r="C50" s="170">
        <f>IF(ISNUMBER('実質公債費比率（分子）の構造'!K$53),'実質公債費比率（分子）の構造'!K$53,NA())</f>
        <v>-1384</v>
      </c>
      <c r="D50" s="170" t="e">
        <f>NA()</f>
        <v>#N/A</v>
      </c>
      <c r="E50" s="170" t="e">
        <f>NA()</f>
        <v>#N/A</v>
      </c>
      <c r="F50" s="170">
        <f>IF(ISNUMBER('実質公債費比率（分子）の構造'!L$53),'実質公債費比率（分子）の構造'!L$53,NA())</f>
        <v>-1566</v>
      </c>
      <c r="G50" s="170" t="e">
        <f>NA()</f>
        <v>#N/A</v>
      </c>
      <c r="H50" s="170" t="e">
        <f>NA()</f>
        <v>#N/A</v>
      </c>
      <c r="I50" s="170">
        <f>IF(ISNUMBER('実質公債費比率（分子）の構造'!M$53),'実質公債費比率（分子）の構造'!M$53,NA())</f>
        <v>-1528</v>
      </c>
      <c r="J50" s="170" t="e">
        <f>NA()</f>
        <v>#N/A</v>
      </c>
      <c r="K50" s="170" t="e">
        <f>NA()</f>
        <v>#N/A</v>
      </c>
      <c r="L50" s="170">
        <f>IF(ISNUMBER('実質公債費比率（分子）の構造'!N$53),'実質公債費比率（分子）の構造'!N$53,NA())</f>
        <v>-1252</v>
      </c>
      <c r="M50" s="170" t="e">
        <f>NA()</f>
        <v>#N/A</v>
      </c>
      <c r="N50" s="170" t="e">
        <f>NA()</f>
        <v>#N/A</v>
      </c>
      <c r="O50" s="170">
        <f>IF(ISNUMBER('実質公債費比率（分子）の構造'!O$53),'実質公債費比率（分子）の構造'!O$53,NA())</f>
        <v>-971</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25122</v>
      </c>
      <c r="E56" s="169"/>
      <c r="F56" s="169"/>
      <c r="G56" s="169">
        <f>'将来負担比率（分子）の構造'!J$52</f>
        <v>23756</v>
      </c>
      <c r="H56" s="169"/>
      <c r="I56" s="169"/>
      <c r="J56" s="169">
        <f>'将来負担比率（分子）の構造'!K$52</f>
        <v>26231</v>
      </c>
      <c r="K56" s="169"/>
      <c r="L56" s="169"/>
      <c r="M56" s="169">
        <f>'将来負担比率（分子）の構造'!L$52</f>
        <v>25471</v>
      </c>
      <c r="N56" s="169"/>
      <c r="O56" s="169"/>
      <c r="P56" s="169">
        <f>'将来負担比率（分子）の構造'!M$52</f>
        <v>23580</v>
      </c>
    </row>
    <row r="57" spans="1:16" x14ac:dyDescent="0.2">
      <c r="A57" s="169" t="s">
        <v>42</v>
      </c>
      <c r="B57" s="169"/>
      <c r="C57" s="169"/>
      <c r="D57" s="169">
        <f>'将来負担比率（分子）の構造'!I$51</f>
        <v>564</v>
      </c>
      <c r="E57" s="169"/>
      <c r="F57" s="169"/>
      <c r="G57" s="169">
        <f>'将来負担比率（分子）の構造'!J$51</f>
        <v>536</v>
      </c>
      <c r="H57" s="169"/>
      <c r="I57" s="169"/>
      <c r="J57" s="169">
        <f>'将来負担比率（分子）の構造'!K$51</f>
        <v>508</v>
      </c>
      <c r="K57" s="169"/>
      <c r="L57" s="169"/>
      <c r="M57" s="169">
        <f>'将来負担比率（分子）の構造'!L$51</f>
        <v>480</v>
      </c>
      <c r="N57" s="169"/>
      <c r="O57" s="169"/>
      <c r="P57" s="169">
        <f>'将来負担比率（分子）の構造'!M$51</f>
        <v>450</v>
      </c>
    </row>
    <row r="58" spans="1:16" x14ac:dyDescent="0.2">
      <c r="A58" s="169" t="s">
        <v>41</v>
      </c>
      <c r="B58" s="169"/>
      <c r="C58" s="169"/>
      <c r="D58" s="169">
        <f>'将来負担比率（分子）の構造'!I$50</f>
        <v>52691</v>
      </c>
      <c r="E58" s="169"/>
      <c r="F58" s="169"/>
      <c r="G58" s="169">
        <f>'将来負担比率（分子）の構造'!J$50</f>
        <v>49610</v>
      </c>
      <c r="H58" s="169"/>
      <c r="I58" s="169"/>
      <c r="J58" s="169">
        <f>'将来負担比率（分子）の構造'!K$50</f>
        <v>52710</v>
      </c>
      <c r="K58" s="169"/>
      <c r="L58" s="169"/>
      <c r="M58" s="169">
        <f>'将来負担比率（分子）の構造'!L$50</f>
        <v>59246</v>
      </c>
      <c r="N58" s="169"/>
      <c r="O58" s="169"/>
      <c r="P58" s="169">
        <f>'将来負担比率（分子）の構造'!M$50</f>
        <v>62347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10040</v>
      </c>
      <c r="C62" s="169"/>
      <c r="D62" s="169"/>
      <c r="E62" s="169">
        <f>'将来負担比率（分子）の構造'!J$45</f>
        <v>10179</v>
      </c>
      <c r="F62" s="169"/>
      <c r="G62" s="169"/>
      <c r="H62" s="169">
        <f>'将来負担比率（分子）の構造'!K$45</f>
        <v>10938</v>
      </c>
      <c r="I62" s="169"/>
      <c r="J62" s="169"/>
      <c r="K62" s="169">
        <f>'将来負担比率（分子）の構造'!L$45</f>
        <v>10393</v>
      </c>
      <c r="L62" s="169"/>
      <c r="M62" s="169"/>
      <c r="N62" s="169">
        <f>'将来負担比率（分子）の構造'!M$45</f>
        <v>10354</v>
      </c>
      <c r="O62" s="169"/>
      <c r="P62" s="169"/>
    </row>
    <row r="63" spans="1:16" x14ac:dyDescent="0.2">
      <c r="A63" s="169" t="s">
        <v>34</v>
      </c>
      <c r="B63" s="169">
        <f>'将来負担比率（分子）の構造'!I$44</f>
        <v>971</v>
      </c>
      <c r="C63" s="169"/>
      <c r="D63" s="169"/>
      <c r="E63" s="169">
        <f>'将来負担比率（分子）の構造'!J$44</f>
        <v>1065</v>
      </c>
      <c r="F63" s="169"/>
      <c r="G63" s="169"/>
      <c r="H63" s="169">
        <f>'将来負担比率（分子）の構造'!K$44</f>
        <v>1249</v>
      </c>
      <c r="I63" s="169"/>
      <c r="J63" s="169"/>
      <c r="K63" s="169">
        <f>'将来負担比率（分子）の構造'!L$44</f>
        <v>1390</v>
      </c>
      <c r="L63" s="169"/>
      <c r="M63" s="169"/>
      <c r="N63" s="169">
        <f>'将来負担比率（分子）の構造'!M$44</f>
        <v>1394</v>
      </c>
      <c r="O63" s="169"/>
      <c r="P63" s="169"/>
    </row>
    <row r="64" spans="1:16" x14ac:dyDescent="0.2">
      <c r="A64" s="169" t="s">
        <v>33</v>
      </c>
      <c r="B64" s="169">
        <f>'将来負担比率（分子）の構造'!I$43</f>
        <v>1765</v>
      </c>
      <c r="C64" s="169"/>
      <c r="D64" s="169"/>
      <c r="E64" s="169">
        <f>'将来負担比率（分子）の構造'!J$43</f>
        <v>1681</v>
      </c>
      <c r="F64" s="169"/>
      <c r="G64" s="169"/>
      <c r="H64" s="169">
        <f>'将来負担比率（分子）の構造'!K$43</f>
        <v>1595</v>
      </c>
      <c r="I64" s="169"/>
      <c r="J64" s="169"/>
      <c r="K64" s="169">
        <f>'将来負担比率（分子）の構造'!L$43</f>
        <v>1507</v>
      </c>
      <c r="L64" s="169"/>
      <c r="M64" s="169"/>
      <c r="N64" s="169">
        <f>'将来負担比率（分子）の構造'!M$43</f>
        <v>1417</v>
      </c>
      <c r="O64" s="169"/>
      <c r="P64" s="169"/>
    </row>
    <row r="65" spans="1:16" x14ac:dyDescent="0.2">
      <c r="A65" s="169" t="s">
        <v>32</v>
      </c>
      <c r="B65" s="169">
        <f>'将来負担比率（分子）の構造'!I$42</f>
        <v>72</v>
      </c>
      <c r="C65" s="169"/>
      <c r="D65" s="169"/>
      <c r="E65" s="169">
        <f>'将来負担比率（分子）の構造'!J$42</f>
        <v>60</v>
      </c>
      <c r="F65" s="169"/>
      <c r="G65" s="169"/>
      <c r="H65" s="169">
        <f>'将来負担比率（分子）の構造'!K$42</f>
        <v>159</v>
      </c>
      <c r="I65" s="169"/>
      <c r="J65" s="169"/>
      <c r="K65" s="169">
        <f>'将来負担比率（分子）の構造'!L$42</f>
        <v>149</v>
      </c>
      <c r="L65" s="169"/>
      <c r="M65" s="169"/>
      <c r="N65" s="169">
        <f>'将来負担比率（分子）の構造'!M$42</f>
        <v>24</v>
      </c>
      <c r="O65" s="169"/>
      <c r="P65" s="169"/>
    </row>
    <row r="66" spans="1:16" x14ac:dyDescent="0.2">
      <c r="A66" s="169" t="s">
        <v>31</v>
      </c>
      <c r="B66" s="169">
        <f>'将来負担比率（分子）の構造'!I$41</f>
        <v>14647</v>
      </c>
      <c r="C66" s="169"/>
      <c r="D66" s="169"/>
      <c r="E66" s="169">
        <f>'将来負担比率（分子）の構造'!J$41</f>
        <v>15237</v>
      </c>
      <c r="F66" s="169"/>
      <c r="G66" s="169"/>
      <c r="H66" s="169">
        <f>'将来負担比率（分子）の構造'!K$41</f>
        <v>15893</v>
      </c>
      <c r="I66" s="169"/>
      <c r="J66" s="169"/>
      <c r="K66" s="169">
        <f>'将来負担比率（分子）の構造'!L$41</f>
        <v>15834</v>
      </c>
      <c r="L66" s="169"/>
      <c r="M66" s="169"/>
      <c r="N66" s="169">
        <f>'将来負担比率（分子）の構造'!M$41</f>
        <v>15958</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10611</v>
      </c>
      <c r="C72" s="173">
        <f>基金残高に係る経年分析!G55</f>
        <v>11669</v>
      </c>
      <c r="D72" s="173">
        <f>基金残高に係る経年分析!H55</f>
        <v>15992</v>
      </c>
    </row>
    <row r="73" spans="1:16" x14ac:dyDescent="0.2">
      <c r="A73" s="172" t="s">
        <v>74</v>
      </c>
      <c r="B73" s="173">
        <f>基金残高に係る経年分析!F56</f>
        <v>4650</v>
      </c>
      <c r="C73" s="173">
        <f>基金残高に係る経年分析!G56</f>
        <v>4658</v>
      </c>
      <c r="D73" s="173">
        <f>基金残高に係る経年分析!H56</f>
        <v>4667</v>
      </c>
    </row>
    <row r="74" spans="1:16" x14ac:dyDescent="0.2">
      <c r="A74" s="172" t="s">
        <v>75</v>
      </c>
      <c r="B74" s="173">
        <f>基金残高に係る経年分析!F57</f>
        <v>32246</v>
      </c>
      <c r="C74" s="173">
        <f>基金残高に係る経年分析!G57</f>
        <v>37452</v>
      </c>
      <c r="D74" s="173">
        <f>基金残高に係る経年分析!H57</f>
        <v>36130</v>
      </c>
    </row>
  </sheetData>
  <sheetProtection algorithmName="SHA-512" hashValue="LieqTZUNFV5JqB0nGj6/ZGXnN0a9OjwzF30xxxuniGUvUsDNoDWkWdVEPE1SHG50yi008dsOVzjCLcUtG8vFvw==" saltValue="9UqJLeuMi0Cd7snA/5ouk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30" t="s">
        <v>202</v>
      </c>
      <c r="DI1" s="731"/>
      <c r="DJ1" s="731"/>
      <c r="DK1" s="731"/>
      <c r="DL1" s="731"/>
      <c r="DM1" s="731"/>
      <c r="DN1" s="732"/>
      <c r="DO1" s="208"/>
      <c r="DP1" s="730" t="s">
        <v>203</v>
      </c>
      <c r="DQ1" s="731"/>
      <c r="DR1" s="731"/>
      <c r="DS1" s="731"/>
      <c r="DT1" s="731"/>
      <c r="DU1" s="731"/>
      <c r="DV1" s="731"/>
      <c r="DW1" s="731"/>
      <c r="DX1" s="731"/>
      <c r="DY1" s="731"/>
      <c r="DZ1" s="731"/>
      <c r="EA1" s="731"/>
      <c r="EB1" s="731"/>
      <c r="EC1" s="732"/>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86" t="s">
        <v>205</v>
      </c>
      <c r="C3" s="687"/>
      <c r="D3" s="687"/>
      <c r="E3" s="687"/>
      <c r="F3" s="687"/>
      <c r="G3" s="687"/>
      <c r="H3" s="687"/>
      <c r="I3" s="687"/>
      <c r="J3" s="687"/>
      <c r="K3" s="687"/>
      <c r="L3" s="687"/>
      <c r="M3" s="687"/>
      <c r="N3" s="687"/>
      <c r="O3" s="687"/>
      <c r="P3" s="687"/>
      <c r="Q3" s="687"/>
      <c r="R3" s="687"/>
      <c r="S3" s="687"/>
      <c r="T3" s="687"/>
      <c r="U3" s="687"/>
      <c r="V3" s="687"/>
      <c r="W3" s="687"/>
      <c r="X3" s="687"/>
      <c r="Y3" s="687"/>
      <c r="Z3" s="687"/>
      <c r="AA3" s="687"/>
      <c r="AB3" s="687"/>
      <c r="AC3" s="687"/>
      <c r="AD3" s="687"/>
      <c r="AE3" s="687"/>
      <c r="AF3" s="687"/>
      <c r="AG3" s="687"/>
      <c r="AH3" s="687"/>
      <c r="AI3" s="687"/>
      <c r="AJ3" s="687"/>
      <c r="AK3" s="687"/>
      <c r="AL3" s="687"/>
      <c r="AM3" s="687"/>
      <c r="AN3" s="687"/>
      <c r="AO3" s="687"/>
      <c r="AP3" s="686" t="s">
        <v>206</v>
      </c>
      <c r="AQ3" s="687"/>
      <c r="AR3" s="687"/>
      <c r="AS3" s="687"/>
      <c r="AT3" s="687"/>
      <c r="AU3" s="687"/>
      <c r="AV3" s="687"/>
      <c r="AW3" s="687"/>
      <c r="AX3" s="687"/>
      <c r="AY3" s="687"/>
      <c r="AZ3" s="687"/>
      <c r="BA3" s="687"/>
      <c r="BB3" s="687"/>
      <c r="BC3" s="687"/>
      <c r="BD3" s="687"/>
      <c r="BE3" s="687"/>
      <c r="BF3" s="687"/>
      <c r="BG3" s="687"/>
      <c r="BH3" s="687"/>
      <c r="BI3" s="687"/>
      <c r="BJ3" s="687"/>
      <c r="BK3" s="687"/>
      <c r="BL3" s="687"/>
      <c r="BM3" s="687"/>
      <c r="BN3" s="687"/>
      <c r="BO3" s="687"/>
      <c r="BP3" s="687"/>
      <c r="BQ3" s="687"/>
      <c r="BR3" s="687"/>
      <c r="BS3" s="687"/>
      <c r="BT3" s="687"/>
      <c r="BU3" s="687"/>
      <c r="BV3" s="687"/>
      <c r="BW3" s="687"/>
      <c r="BX3" s="687"/>
      <c r="BY3" s="687"/>
      <c r="BZ3" s="687"/>
      <c r="CA3" s="687"/>
      <c r="CB3" s="688"/>
      <c r="CD3" s="686" t="s">
        <v>207</v>
      </c>
      <c r="CE3" s="687"/>
      <c r="CF3" s="687"/>
      <c r="CG3" s="687"/>
      <c r="CH3" s="687"/>
      <c r="CI3" s="687"/>
      <c r="CJ3" s="687"/>
      <c r="CK3" s="687"/>
      <c r="CL3" s="687"/>
      <c r="CM3" s="687"/>
      <c r="CN3" s="687"/>
      <c r="CO3" s="687"/>
      <c r="CP3" s="687"/>
      <c r="CQ3" s="687"/>
      <c r="CR3" s="687"/>
      <c r="CS3" s="687"/>
      <c r="CT3" s="687"/>
      <c r="CU3" s="687"/>
      <c r="CV3" s="687"/>
      <c r="CW3" s="687"/>
      <c r="CX3" s="687"/>
      <c r="CY3" s="687"/>
      <c r="CZ3" s="687"/>
      <c r="DA3" s="687"/>
      <c r="DB3" s="687"/>
      <c r="DC3" s="687"/>
      <c r="DD3" s="687"/>
      <c r="DE3" s="687"/>
      <c r="DF3" s="687"/>
      <c r="DG3" s="687"/>
      <c r="DH3" s="687"/>
      <c r="DI3" s="687"/>
      <c r="DJ3" s="687"/>
      <c r="DK3" s="687"/>
      <c r="DL3" s="687"/>
      <c r="DM3" s="687"/>
      <c r="DN3" s="687"/>
      <c r="DO3" s="687"/>
      <c r="DP3" s="687"/>
      <c r="DQ3" s="687"/>
      <c r="DR3" s="687"/>
      <c r="DS3" s="687"/>
      <c r="DT3" s="687"/>
      <c r="DU3" s="687"/>
      <c r="DV3" s="687"/>
      <c r="DW3" s="687"/>
      <c r="DX3" s="687"/>
      <c r="DY3" s="687"/>
      <c r="DZ3" s="687"/>
      <c r="EA3" s="687"/>
      <c r="EB3" s="687"/>
      <c r="EC3" s="688"/>
    </row>
    <row r="4" spans="2:143" ht="11.25" customHeight="1" x14ac:dyDescent="0.2">
      <c r="B4" s="686" t="s">
        <v>1</v>
      </c>
      <c r="C4" s="687"/>
      <c r="D4" s="687"/>
      <c r="E4" s="687"/>
      <c r="F4" s="687"/>
      <c r="G4" s="687"/>
      <c r="H4" s="687"/>
      <c r="I4" s="687"/>
      <c r="J4" s="687"/>
      <c r="K4" s="687"/>
      <c r="L4" s="687"/>
      <c r="M4" s="687"/>
      <c r="N4" s="687"/>
      <c r="O4" s="687"/>
      <c r="P4" s="687"/>
      <c r="Q4" s="688"/>
      <c r="R4" s="686" t="s">
        <v>208</v>
      </c>
      <c r="S4" s="687"/>
      <c r="T4" s="687"/>
      <c r="U4" s="687"/>
      <c r="V4" s="687"/>
      <c r="W4" s="687"/>
      <c r="X4" s="687"/>
      <c r="Y4" s="688"/>
      <c r="Z4" s="686" t="s">
        <v>209</v>
      </c>
      <c r="AA4" s="687"/>
      <c r="AB4" s="687"/>
      <c r="AC4" s="688"/>
      <c r="AD4" s="686" t="s">
        <v>210</v>
      </c>
      <c r="AE4" s="687"/>
      <c r="AF4" s="687"/>
      <c r="AG4" s="687"/>
      <c r="AH4" s="687"/>
      <c r="AI4" s="687"/>
      <c r="AJ4" s="687"/>
      <c r="AK4" s="688"/>
      <c r="AL4" s="686" t="s">
        <v>209</v>
      </c>
      <c r="AM4" s="687"/>
      <c r="AN4" s="687"/>
      <c r="AO4" s="688"/>
      <c r="AP4" s="733" t="s">
        <v>211</v>
      </c>
      <c r="AQ4" s="733"/>
      <c r="AR4" s="733"/>
      <c r="AS4" s="733"/>
      <c r="AT4" s="733"/>
      <c r="AU4" s="733"/>
      <c r="AV4" s="733"/>
      <c r="AW4" s="733"/>
      <c r="AX4" s="733"/>
      <c r="AY4" s="733"/>
      <c r="AZ4" s="733"/>
      <c r="BA4" s="733"/>
      <c r="BB4" s="733"/>
      <c r="BC4" s="733"/>
      <c r="BD4" s="733"/>
      <c r="BE4" s="733"/>
      <c r="BF4" s="733"/>
      <c r="BG4" s="733" t="s">
        <v>212</v>
      </c>
      <c r="BH4" s="733"/>
      <c r="BI4" s="733"/>
      <c r="BJ4" s="733"/>
      <c r="BK4" s="733"/>
      <c r="BL4" s="733"/>
      <c r="BM4" s="733"/>
      <c r="BN4" s="733"/>
      <c r="BO4" s="733" t="s">
        <v>209</v>
      </c>
      <c r="BP4" s="733"/>
      <c r="BQ4" s="733"/>
      <c r="BR4" s="733"/>
      <c r="BS4" s="733" t="s">
        <v>213</v>
      </c>
      <c r="BT4" s="733"/>
      <c r="BU4" s="733"/>
      <c r="BV4" s="733"/>
      <c r="BW4" s="733"/>
      <c r="BX4" s="733"/>
      <c r="BY4" s="733"/>
      <c r="BZ4" s="733"/>
      <c r="CA4" s="733"/>
      <c r="CB4" s="733"/>
      <c r="CD4" s="686" t="s">
        <v>214</v>
      </c>
      <c r="CE4" s="687"/>
      <c r="CF4" s="687"/>
      <c r="CG4" s="687"/>
      <c r="CH4" s="687"/>
      <c r="CI4" s="687"/>
      <c r="CJ4" s="687"/>
      <c r="CK4" s="687"/>
      <c r="CL4" s="687"/>
      <c r="CM4" s="687"/>
      <c r="CN4" s="687"/>
      <c r="CO4" s="687"/>
      <c r="CP4" s="687"/>
      <c r="CQ4" s="687"/>
      <c r="CR4" s="687"/>
      <c r="CS4" s="687"/>
      <c r="CT4" s="687"/>
      <c r="CU4" s="687"/>
      <c r="CV4" s="687"/>
      <c r="CW4" s="687"/>
      <c r="CX4" s="687"/>
      <c r="CY4" s="687"/>
      <c r="CZ4" s="687"/>
      <c r="DA4" s="687"/>
      <c r="DB4" s="687"/>
      <c r="DC4" s="687"/>
      <c r="DD4" s="687"/>
      <c r="DE4" s="687"/>
      <c r="DF4" s="687"/>
      <c r="DG4" s="687"/>
      <c r="DH4" s="687"/>
      <c r="DI4" s="687"/>
      <c r="DJ4" s="687"/>
      <c r="DK4" s="687"/>
      <c r="DL4" s="687"/>
      <c r="DM4" s="687"/>
      <c r="DN4" s="687"/>
      <c r="DO4" s="687"/>
      <c r="DP4" s="687"/>
      <c r="DQ4" s="687"/>
      <c r="DR4" s="687"/>
      <c r="DS4" s="687"/>
      <c r="DT4" s="687"/>
      <c r="DU4" s="687"/>
      <c r="DV4" s="687"/>
      <c r="DW4" s="687"/>
      <c r="DX4" s="687"/>
      <c r="DY4" s="687"/>
      <c r="DZ4" s="687"/>
      <c r="EA4" s="687"/>
      <c r="EB4" s="687"/>
      <c r="EC4" s="688"/>
    </row>
    <row r="5" spans="2:143" ht="11.25" customHeight="1" x14ac:dyDescent="0.2">
      <c r="B5" s="692" t="s">
        <v>215</v>
      </c>
      <c r="C5" s="693"/>
      <c r="D5" s="693"/>
      <c r="E5" s="693"/>
      <c r="F5" s="693"/>
      <c r="G5" s="693"/>
      <c r="H5" s="693"/>
      <c r="I5" s="693"/>
      <c r="J5" s="693"/>
      <c r="K5" s="693"/>
      <c r="L5" s="693"/>
      <c r="M5" s="693"/>
      <c r="N5" s="693"/>
      <c r="O5" s="693"/>
      <c r="P5" s="693"/>
      <c r="Q5" s="694"/>
      <c r="R5" s="689">
        <v>26569551</v>
      </c>
      <c r="S5" s="690"/>
      <c r="T5" s="690"/>
      <c r="U5" s="690"/>
      <c r="V5" s="690"/>
      <c r="W5" s="690"/>
      <c r="X5" s="690"/>
      <c r="Y5" s="715"/>
      <c r="Z5" s="728">
        <v>21.5</v>
      </c>
      <c r="AA5" s="728"/>
      <c r="AB5" s="728"/>
      <c r="AC5" s="728"/>
      <c r="AD5" s="729">
        <v>26569551</v>
      </c>
      <c r="AE5" s="729"/>
      <c r="AF5" s="729"/>
      <c r="AG5" s="729"/>
      <c r="AH5" s="729"/>
      <c r="AI5" s="729"/>
      <c r="AJ5" s="729"/>
      <c r="AK5" s="729"/>
      <c r="AL5" s="716">
        <v>40.299999999999997</v>
      </c>
      <c r="AM5" s="698"/>
      <c r="AN5" s="698"/>
      <c r="AO5" s="717"/>
      <c r="AP5" s="692" t="s">
        <v>216</v>
      </c>
      <c r="AQ5" s="693"/>
      <c r="AR5" s="693"/>
      <c r="AS5" s="693"/>
      <c r="AT5" s="693"/>
      <c r="AU5" s="693"/>
      <c r="AV5" s="693"/>
      <c r="AW5" s="693"/>
      <c r="AX5" s="693"/>
      <c r="AY5" s="693"/>
      <c r="AZ5" s="693"/>
      <c r="BA5" s="693"/>
      <c r="BB5" s="693"/>
      <c r="BC5" s="693"/>
      <c r="BD5" s="693"/>
      <c r="BE5" s="693"/>
      <c r="BF5" s="694"/>
      <c r="BG5" s="634">
        <v>26556055</v>
      </c>
      <c r="BH5" s="635"/>
      <c r="BI5" s="635"/>
      <c r="BJ5" s="635"/>
      <c r="BK5" s="635"/>
      <c r="BL5" s="635"/>
      <c r="BM5" s="635"/>
      <c r="BN5" s="636"/>
      <c r="BO5" s="672">
        <v>99.9</v>
      </c>
      <c r="BP5" s="672"/>
      <c r="BQ5" s="672"/>
      <c r="BR5" s="672"/>
      <c r="BS5" s="673" t="s">
        <v>122</v>
      </c>
      <c r="BT5" s="673"/>
      <c r="BU5" s="673"/>
      <c r="BV5" s="673"/>
      <c r="BW5" s="673"/>
      <c r="BX5" s="673"/>
      <c r="BY5" s="673"/>
      <c r="BZ5" s="673"/>
      <c r="CA5" s="673"/>
      <c r="CB5" s="713"/>
      <c r="CD5" s="686" t="s">
        <v>211</v>
      </c>
      <c r="CE5" s="687"/>
      <c r="CF5" s="687"/>
      <c r="CG5" s="687"/>
      <c r="CH5" s="687"/>
      <c r="CI5" s="687"/>
      <c r="CJ5" s="687"/>
      <c r="CK5" s="687"/>
      <c r="CL5" s="687"/>
      <c r="CM5" s="687"/>
      <c r="CN5" s="687"/>
      <c r="CO5" s="687"/>
      <c r="CP5" s="687"/>
      <c r="CQ5" s="688"/>
      <c r="CR5" s="686" t="s">
        <v>217</v>
      </c>
      <c r="CS5" s="687"/>
      <c r="CT5" s="687"/>
      <c r="CU5" s="687"/>
      <c r="CV5" s="687"/>
      <c r="CW5" s="687"/>
      <c r="CX5" s="687"/>
      <c r="CY5" s="688"/>
      <c r="CZ5" s="686" t="s">
        <v>209</v>
      </c>
      <c r="DA5" s="687"/>
      <c r="DB5" s="687"/>
      <c r="DC5" s="688"/>
      <c r="DD5" s="686" t="s">
        <v>218</v>
      </c>
      <c r="DE5" s="687"/>
      <c r="DF5" s="687"/>
      <c r="DG5" s="687"/>
      <c r="DH5" s="687"/>
      <c r="DI5" s="687"/>
      <c r="DJ5" s="687"/>
      <c r="DK5" s="687"/>
      <c r="DL5" s="687"/>
      <c r="DM5" s="687"/>
      <c r="DN5" s="687"/>
      <c r="DO5" s="687"/>
      <c r="DP5" s="688"/>
      <c r="DQ5" s="686" t="s">
        <v>219</v>
      </c>
      <c r="DR5" s="687"/>
      <c r="DS5" s="687"/>
      <c r="DT5" s="687"/>
      <c r="DU5" s="687"/>
      <c r="DV5" s="687"/>
      <c r="DW5" s="687"/>
      <c r="DX5" s="687"/>
      <c r="DY5" s="687"/>
      <c r="DZ5" s="687"/>
      <c r="EA5" s="687"/>
      <c r="EB5" s="687"/>
      <c r="EC5" s="688"/>
    </row>
    <row r="6" spans="2:143" ht="11.25" customHeight="1" x14ac:dyDescent="0.2">
      <c r="B6" s="631" t="s">
        <v>220</v>
      </c>
      <c r="C6" s="632"/>
      <c r="D6" s="632"/>
      <c r="E6" s="632"/>
      <c r="F6" s="632"/>
      <c r="G6" s="632"/>
      <c r="H6" s="632"/>
      <c r="I6" s="632"/>
      <c r="J6" s="632"/>
      <c r="K6" s="632"/>
      <c r="L6" s="632"/>
      <c r="M6" s="632"/>
      <c r="N6" s="632"/>
      <c r="O6" s="632"/>
      <c r="P6" s="632"/>
      <c r="Q6" s="633"/>
      <c r="R6" s="634">
        <v>362259</v>
      </c>
      <c r="S6" s="635"/>
      <c r="T6" s="635"/>
      <c r="U6" s="635"/>
      <c r="V6" s="635"/>
      <c r="W6" s="635"/>
      <c r="X6" s="635"/>
      <c r="Y6" s="636"/>
      <c r="Z6" s="672">
        <v>0.3</v>
      </c>
      <c r="AA6" s="672"/>
      <c r="AB6" s="672"/>
      <c r="AC6" s="672"/>
      <c r="AD6" s="673">
        <v>362259</v>
      </c>
      <c r="AE6" s="673"/>
      <c r="AF6" s="673"/>
      <c r="AG6" s="673"/>
      <c r="AH6" s="673"/>
      <c r="AI6" s="673"/>
      <c r="AJ6" s="673"/>
      <c r="AK6" s="673"/>
      <c r="AL6" s="637">
        <v>0.5</v>
      </c>
      <c r="AM6" s="638"/>
      <c r="AN6" s="638"/>
      <c r="AO6" s="674"/>
      <c r="AP6" s="631" t="s">
        <v>221</v>
      </c>
      <c r="AQ6" s="632"/>
      <c r="AR6" s="632"/>
      <c r="AS6" s="632"/>
      <c r="AT6" s="632"/>
      <c r="AU6" s="632"/>
      <c r="AV6" s="632"/>
      <c r="AW6" s="632"/>
      <c r="AX6" s="632"/>
      <c r="AY6" s="632"/>
      <c r="AZ6" s="632"/>
      <c r="BA6" s="632"/>
      <c r="BB6" s="632"/>
      <c r="BC6" s="632"/>
      <c r="BD6" s="632"/>
      <c r="BE6" s="632"/>
      <c r="BF6" s="633"/>
      <c r="BG6" s="634">
        <v>26556055</v>
      </c>
      <c r="BH6" s="635"/>
      <c r="BI6" s="635"/>
      <c r="BJ6" s="635"/>
      <c r="BK6" s="635"/>
      <c r="BL6" s="635"/>
      <c r="BM6" s="635"/>
      <c r="BN6" s="636"/>
      <c r="BO6" s="672">
        <v>99.9</v>
      </c>
      <c r="BP6" s="672"/>
      <c r="BQ6" s="672"/>
      <c r="BR6" s="672"/>
      <c r="BS6" s="673" t="s">
        <v>122</v>
      </c>
      <c r="BT6" s="673"/>
      <c r="BU6" s="673"/>
      <c r="BV6" s="673"/>
      <c r="BW6" s="673"/>
      <c r="BX6" s="673"/>
      <c r="BY6" s="673"/>
      <c r="BZ6" s="673"/>
      <c r="CA6" s="673"/>
      <c r="CB6" s="713"/>
      <c r="CD6" s="692" t="s">
        <v>222</v>
      </c>
      <c r="CE6" s="693"/>
      <c r="CF6" s="693"/>
      <c r="CG6" s="693"/>
      <c r="CH6" s="693"/>
      <c r="CI6" s="693"/>
      <c r="CJ6" s="693"/>
      <c r="CK6" s="693"/>
      <c r="CL6" s="693"/>
      <c r="CM6" s="693"/>
      <c r="CN6" s="693"/>
      <c r="CO6" s="693"/>
      <c r="CP6" s="693"/>
      <c r="CQ6" s="694"/>
      <c r="CR6" s="634">
        <v>655598</v>
      </c>
      <c r="CS6" s="635"/>
      <c r="CT6" s="635"/>
      <c r="CU6" s="635"/>
      <c r="CV6" s="635"/>
      <c r="CW6" s="635"/>
      <c r="CX6" s="635"/>
      <c r="CY6" s="636"/>
      <c r="CZ6" s="716">
        <v>0.6</v>
      </c>
      <c r="DA6" s="698"/>
      <c r="DB6" s="698"/>
      <c r="DC6" s="718"/>
      <c r="DD6" s="640">
        <v>1926</v>
      </c>
      <c r="DE6" s="635"/>
      <c r="DF6" s="635"/>
      <c r="DG6" s="635"/>
      <c r="DH6" s="635"/>
      <c r="DI6" s="635"/>
      <c r="DJ6" s="635"/>
      <c r="DK6" s="635"/>
      <c r="DL6" s="635"/>
      <c r="DM6" s="635"/>
      <c r="DN6" s="635"/>
      <c r="DO6" s="635"/>
      <c r="DP6" s="636"/>
      <c r="DQ6" s="640">
        <v>655598</v>
      </c>
      <c r="DR6" s="635"/>
      <c r="DS6" s="635"/>
      <c r="DT6" s="635"/>
      <c r="DU6" s="635"/>
      <c r="DV6" s="635"/>
      <c r="DW6" s="635"/>
      <c r="DX6" s="635"/>
      <c r="DY6" s="635"/>
      <c r="DZ6" s="635"/>
      <c r="EA6" s="635"/>
      <c r="EB6" s="635"/>
      <c r="EC6" s="671"/>
    </row>
    <row r="7" spans="2:143" ht="11.25" customHeight="1" x14ac:dyDescent="0.2">
      <c r="B7" s="631" t="s">
        <v>223</v>
      </c>
      <c r="C7" s="632"/>
      <c r="D7" s="632"/>
      <c r="E7" s="632"/>
      <c r="F7" s="632"/>
      <c r="G7" s="632"/>
      <c r="H7" s="632"/>
      <c r="I7" s="632"/>
      <c r="J7" s="632"/>
      <c r="K7" s="632"/>
      <c r="L7" s="632"/>
      <c r="M7" s="632"/>
      <c r="N7" s="632"/>
      <c r="O7" s="632"/>
      <c r="P7" s="632"/>
      <c r="Q7" s="633"/>
      <c r="R7" s="634">
        <v>90135</v>
      </c>
      <c r="S7" s="635"/>
      <c r="T7" s="635"/>
      <c r="U7" s="635"/>
      <c r="V7" s="635"/>
      <c r="W7" s="635"/>
      <c r="X7" s="635"/>
      <c r="Y7" s="636"/>
      <c r="Z7" s="672">
        <v>0.1</v>
      </c>
      <c r="AA7" s="672"/>
      <c r="AB7" s="672"/>
      <c r="AC7" s="672"/>
      <c r="AD7" s="673">
        <v>90135</v>
      </c>
      <c r="AE7" s="673"/>
      <c r="AF7" s="673"/>
      <c r="AG7" s="673"/>
      <c r="AH7" s="673"/>
      <c r="AI7" s="673"/>
      <c r="AJ7" s="673"/>
      <c r="AK7" s="673"/>
      <c r="AL7" s="637">
        <v>0.1</v>
      </c>
      <c r="AM7" s="638"/>
      <c r="AN7" s="638"/>
      <c r="AO7" s="674"/>
      <c r="AP7" s="631" t="s">
        <v>224</v>
      </c>
      <c r="AQ7" s="632"/>
      <c r="AR7" s="632"/>
      <c r="AS7" s="632"/>
      <c r="AT7" s="632"/>
      <c r="AU7" s="632"/>
      <c r="AV7" s="632"/>
      <c r="AW7" s="632"/>
      <c r="AX7" s="632"/>
      <c r="AY7" s="632"/>
      <c r="AZ7" s="632"/>
      <c r="BA7" s="632"/>
      <c r="BB7" s="632"/>
      <c r="BC7" s="632"/>
      <c r="BD7" s="632"/>
      <c r="BE7" s="632"/>
      <c r="BF7" s="633"/>
      <c r="BG7" s="634">
        <v>23205128</v>
      </c>
      <c r="BH7" s="635"/>
      <c r="BI7" s="635"/>
      <c r="BJ7" s="635"/>
      <c r="BK7" s="635"/>
      <c r="BL7" s="635"/>
      <c r="BM7" s="635"/>
      <c r="BN7" s="636"/>
      <c r="BO7" s="672">
        <v>87.3</v>
      </c>
      <c r="BP7" s="672"/>
      <c r="BQ7" s="672"/>
      <c r="BR7" s="672"/>
      <c r="BS7" s="673" t="s">
        <v>122</v>
      </c>
      <c r="BT7" s="673"/>
      <c r="BU7" s="673"/>
      <c r="BV7" s="673"/>
      <c r="BW7" s="673"/>
      <c r="BX7" s="673"/>
      <c r="BY7" s="673"/>
      <c r="BZ7" s="673"/>
      <c r="CA7" s="673"/>
      <c r="CB7" s="713"/>
      <c r="CD7" s="631" t="s">
        <v>225</v>
      </c>
      <c r="CE7" s="632"/>
      <c r="CF7" s="632"/>
      <c r="CG7" s="632"/>
      <c r="CH7" s="632"/>
      <c r="CI7" s="632"/>
      <c r="CJ7" s="632"/>
      <c r="CK7" s="632"/>
      <c r="CL7" s="632"/>
      <c r="CM7" s="632"/>
      <c r="CN7" s="632"/>
      <c r="CO7" s="632"/>
      <c r="CP7" s="632"/>
      <c r="CQ7" s="633"/>
      <c r="CR7" s="634">
        <v>18155838</v>
      </c>
      <c r="CS7" s="635"/>
      <c r="CT7" s="635"/>
      <c r="CU7" s="635"/>
      <c r="CV7" s="635"/>
      <c r="CW7" s="635"/>
      <c r="CX7" s="635"/>
      <c r="CY7" s="636"/>
      <c r="CZ7" s="672">
        <v>15.7</v>
      </c>
      <c r="DA7" s="672"/>
      <c r="DB7" s="672"/>
      <c r="DC7" s="672"/>
      <c r="DD7" s="640">
        <v>1325853</v>
      </c>
      <c r="DE7" s="635"/>
      <c r="DF7" s="635"/>
      <c r="DG7" s="635"/>
      <c r="DH7" s="635"/>
      <c r="DI7" s="635"/>
      <c r="DJ7" s="635"/>
      <c r="DK7" s="635"/>
      <c r="DL7" s="635"/>
      <c r="DM7" s="635"/>
      <c r="DN7" s="635"/>
      <c r="DO7" s="635"/>
      <c r="DP7" s="636"/>
      <c r="DQ7" s="640">
        <v>16192233</v>
      </c>
      <c r="DR7" s="635"/>
      <c r="DS7" s="635"/>
      <c r="DT7" s="635"/>
      <c r="DU7" s="635"/>
      <c r="DV7" s="635"/>
      <c r="DW7" s="635"/>
      <c r="DX7" s="635"/>
      <c r="DY7" s="635"/>
      <c r="DZ7" s="635"/>
      <c r="EA7" s="635"/>
      <c r="EB7" s="635"/>
      <c r="EC7" s="671"/>
    </row>
    <row r="8" spans="2:143" ht="11.25" customHeight="1" x14ac:dyDescent="0.2">
      <c r="B8" s="631" t="s">
        <v>226</v>
      </c>
      <c r="C8" s="632"/>
      <c r="D8" s="632"/>
      <c r="E8" s="632"/>
      <c r="F8" s="632"/>
      <c r="G8" s="632"/>
      <c r="H8" s="632"/>
      <c r="I8" s="632"/>
      <c r="J8" s="632"/>
      <c r="K8" s="632"/>
      <c r="L8" s="632"/>
      <c r="M8" s="632"/>
      <c r="N8" s="632"/>
      <c r="O8" s="632"/>
      <c r="P8" s="632"/>
      <c r="Q8" s="633"/>
      <c r="R8" s="634">
        <v>480869</v>
      </c>
      <c r="S8" s="635"/>
      <c r="T8" s="635"/>
      <c r="U8" s="635"/>
      <c r="V8" s="635"/>
      <c r="W8" s="635"/>
      <c r="X8" s="635"/>
      <c r="Y8" s="636"/>
      <c r="Z8" s="672">
        <v>0.4</v>
      </c>
      <c r="AA8" s="672"/>
      <c r="AB8" s="672"/>
      <c r="AC8" s="672"/>
      <c r="AD8" s="673">
        <v>480869</v>
      </c>
      <c r="AE8" s="673"/>
      <c r="AF8" s="673"/>
      <c r="AG8" s="673"/>
      <c r="AH8" s="673"/>
      <c r="AI8" s="673"/>
      <c r="AJ8" s="673"/>
      <c r="AK8" s="673"/>
      <c r="AL8" s="637">
        <v>0.7</v>
      </c>
      <c r="AM8" s="638"/>
      <c r="AN8" s="638"/>
      <c r="AO8" s="674"/>
      <c r="AP8" s="631" t="s">
        <v>227</v>
      </c>
      <c r="AQ8" s="632"/>
      <c r="AR8" s="632"/>
      <c r="AS8" s="632"/>
      <c r="AT8" s="632"/>
      <c r="AU8" s="632"/>
      <c r="AV8" s="632"/>
      <c r="AW8" s="632"/>
      <c r="AX8" s="632"/>
      <c r="AY8" s="632"/>
      <c r="AZ8" s="632"/>
      <c r="BA8" s="632"/>
      <c r="BB8" s="632"/>
      <c r="BC8" s="632"/>
      <c r="BD8" s="632"/>
      <c r="BE8" s="632"/>
      <c r="BF8" s="633"/>
      <c r="BG8" s="634">
        <v>446461</v>
      </c>
      <c r="BH8" s="635"/>
      <c r="BI8" s="635"/>
      <c r="BJ8" s="635"/>
      <c r="BK8" s="635"/>
      <c r="BL8" s="635"/>
      <c r="BM8" s="635"/>
      <c r="BN8" s="636"/>
      <c r="BO8" s="672">
        <v>1.7</v>
      </c>
      <c r="BP8" s="672"/>
      <c r="BQ8" s="672"/>
      <c r="BR8" s="672"/>
      <c r="BS8" s="673" t="s">
        <v>122</v>
      </c>
      <c r="BT8" s="673"/>
      <c r="BU8" s="673"/>
      <c r="BV8" s="673"/>
      <c r="BW8" s="673"/>
      <c r="BX8" s="673"/>
      <c r="BY8" s="673"/>
      <c r="BZ8" s="673"/>
      <c r="CA8" s="673"/>
      <c r="CB8" s="713"/>
      <c r="CD8" s="631" t="s">
        <v>228</v>
      </c>
      <c r="CE8" s="632"/>
      <c r="CF8" s="632"/>
      <c r="CG8" s="632"/>
      <c r="CH8" s="632"/>
      <c r="CI8" s="632"/>
      <c r="CJ8" s="632"/>
      <c r="CK8" s="632"/>
      <c r="CL8" s="632"/>
      <c r="CM8" s="632"/>
      <c r="CN8" s="632"/>
      <c r="CO8" s="632"/>
      <c r="CP8" s="632"/>
      <c r="CQ8" s="633"/>
      <c r="CR8" s="634">
        <v>60051460</v>
      </c>
      <c r="CS8" s="635"/>
      <c r="CT8" s="635"/>
      <c r="CU8" s="635"/>
      <c r="CV8" s="635"/>
      <c r="CW8" s="635"/>
      <c r="CX8" s="635"/>
      <c r="CY8" s="636"/>
      <c r="CZ8" s="672">
        <v>52</v>
      </c>
      <c r="DA8" s="672"/>
      <c r="DB8" s="672"/>
      <c r="DC8" s="672"/>
      <c r="DD8" s="640">
        <v>1411830</v>
      </c>
      <c r="DE8" s="635"/>
      <c r="DF8" s="635"/>
      <c r="DG8" s="635"/>
      <c r="DH8" s="635"/>
      <c r="DI8" s="635"/>
      <c r="DJ8" s="635"/>
      <c r="DK8" s="635"/>
      <c r="DL8" s="635"/>
      <c r="DM8" s="635"/>
      <c r="DN8" s="635"/>
      <c r="DO8" s="635"/>
      <c r="DP8" s="636"/>
      <c r="DQ8" s="640">
        <v>32148671</v>
      </c>
      <c r="DR8" s="635"/>
      <c r="DS8" s="635"/>
      <c r="DT8" s="635"/>
      <c r="DU8" s="635"/>
      <c r="DV8" s="635"/>
      <c r="DW8" s="635"/>
      <c r="DX8" s="635"/>
      <c r="DY8" s="635"/>
      <c r="DZ8" s="635"/>
      <c r="EA8" s="635"/>
      <c r="EB8" s="635"/>
      <c r="EC8" s="671"/>
    </row>
    <row r="9" spans="2:143" ht="11.25" customHeight="1" x14ac:dyDescent="0.2">
      <c r="B9" s="631" t="s">
        <v>229</v>
      </c>
      <c r="C9" s="632"/>
      <c r="D9" s="632"/>
      <c r="E9" s="632"/>
      <c r="F9" s="632"/>
      <c r="G9" s="632"/>
      <c r="H9" s="632"/>
      <c r="I9" s="632"/>
      <c r="J9" s="632"/>
      <c r="K9" s="632"/>
      <c r="L9" s="632"/>
      <c r="M9" s="632"/>
      <c r="N9" s="632"/>
      <c r="O9" s="632"/>
      <c r="P9" s="632"/>
      <c r="Q9" s="633"/>
      <c r="R9" s="634">
        <v>519758</v>
      </c>
      <c r="S9" s="635"/>
      <c r="T9" s="635"/>
      <c r="U9" s="635"/>
      <c r="V9" s="635"/>
      <c r="W9" s="635"/>
      <c r="X9" s="635"/>
      <c r="Y9" s="636"/>
      <c r="Z9" s="672">
        <v>0.4</v>
      </c>
      <c r="AA9" s="672"/>
      <c r="AB9" s="672"/>
      <c r="AC9" s="672"/>
      <c r="AD9" s="673">
        <v>519758</v>
      </c>
      <c r="AE9" s="673"/>
      <c r="AF9" s="673"/>
      <c r="AG9" s="673"/>
      <c r="AH9" s="673"/>
      <c r="AI9" s="673"/>
      <c r="AJ9" s="673"/>
      <c r="AK9" s="673"/>
      <c r="AL9" s="637">
        <v>0.8</v>
      </c>
      <c r="AM9" s="638"/>
      <c r="AN9" s="638"/>
      <c r="AO9" s="674"/>
      <c r="AP9" s="631" t="s">
        <v>230</v>
      </c>
      <c r="AQ9" s="632"/>
      <c r="AR9" s="632"/>
      <c r="AS9" s="632"/>
      <c r="AT9" s="632"/>
      <c r="AU9" s="632"/>
      <c r="AV9" s="632"/>
      <c r="AW9" s="632"/>
      <c r="AX9" s="632"/>
      <c r="AY9" s="632"/>
      <c r="AZ9" s="632"/>
      <c r="BA9" s="632"/>
      <c r="BB9" s="632"/>
      <c r="BC9" s="632"/>
      <c r="BD9" s="632"/>
      <c r="BE9" s="632"/>
      <c r="BF9" s="633"/>
      <c r="BG9" s="634">
        <v>22758667</v>
      </c>
      <c r="BH9" s="635"/>
      <c r="BI9" s="635"/>
      <c r="BJ9" s="635"/>
      <c r="BK9" s="635"/>
      <c r="BL9" s="635"/>
      <c r="BM9" s="635"/>
      <c r="BN9" s="636"/>
      <c r="BO9" s="672">
        <v>85.7</v>
      </c>
      <c r="BP9" s="672"/>
      <c r="BQ9" s="672"/>
      <c r="BR9" s="672"/>
      <c r="BS9" s="673" t="s">
        <v>122</v>
      </c>
      <c r="BT9" s="673"/>
      <c r="BU9" s="673"/>
      <c r="BV9" s="673"/>
      <c r="BW9" s="673"/>
      <c r="BX9" s="673"/>
      <c r="BY9" s="673"/>
      <c r="BZ9" s="673"/>
      <c r="CA9" s="673"/>
      <c r="CB9" s="713"/>
      <c r="CD9" s="631" t="s">
        <v>231</v>
      </c>
      <c r="CE9" s="632"/>
      <c r="CF9" s="632"/>
      <c r="CG9" s="632"/>
      <c r="CH9" s="632"/>
      <c r="CI9" s="632"/>
      <c r="CJ9" s="632"/>
      <c r="CK9" s="632"/>
      <c r="CL9" s="632"/>
      <c r="CM9" s="632"/>
      <c r="CN9" s="632"/>
      <c r="CO9" s="632"/>
      <c r="CP9" s="632"/>
      <c r="CQ9" s="633"/>
      <c r="CR9" s="634">
        <v>10485023</v>
      </c>
      <c r="CS9" s="635"/>
      <c r="CT9" s="635"/>
      <c r="CU9" s="635"/>
      <c r="CV9" s="635"/>
      <c r="CW9" s="635"/>
      <c r="CX9" s="635"/>
      <c r="CY9" s="636"/>
      <c r="CZ9" s="672">
        <v>9.1</v>
      </c>
      <c r="DA9" s="672"/>
      <c r="DB9" s="672"/>
      <c r="DC9" s="672"/>
      <c r="DD9" s="640">
        <v>281516</v>
      </c>
      <c r="DE9" s="635"/>
      <c r="DF9" s="635"/>
      <c r="DG9" s="635"/>
      <c r="DH9" s="635"/>
      <c r="DI9" s="635"/>
      <c r="DJ9" s="635"/>
      <c r="DK9" s="635"/>
      <c r="DL9" s="635"/>
      <c r="DM9" s="635"/>
      <c r="DN9" s="635"/>
      <c r="DO9" s="635"/>
      <c r="DP9" s="636"/>
      <c r="DQ9" s="640">
        <v>8199041</v>
      </c>
      <c r="DR9" s="635"/>
      <c r="DS9" s="635"/>
      <c r="DT9" s="635"/>
      <c r="DU9" s="635"/>
      <c r="DV9" s="635"/>
      <c r="DW9" s="635"/>
      <c r="DX9" s="635"/>
      <c r="DY9" s="635"/>
      <c r="DZ9" s="635"/>
      <c r="EA9" s="635"/>
      <c r="EB9" s="635"/>
      <c r="EC9" s="671"/>
    </row>
    <row r="10" spans="2:143" ht="11.25" customHeight="1" x14ac:dyDescent="0.2">
      <c r="B10" s="631" t="s">
        <v>232</v>
      </c>
      <c r="C10" s="632"/>
      <c r="D10" s="632"/>
      <c r="E10" s="632"/>
      <c r="F10" s="632"/>
      <c r="G10" s="632"/>
      <c r="H10" s="632"/>
      <c r="I10" s="632"/>
      <c r="J10" s="632"/>
      <c r="K10" s="632"/>
      <c r="L10" s="632"/>
      <c r="M10" s="632"/>
      <c r="N10" s="632"/>
      <c r="O10" s="632"/>
      <c r="P10" s="632"/>
      <c r="Q10" s="633"/>
      <c r="R10" s="634" t="s">
        <v>122</v>
      </c>
      <c r="S10" s="635"/>
      <c r="T10" s="635"/>
      <c r="U10" s="635"/>
      <c r="V10" s="635"/>
      <c r="W10" s="635"/>
      <c r="X10" s="635"/>
      <c r="Y10" s="636"/>
      <c r="Z10" s="672" t="s">
        <v>122</v>
      </c>
      <c r="AA10" s="672"/>
      <c r="AB10" s="672"/>
      <c r="AC10" s="672"/>
      <c r="AD10" s="673" t="s">
        <v>122</v>
      </c>
      <c r="AE10" s="673"/>
      <c r="AF10" s="673"/>
      <c r="AG10" s="673"/>
      <c r="AH10" s="673"/>
      <c r="AI10" s="673"/>
      <c r="AJ10" s="673"/>
      <c r="AK10" s="673"/>
      <c r="AL10" s="637" t="s">
        <v>122</v>
      </c>
      <c r="AM10" s="638"/>
      <c r="AN10" s="638"/>
      <c r="AO10" s="674"/>
      <c r="AP10" s="631" t="s">
        <v>233</v>
      </c>
      <c r="AQ10" s="632"/>
      <c r="AR10" s="632"/>
      <c r="AS10" s="632"/>
      <c r="AT10" s="632"/>
      <c r="AU10" s="632"/>
      <c r="AV10" s="632"/>
      <c r="AW10" s="632"/>
      <c r="AX10" s="632"/>
      <c r="AY10" s="632"/>
      <c r="AZ10" s="632"/>
      <c r="BA10" s="632"/>
      <c r="BB10" s="632"/>
      <c r="BC10" s="632"/>
      <c r="BD10" s="632"/>
      <c r="BE10" s="632"/>
      <c r="BF10" s="633"/>
      <c r="BG10" s="634" t="s">
        <v>122</v>
      </c>
      <c r="BH10" s="635"/>
      <c r="BI10" s="635"/>
      <c r="BJ10" s="635"/>
      <c r="BK10" s="635"/>
      <c r="BL10" s="635"/>
      <c r="BM10" s="635"/>
      <c r="BN10" s="636"/>
      <c r="BO10" s="672" t="s">
        <v>122</v>
      </c>
      <c r="BP10" s="672"/>
      <c r="BQ10" s="672"/>
      <c r="BR10" s="672"/>
      <c r="BS10" s="673" t="s">
        <v>122</v>
      </c>
      <c r="BT10" s="673"/>
      <c r="BU10" s="673"/>
      <c r="BV10" s="673"/>
      <c r="BW10" s="673"/>
      <c r="BX10" s="673"/>
      <c r="BY10" s="673"/>
      <c r="BZ10" s="673"/>
      <c r="CA10" s="673"/>
      <c r="CB10" s="713"/>
      <c r="CD10" s="631" t="s">
        <v>234</v>
      </c>
      <c r="CE10" s="632"/>
      <c r="CF10" s="632"/>
      <c r="CG10" s="632"/>
      <c r="CH10" s="632"/>
      <c r="CI10" s="632"/>
      <c r="CJ10" s="632"/>
      <c r="CK10" s="632"/>
      <c r="CL10" s="632"/>
      <c r="CM10" s="632"/>
      <c r="CN10" s="632"/>
      <c r="CO10" s="632"/>
      <c r="CP10" s="632"/>
      <c r="CQ10" s="633"/>
      <c r="CR10" s="634">
        <v>179960</v>
      </c>
      <c r="CS10" s="635"/>
      <c r="CT10" s="635"/>
      <c r="CU10" s="635"/>
      <c r="CV10" s="635"/>
      <c r="CW10" s="635"/>
      <c r="CX10" s="635"/>
      <c r="CY10" s="636"/>
      <c r="CZ10" s="672">
        <v>0.2</v>
      </c>
      <c r="DA10" s="672"/>
      <c r="DB10" s="672"/>
      <c r="DC10" s="672"/>
      <c r="DD10" s="640" t="s">
        <v>122</v>
      </c>
      <c r="DE10" s="635"/>
      <c r="DF10" s="635"/>
      <c r="DG10" s="635"/>
      <c r="DH10" s="635"/>
      <c r="DI10" s="635"/>
      <c r="DJ10" s="635"/>
      <c r="DK10" s="635"/>
      <c r="DL10" s="635"/>
      <c r="DM10" s="635"/>
      <c r="DN10" s="635"/>
      <c r="DO10" s="635"/>
      <c r="DP10" s="636"/>
      <c r="DQ10" s="640">
        <v>163146</v>
      </c>
      <c r="DR10" s="635"/>
      <c r="DS10" s="635"/>
      <c r="DT10" s="635"/>
      <c r="DU10" s="635"/>
      <c r="DV10" s="635"/>
      <c r="DW10" s="635"/>
      <c r="DX10" s="635"/>
      <c r="DY10" s="635"/>
      <c r="DZ10" s="635"/>
      <c r="EA10" s="635"/>
      <c r="EB10" s="635"/>
      <c r="EC10" s="671"/>
    </row>
    <row r="11" spans="2:143" ht="11.25" customHeight="1" x14ac:dyDescent="0.2">
      <c r="B11" s="631" t="s">
        <v>235</v>
      </c>
      <c r="C11" s="632"/>
      <c r="D11" s="632"/>
      <c r="E11" s="632"/>
      <c r="F11" s="632"/>
      <c r="G11" s="632"/>
      <c r="H11" s="632"/>
      <c r="I11" s="632"/>
      <c r="J11" s="632"/>
      <c r="K11" s="632"/>
      <c r="L11" s="632"/>
      <c r="M11" s="632"/>
      <c r="N11" s="632"/>
      <c r="O11" s="632"/>
      <c r="P11" s="632"/>
      <c r="Q11" s="633"/>
      <c r="R11" s="634">
        <v>6376979</v>
      </c>
      <c r="S11" s="635"/>
      <c r="T11" s="635"/>
      <c r="U11" s="635"/>
      <c r="V11" s="635"/>
      <c r="W11" s="635"/>
      <c r="X11" s="635"/>
      <c r="Y11" s="636"/>
      <c r="Z11" s="637">
        <v>5.2</v>
      </c>
      <c r="AA11" s="638"/>
      <c r="AB11" s="638"/>
      <c r="AC11" s="639"/>
      <c r="AD11" s="640">
        <v>6376979</v>
      </c>
      <c r="AE11" s="635"/>
      <c r="AF11" s="635"/>
      <c r="AG11" s="635"/>
      <c r="AH11" s="635"/>
      <c r="AI11" s="635"/>
      <c r="AJ11" s="635"/>
      <c r="AK11" s="636"/>
      <c r="AL11" s="637">
        <v>9.6999999999999993</v>
      </c>
      <c r="AM11" s="638"/>
      <c r="AN11" s="638"/>
      <c r="AO11" s="674"/>
      <c r="AP11" s="631" t="s">
        <v>236</v>
      </c>
      <c r="AQ11" s="632"/>
      <c r="AR11" s="632"/>
      <c r="AS11" s="632"/>
      <c r="AT11" s="632"/>
      <c r="AU11" s="632"/>
      <c r="AV11" s="632"/>
      <c r="AW11" s="632"/>
      <c r="AX11" s="632"/>
      <c r="AY11" s="632"/>
      <c r="AZ11" s="632"/>
      <c r="BA11" s="632"/>
      <c r="BB11" s="632"/>
      <c r="BC11" s="632"/>
      <c r="BD11" s="632"/>
      <c r="BE11" s="632"/>
      <c r="BF11" s="633"/>
      <c r="BG11" s="634" t="s">
        <v>122</v>
      </c>
      <c r="BH11" s="635"/>
      <c r="BI11" s="635"/>
      <c r="BJ11" s="635"/>
      <c r="BK11" s="635"/>
      <c r="BL11" s="635"/>
      <c r="BM11" s="635"/>
      <c r="BN11" s="636"/>
      <c r="BO11" s="672" t="s">
        <v>122</v>
      </c>
      <c r="BP11" s="672"/>
      <c r="BQ11" s="672"/>
      <c r="BR11" s="672"/>
      <c r="BS11" s="673" t="s">
        <v>122</v>
      </c>
      <c r="BT11" s="673"/>
      <c r="BU11" s="673"/>
      <c r="BV11" s="673"/>
      <c r="BW11" s="673"/>
      <c r="BX11" s="673"/>
      <c r="BY11" s="673"/>
      <c r="BZ11" s="673"/>
      <c r="CA11" s="673"/>
      <c r="CB11" s="713"/>
      <c r="CD11" s="631" t="s">
        <v>237</v>
      </c>
      <c r="CE11" s="632"/>
      <c r="CF11" s="632"/>
      <c r="CG11" s="632"/>
      <c r="CH11" s="632"/>
      <c r="CI11" s="632"/>
      <c r="CJ11" s="632"/>
      <c r="CK11" s="632"/>
      <c r="CL11" s="632"/>
      <c r="CM11" s="632"/>
      <c r="CN11" s="632"/>
      <c r="CO11" s="632"/>
      <c r="CP11" s="632"/>
      <c r="CQ11" s="633"/>
      <c r="CR11" s="634" t="s">
        <v>122</v>
      </c>
      <c r="CS11" s="635"/>
      <c r="CT11" s="635"/>
      <c r="CU11" s="635"/>
      <c r="CV11" s="635"/>
      <c r="CW11" s="635"/>
      <c r="CX11" s="635"/>
      <c r="CY11" s="636"/>
      <c r="CZ11" s="672" t="s">
        <v>122</v>
      </c>
      <c r="DA11" s="672"/>
      <c r="DB11" s="672"/>
      <c r="DC11" s="672"/>
      <c r="DD11" s="640" t="s">
        <v>122</v>
      </c>
      <c r="DE11" s="635"/>
      <c r="DF11" s="635"/>
      <c r="DG11" s="635"/>
      <c r="DH11" s="635"/>
      <c r="DI11" s="635"/>
      <c r="DJ11" s="635"/>
      <c r="DK11" s="635"/>
      <c r="DL11" s="635"/>
      <c r="DM11" s="635"/>
      <c r="DN11" s="635"/>
      <c r="DO11" s="635"/>
      <c r="DP11" s="636"/>
      <c r="DQ11" s="640" t="s">
        <v>122</v>
      </c>
      <c r="DR11" s="635"/>
      <c r="DS11" s="635"/>
      <c r="DT11" s="635"/>
      <c r="DU11" s="635"/>
      <c r="DV11" s="635"/>
      <c r="DW11" s="635"/>
      <c r="DX11" s="635"/>
      <c r="DY11" s="635"/>
      <c r="DZ11" s="635"/>
      <c r="EA11" s="635"/>
      <c r="EB11" s="635"/>
      <c r="EC11" s="671"/>
    </row>
    <row r="12" spans="2:143" ht="11.25" customHeight="1" x14ac:dyDescent="0.2">
      <c r="B12" s="631" t="s">
        <v>238</v>
      </c>
      <c r="C12" s="632"/>
      <c r="D12" s="632"/>
      <c r="E12" s="632"/>
      <c r="F12" s="632"/>
      <c r="G12" s="632"/>
      <c r="H12" s="632"/>
      <c r="I12" s="632"/>
      <c r="J12" s="632"/>
      <c r="K12" s="632"/>
      <c r="L12" s="632"/>
      <c r="M12" s="632"/>
      <c r="N12" s="632"/>
      <c r="O12" s="632"/>
      <c r="P12" s="632"/>
      <c r="Q12" s="633"/>
      <c r="R12" s="634" t="s">
        <v>122</v>
      </c>
      <c r="S12" s="635"/>
      <c r="T12" s="635"/>
      <c r="U12" s="635"/>
      <c r="V12" s="635"/>
      <c r="W12" s="635"/>
      <c r="X12" s="635"/>
      <c r="Y12" s="636"/>
      <c r="Z12" s="672" t="s">
        <v>122</v>
      </c>
      <c r="AA12" s="672"/>
      <c r="AB12" s="672"/>
      <c r="AC12" s="672"/>
      <c r="AD12" s="673" t="s">
        <v>122</v>
      </c>
      <c r="AE12" s="673"/>
      <c r="AF12" s="673"/>
      <c r="AG12" s="673"/>
      <c r="AH12" s="673"/>
      <c r="AI12" s="673"/>
      <c r="AJ12" s="673"/>
      <c r="AK12" s="673"/>
      <c r="AL12" s="637" t="s">
        <v>122</v>
      </c>
      <c r="AM12" s="638"/>
      <c r="AN12" s="638"/>
      <c r="AO12" s="674"/>
      <c r="AP12" s="631" t="s">
        <v>239</v>
      </c>
      <c r="AQ12" s="632"/>
      <c r="AR12" s="632"/>
      <c r="AS12" s="632"/>
      <c r="AT12" s="632"/>
      <c r="AU12" s="632"/>
      <c r="AV12" s="632"/>
      <c r="AW12" s="632"/>
      <c r="AX12" s="632"/>
      <c r="AY12" s="632"/>
      <c r="AZ12" s="632"/>
      <c r="BA12" s="632"/>
      <c r="BB12" s="632"/>
      <c r="BC12" s="632"/>
      <c r="BD12" s="632"/>
      <c r="BE12" s="632"/>
      <c r="BF12" s="633"/>
      <c r="BG12" s="634" t="s">
        <v>122</v>
      </c>
      <c r="BH12" s="635"/>
      <c r="BI12" s="635"/>
      <c r="BJ12" s="635"/>
      <c r="BK12" s="635"/>
      <c r="BL12" s="635"/>
      <c r="BM12" s="635"/>
      <c r="BN12" s="636"/>
      <c r="BO12" s="672" t="s">
        <v>122</v>
      </c>
      <c r="BP12" s="672"/>
      <c r="BQ12" s="672"/>
      <c r="BR12" s="672"/>
      <c r="BS12" s="673" t="s">
        <v>122</v>
      </c>
      <c r="BT12" s="673"/>
      <c r="BU12" s="673"/>
      <c r="BV12" s="673"/>
      <c r="BW12" s="673"/>
      <c r="BX12" s="673"/>
      <c r="BY12" s="673"/>
      <c r="BZ12" s="673"/>
      <c r="CA12" s="673"/>
      <c r="CB12" s="713"/>
      <c r="CD12" s="631" t="s">
        <v>240</v>
      </c>
      <c r="CE12" s="632"/>
      <c r="CF12" s="632"/>
      <c r="CG12" s="632"/>
      <c r="CH12" s="632"/>
      <c r="CI12" s="632"/>
      <c r="CJ12" s="632"/>
      <c r="CK12" s="632"/>
      <c r="CL12" s="632"/>
      <c r="CM12" s="632"/>
      <c r="CN12" s="632"/>
      <c r="CO12" s="632"/>
      <c r="CP12" s="632"/>
      <c r="CQ12" s="633"/>
      <c r="CR12" s="634">
        <v>4635112</v>
      </c>
      <c r="CS12" s="635"/>
      <c r="CT12" s="635"/>
      <c r="CU12" s="635"/>
      <c r="CV12" s="635"/>
      <c r="CW12" s="635"/>
      <c r="CX12" s="635"/>
      <c r="CY12" s="636"/>
      <c r="CZ12" s="672">
        <v>4</v>
      </c>
      <c r="DA12" s="672"/>
      <c r="DB12" s="672"/>
      <c r="DC12" s="672"/>
      <c r="DD12" s="640">
        <v>88657</v>
      </c>
      <c r="DE12" s="635"/>
      <c r="DF12" s="635"/>
      <c r="DG12" s="635"/>
      <c r="DH12" s="635"/>
      <c r="DI12" s="635"/>
      <c r="DJ12" s="635"/>
      <c r="DK12" s="635"/>
      <c r="DL12" s="635"/>
      <c r="DM12" s="635"/>
      <c r="DN12" s="635"/>
      <c r="DO12" s="635"/>
      <c r="DP12" s="636"/>
      <c r="DQ12" s="640">
        <v>2576593</v>
      </c>
      <c r="DR12" s="635"/>
      <c r="DS12" s="635"/>
      <c r="DT12" s="635"/>
      <c r="DU12" s="635"/>
      <c r="DV12" s="635"/>
      <c r="DW12" s="635"/>
      <c r="DX12" s="635"/>
      <c r="DY12" s="635"/>
      <c r="DZ12" s="635"/>
      <c r="EA12" s="635"/>
      <c r="EB12" s="635"/>
      <c r="EC12" s="671"/>
    </row>
    <row r="13" spans="2:143" ht="11.25" customHeight="1" x14ac:dyDescent="0.2">
      <c r="B13" s="631" t="s">
        <v>241</v>
      </c>
      <c r="C13" s="632"/>
      <c r="D13" s="632"/>
      <c r="E13" s="632"/>
      <c r="F13" s="632"/>
      <c r="G13" s="632"/>
      <c r="H13" s="632"/>
      <c r="I13" s="632"/>
      <c r="J13" s="632"/>
      <c r="K13" s="632"/>
      <c r="L13" s="632"/>
      <c r="M13" s="632"/>
      <c r="N13" s="632"/>
      <c r="O13" s="632"/>
      <c r="P13" s="632"/>
      <c r="Q13" s="633"/>
      <c r="R13" s="634" t="s">
        <v>122</v>
      </c>
      <c r="S13" s="635"/>
      <c r="T13" s="635"/>
      <c r="U13" s="635"/>
      <c r="V13" s="635"/>
      <c r="W13" s="635"/>
      <c r="X13" s="635"/>
      <c r="Y13" s="636"/>
      <c r="Z13" s="672" t="s">
        <v>122</v>
      </c>
      <c r="AA13" s="672"/>
      <c r="AB13" s="672"/>
      <c r="AC13" s="672"/>
      <c r="AD13" s="673" t="s">
        <v>122</v>
      </c>
      <c r="AE13" s="673"/>
      <c r="AF13" s="673"/>
      <c r="AG13" s="673"/>
      <c r="AH13" s="673"/>
      <c r="AI13" s="673"/>
      <c r="AJ13" s="673"/>
      <c r="AK13" s="673"/>
      <c r="AL13" s="637" t="s">
        <v>122</v>
      </c>
      <c r="AM13" s="638"/>
      <c r="AN13" s="638"/>
      <c r="AO13" s="674"/>
      <c r="AP13" s="631" t="s">
        <v>242</v>
      </c>
      <c r="AQ13" s="632"/>
      <c r="AR13" s="632"/>
      <c r="AS13" s="632"/>
      <c r="AT13" s="632"/>
      <c r="AU13" s="632"/>
      <c r="AV13" s="632"/>
      <c r="AW13" s="632"/>
      <c r="AX13" s="632"/>
      <c r="AY13" s="632"/>
      <c r="AZ13" s="632"/>
      <c r="BA13" s="632"/>
      <c r="BB13" s="632"/>
      <c r="BC13" s="632"/>
      <c r="BD13" s="632"/>
      <c r="BE13" s="632"/>
      <c r="BF13" s="633"/>
      <c r="BG13" s="634" t="s">
        <v>122</v>
      </c>
      <c r="BH13" s="635"/>
      <c r="BI13" s="635"/>
      <c r="BJ13" s="635"/>
      <c r="BK13" s="635"/>
      <c r="BL13" s="635"/>
      <c r="BM13" s="635"/>
      <c r="BN13" s="636"/>
      <c r="BO13" s="672" t="s">
        <v>122</v>
      </c>
      <c r="BP13" s="672"/>
      <c r="BQ13" s="672"/>
      <c r="BR13" s="672"/>
      <c r="BS13" s="673" t="s">
        <v>122</v>
      </c>
      <c r="BT13" s="673"/>
      <c r="BU13" s="673"/>
      <c r="BV13" s="673"/>
      <c r="BW13" s="673"/>
      <c r="BX13" s="673"/>
      <c r="BY13" s="673"/>
      <c r="BZ13" s="673"/>
      <c r="CA13" s="673"/>
      <c r="CB13" s="713"/>
      <c r="CD13" s="631" t="s">
        <v>243</v>
      </c>
      <c r="CE13" s="632"/>
      <c r="CF13" s="632"/>
      <c r="CG13" s="632"/>
      <c r="CH13" s="632"/>
      <c r="CI13" s="632"/>
      <c r="CJ13" s="632"/>
      <c r="CK13" s="632"/>
      <c r="CL13" s="632"/>
      <c r="CM13" s="632"/>
      <c r="CN13" s="632"/>
      <c r="CO13" s="632"/>
      <c r="CP13" s="632"/>
      <c r="CQ13" s="633"/>
      <c r="CR13" s="634">
        <v>5406517</v>
      </c>
      <c r="CS13" s="635"/>
      <c r="CT13" s="635"/>
      <c r="CU13" s="635"/>
      <c r="CV13" s="635"/>
      <c r="CW13" s="635"/>
      <c r="CX13" s="635"/>
      <c r="CY13" s="636"/>
      <c r="CZ13" s="672">
        <v>4.7</v>
      </c>
      <c r="DA13" s="672"/>
      <c r="DB13" s="672"/>
      <c r="DC13" s="672"/>
      <c r="DD13" s="640">
        <v>1989052</v>
      </c>
      <c r="DE13" s="635"/>
      <c r="DF13" s="635"/>
      <c r="DG13" s="635"/>
      <c r="DH13" s="635"/>
      <c r="DI13" s="635"/>
      <c r="DJ13" s="635"/>
      <c r="DK13" s="635"/>
      <c r="DL13" s="635"/>
      <c r="DM13" s="635"/>
      <c r="DN13" s="635"/>
      <c r="DO13" s="635"/>
      <c r="DP13" s="636"/>
      <c r="DQ13" s="640">
        <v>3839688</v>
      </c>
      <c r="DR13" s="635"/>
      <c r="DS13" s="635"/>
      <c r="DT13" s="635"/>
      <c r="DU13" s="635"/>
      <c r="DV13" s="635"/>
      <c r="DW13" s="635"/>
      <c r="DX13" s="635"/>
      <c r="DY13" s="635"/>
      <c r="DZ13" s="635"/>
      <c r="EA13" s="635"/>
      <c r="EB13" s="635"/>
      <c r="EC13" s="671"/>
    </row>
    <row r="14" spans="2:143" ht="11.25" customHeight="1" x14ac:dyDescent="0.2">
      <c r="B14" s="631" t="s">
        <v>244</v>
      </c>
      <c r="C14" s="632"/>
      <c r="D14" s="632"/>
      <c r="E14" s="632"/>
      <c r="F14" s="632"/>
      <c r="G14" s="632"/>
      <c r="H14" s="632"/>
      <c r="I14" s="632"/>
      <c r="J14" s="632"/>
      <c r="K14" s="632"/>
      <c r="L14" s="632"/>
      <c r="M14" s="632"/>
      <c r="N14" s="632"/>
      <c r="O14" s="632"/>
      <c r="P14" s="632"/>
      <c r="Q14" s="633"/>
      <c r="R14" s="634">
        <v>2711</v>
      </c>
      <c r="S14" s="635"/>
      <c r="T14" s="635"/>
      <c r="U14" s="635"/>
      <c r="V14" s="635"/>
      <c r="W14" s="635"/>
      <c r="X14" s="635"/>
      <c r="Y14" s="636"/>
      <c r="Z14" s="672">
        <v>0</v>
      </c>
      <c r="AA14" s="672"/>
      <c r="AB14" s="672"/>
      <c r="AC14" s="672"/>
      <c r="AD14" s="673">
        <v>2711</v>
      </c>
      <c r="AE14" s="673"/>
      <c r="AF14" s="673"/>
      <c r="AG14" s="673"/>
      <c r="AH14" s="673"/>
      <c r="AI14" s="673"/>
      <c r="AJ14" s="673"/>
      <c r="AK14" s="673"/>
      <c r="AL14" s="637">
        <v>0</v>
      </c>
      <c r="AM14" s="638"/>
      <c r="AN14" s="638"/>
      <c r="AO14" s="674"/>
      <c r="AP14" s="631" t="s">
        <v>245</v>
      </c>
      <c r="AQ14" s="632"/>
      <c r="AR14" s="632"/>
      <c r="AS14" s="632"/>
      <c r="AT14" s="632"/>
      <c r="AU14" s="632"/>
      <c r="AV14" s="632"/>
      <c r="AW14" s="632"/>
      <c r="AX14" s="632"/>
      <c r="AY14" s="632"/>
      <c r="AZ14" s="632"/>
      <c r="BA14" s="632"/>
      <c r="BB14" s="632"/>
      <c r="BC14" s="632"/>
      <c r="BD14" s="632"/>
      <c r="BE14" s="632"/>
      <c r="BF14" s="633"/>
      <c r="BG14" s="634">
        <v>82674</v>
      </c>
      <c r="BH14" s="635"/>
      <c r="BI14" s="635"/>
      <c r="BJ14" s="635"/>
      <c r="BK14" s="635"/>
      <c r="BL14" s="635"/>
      <c r="BM14" s="635"/>
      <c r="BN14" s="636"/>
      <c r="BO14" s="672">
        <v>0.3</v>
      </c>
      <c r="BP14" s="672"/>
      <c r="BQ14" s="672"/>
      <c r="BR14" s="672"/>
      <c r="BS14" s="673" t="s">
        <v>122</v>
      </c>
      <c r="BT14" s="673"/>
      <c r="BU14" s="673"/>
      <c r="BV14" s="673"/>
      <c r="BW14" s="673"/>
      <c r="BX14" s="673"/>
      <c r="BY14" s="673"/>
      <c r="BZ14" s="673"/>
      <c r="CA14" s="673"/>
      <c r="CB14" s="713"/>
      <c r="CD14" s="631" t="s">
        <v>246</v>
      </c>
      <c r="CE14" s="632"/>
      <c r="CF14" s="632"/>
      <c r="CG14" s="632"/>
      <c r="CH14" s="632"/>
      <c r="CI14" s="632"/>
      <c r="CJ14" s="632"/>
      <c r="CK14" s="632"/>
      <c r="CL14" s="632"/>
      <c r="CM14" s="632"/>
      <c r="CN14" s="632"/>
      <c r="CO14" s="632"/>
      <c r="CP14" s="632"/>
      <c r="CQ14" s="633"/>
      <c r="CR14" s="634">
        <v>666368</v>
      </c>
      <c r="CS14" s="635"/>
      <c r="CT14" s="635"/>
      <c r="CU14" s="635"/>
      <c r="CV14" s="635"/>
      <c r="CW14" s="635"/>
      <c r="CX14" s="635"/>
      <c r="CY14" s="636"/>
      <c r="CZ14" s="672">
        <v>0.6</v>
      </c>
      <c r="DA14" s="672"/>
      <c r="DB14" s="672"/>
      <c r="DC14" s="672"/>
      <c r="DD14" s="640">
        <v>156684</v>
      </c>
      <c r="DE14" s="635"/>
      <c r="DF14" s="635"/>
      <c r="DG14" s="635"/>
      <c r="DH14" s="635"/>
      <c r="DI14" s="635"/>
      <c r="DJ14" s="635"/>
      <c r="DK14" s="635"/>
      <c r="DL14" s="635"/>
      <c r="DM14" s="635"/>
      <c r="DN14" s="635"/>
      <c r="DO14" s="635"/>
      <c r="DP14" s="636"/>
      <c r="DQ14" s="640">
        <v>396101</v>
      </c>
      <c r="DR14" s="635"/>
      <c r="DS14" s="635"/>
      <c r="DT14" s="635"/>
      <c r="DU14" s="635"/>
      <c r="DV14" s="635"/>
      <c r="DW14" s="635"/>
      <c r="DX14" s="635"/>
      <c r="DY14" s="635"/>
      <c r="DZ14" s="635"/>
      <c r="EA14" s="635"/>
      <c r="EB14" s="635"/>
      <c r="EC14" s="671"/>
    </row>
    <row r="15" spans="2:143" ht="11.25" customHeight="1" x14ac:dyDescent="0.2">
      <c r="B15" s="631" t="s">
        <v>247</v>
      </c>
      <c r="C15" s="632"/>
      <c r="D15" s="632"/>
      <c r="E15" s="632"/>
      <c r="F15" s="632"/>
      <c r="G15" s="632"/>
      <c r="H15" s="632"/>
      <c r="I15" s="632"/>
      <c r="J15" s="632"/>
      <c r="K15" s="632"/>
      <c r="L15" s="632"/>
      <c r="M15" s="632"/>
      <c r="N15" s="632"/>
      <c r="O15" s="632"/>
      <c r="P15" s="632"/>
      <c r="Q15" s="633"/>
      <c r="R15" s="634" t="s">
        <v>122</v>
      </c>
      <c r="S15" s="635"/>
      <c r="T15" s="635"/>
      <c r="U15" s="635"/>
      <c r="V15" s="635"/>
      <c r="W15" s="635"/>
      <c r="X15" s="635"/>
      <c r="Y15" s="636"/>
      <c r="Z15" s="672" t="s">
        <v>122</v>
      </c>
      <c r="AA15" s="672"/>
      <c r="AB15" s="672"/>
      <c r="AC15" s="672"/>
      <c r="AD15" s="673" t="s">
        <v>122</v>
      </c>
      <c r="AE15" s="673"/>
      <c r="AF15" s="673"/>
      <c r="AG15" s="673"/>
      <c r="AH15" s="673"/>
      <c r="AI15" s="673"/>
      <c r="AJ15" s="673"/>
      <c r="AK15" s="673"/>
      <c r="AL15" s="637" t="s">
        <v>122</v>
      </c>
      <c r="AM15" s="638"/>
      <c r="AN15" s="638"/>
      <c r="AO15" s="674"/>
      <c r="AP15" s="631" t="s">
        <v>248</v>
      </c>
      <c r="AQ15" s="632"/>
      <c r="AR15" s="632"/>
      <c r="AS15" s="632"/>
      <c r="AT15" s="632"/>
      <c r="AU15" s="632"/>
      <c r="AV15" s="632"/>
      <c r="AW15" s="632"/>
      <c r="AX15" s="632"/>
      <c r="AY15" s="632"/>
      <c r="AZ15" s="632"/>
      <c r="BA15" s="632"/>
      <c r="BB15" s="632"/>
      <c r="BC15" s="632"/>
      <c r="BD15" s="632"/>
      <c r="BE15" s="632"/>
      <c r="BF15" s="633"/>
      <c r="BG15" s="634">
        <v>3268253</v>
      </c>
      <c r="BH15" s="635"/>
      <c r="BI15" s="635"/>
      <c r="BJ15" s="635"/>
      <c r="BK15" s="635"/>
      <c r="BL15" s="635"/>
      <c r="BM15" s="635"/>
      <c r="BN15" s="636"/>
      <c r="BO15" s="672">
        <v>12.3</v>
      </c>
      <c r="BP15" s="672"/>
      <c r="BQ15" s="672"/>
      <c r="BR15" s="672"/>
      <c r="BS15" s="673" t="s">
        <v>122</v>
      </c>
      <c r="BT15" s="673"/>
      <c r="BU15" s="673"/>
      <c r="BV15" s="673"/>
      <c r="BW15" s="673"/>
      <c r="BX15" s="673"/>
      <c r="BY15" s="673"/>
      <c r="BZ15" s="673"/>
      <c r="CA15" s="673"/>
      <c r="CB15" s="713"/>
      <c r="CD15" s="631" t="s">
        <v>249</v>
      </c>
      <c r="CE15" s="632"/>
      <c r="CF15" s="632"/>
      <c r="CG15" s="632"/>
      <c r="CH15" s="632"/>
      <c r="CI15" s="632"/>
      <c r="CJ15" s="632"/>
      <c r="CK15" s="632"/>
      <c r="CL15" s="632"/>
      <c r="CM15" s="632"/>
      <c r="CN15" s="632"/>
      <c r="CO15" s="632"/>
      <c r="CP15" s="632"/>
      <c r="CQ15" s="633"/>
      <c r="CR15" s="634">
        <v>13757089</v>
      </c>
      <c r="CS15" s="635"/>
      <c r="CT15" s="635"/>
      <c r="CU15" s="635"/>
      <c r="CV15" s="635"/>
      <c r="CW15" s="635"/>
      <c r="CX15" s="635"/>
      <c r="CY15" s="636"/>
      <c r="CZ15" s="672">
        <v>11.9</v>
      </c>
      <c r="DA15" s="672"/>
      <c r="DB15" s="672"/>
      <c r="DC15" s="672"/>
      <c r="DD15" s="640">
        <v>3571300</v>
      </c>
      <c r="DE15" s="635"/>
      <c r="DF15" s="635"/>
      <c r="DG15" s="635"/>
      <c r="DH15" s="635"/>
      <c r="DI15" s="635"/>
      <c r="DJ15" s="635"/>
      <c r="DK15" s="635"/>
      <c r="DL15" s="635"/>
      <c r="DM15" s="635"/>
      <c r="DN15" s="635"/>
      <c r="DO15" s="635"/>
      <c r="DP15" s="636"/>
      <c r="DQ15" s="640">
        <v>10251327</v>
      </c>
      <c r="DR15" s="635"/>
      <c r="DS15" s="635"/>
      <c r="DT15" s="635"/>
      <c r="DU15" s="635"/>
      <c r="DV15" s="635"/>
      <c r="DW15" s="635"/>
      <c r="DX15" s="635"/>
      <c r="DY15" s="635"/>
      <c r="DZ15" s="635"/>
      <c r="EA15" s="635"/>
      <c r="EB15" s="635"/>
      <c r="EC15" s="671"/>
    </row>
    <row r="16" spans="2:143" ht="11.25" customHeight="1" x14ac:dyDescent="0.2">
      <c r="B16" s="631" t="s">
        <v>250</v>
      </c>
      <c r="C16" s="632"/>
      <c r="D16" s="632"/>
      <c r="E16" s="632"/>
      <c r="F16" s="632"/>
      <c r="G16" s="632"/>
      <c r="H16" s="632"/>
      <c r="I16" s="632"/>
      <c r="J16" s="632"/>
      <c r="K16" s="632"/>
      <c r="L16" s="632"/>
      <c r="M16" s="632"/>
      <c r="N16" s="632"/>
      <c r="O16" s="632"/>
      <c r="P16" s="632"/>
      <c r="Q16" s="633"/>
      <c r="R16" s="634">
        <v>101422</v>
      </c>
      <c r="S16" s="635"/>
      <c r="T16" s="635"/>
      <c r="U16" s="635"/>
      <c r="V16" s="635"/>
      <c r="W16" s="635"/>
      <c r="X16" s="635"/>
      <c r="Y16" s="636"/>
      <c r="Z16" s="672">
        <v>0.1</v>
      </c>
      <c r="AA16" s="672"/>
      <c r="AB16" s="672"/>
      <c r="AC16" s="672"/>
      <c r="AD16" s="673">
        <v>101422</v>
      </c>
      <c r="AE16" s="673"/>
      <c r="AF16" s="673"/>
      <c r="AG16" s="673"/>
      <c r="AH16" s="673"/>
      <c r="AI16" s="673"/>
      <c r="AJ16" s="673"/>
      <c r="AK16" s="673"/>
      <c r="AL16" s="637">
        <v>0.2</v>
      </c>
      <c r="AM16" s="638"/>
      <c r="AN16" s="638"/>
      <c r="AO16" s="674"/>
      <c r="AP16" s="631" t="s">
        <v>251</v>
      </c>
      <c r="AQ16" s="632"/>
      <c r="AR16" s="632"/>
      <c r="AS16" s="632"/>
      <c r="AT16" s="632"/>
      <c r="AU16" s="632"/>
      <c r="AV16" s="632"/>
      <c r="AW16" s="632"/>
      <c r="AX16" s="632"/>
      <c r="AY16" s="632"/>
      <c r="AZ16" s="632"/>
      <c r="BA16" s="632"/>
      <c r="BB16" s="632"/>
      <c r="BC16" s="632"/>
      <c r="BD16" s="632"/>
      <c r="BE16" s="632"/>
      <c r="BF16" s="633"/>
      <c r="BG16" s="634" t="s">
        <v>122</v>
      </c>
      <c r="BH16" s="635"/>
      <c r="BI16" s="635"/>
      <c r="BJ16" s="635"/>
      <c r="BK16" s="635"/>
      <c r="BL16" s="635"/>
      <c r="BM16" s="635"/>
      <c r="BN16" s="636"/>
      <c r="BO16" s="672" t="s">
        <v>122</v>
      </c>
      <c r="BP16" s="672"/>
      <c r="BQ16" s="672"/>
      <c r="BR16" s="672"/>
      <c r="BS16" s="673" t="s">
        <v>122</v>
      </c>
      <c r="BT16" s="673"/>
      <c r="BU16" s="673"/>
      <c r="BV16" s="673"/>
      <c r="BW16" s="673"/>
      <c r="BX16" s="673"/>
      <c r="BY16" s="673"/>
      <c r="BZ16" s="673"/>
      <c r="CA16" s="673"/>
      <c r="CB16" s="713"/>
      <c r="CD16" s="631" t="s">
        <v>252</v>
      </c>
      <c r="CE16" s="632"/>
      <c r="CF16" s="632"/>
      <c r="CG16" s="632"/>
      <c r="CH16" s="632"/>
      <c r="CI16" s="632"/>
      <c r="CJ16" s="632"/>
      <c r="CK16" s="632"/>
      <c r="CL16" s="632"/>
      <c r="CM16" s="632"/>
      <c r="CN16" s="632"/>
      <c r="CO16" s="632"/>
      <c r="CP16" s="632"/>
      <c r="CQ16" s="633"/>
      <c r="CR16" s="634" t="s">
        <v>122</v>
      </c>
      <c r="CS16" s="635"/>
      <c r="CT16" s="635"/>
      <c r="CU16" s="635"/>
      <c r="CV16" s="635"/>
      <c r="CW16" s="635"/>
      <c r="CX16" s="635"/>
      <c r="CY16" s="636"/>
      <c r="CZ16" s="672" t="s">
        <v>122</v>
      </c>
      <c r="DA16" s="672"/>
      <c r="DB16" s="672"/>
      <c r="DC16" s="672"/>
      <c r="DD16" s="640" t="s">
        <v>122</v>
      </c>
      <c r="DE16" s="635"/>
      <c r="DF16" s="635"/>
      <c r="DG16" s="635"/>
      <c r="DH16" s="635"/>
      <c r="DI16" s="635"/>
      <c r="DJ16" s="635"/>
      <c r="DK16" s="635"/>
      <c r="DL16" s="635"/>
      <c r="DM16" s="635"/>
      <c r="DN16" s="635"/>
      <c r="DO16" s="635"/>
      <c r="DP16" s="636"/>
      <c r="DQ16" s="640" t="s">
        <v>122</v>
      </c>
      <c r="DR16" s="635"/>
      <c r="DS16" s="635"/>
      <c r="DT16" s="635"/>
      <c r="DU16" s="635"/>
      <c r="DV16" s="635"/>
      <c r="DW16" s="635"/>
      <c r="DX16" s="635"/>
      <c r="DY16" s="635"/>
      <c r="DZ16" s="635"/>
      <c r="EA16" s="635"/>
      <c r="EB16" s="635"/>
      <c r="EC16" s="671"/>
    </row>
    <row r="17" spans="2:133" ht="11.25" customHeight="1" x14ac:dyDescent="0.2">
      <c r="B17" s="631" t="s">
        <v>253</v>
      </c>
      <c r="C17" s="632"/>
      <c r="D17" s="632"/>
      <c r="E17" s="632"/>
      <c r="F17" s="632"/>
      <c r="G17" s="632"/>
      <c r="H17" s="632"/>
      <c r="I17" s="632"/>
      <c r="J17" s="632"/>
      <c r="K17" s="632"/>
      <c r="L17" s="632"/>
      <c r="M17" s="632"/>
      <c r="N17" s="632"/>
      <c r="O17" s="632"/>
      <c r="P17" s="632"/>
      <c r="Q17" s="633"/>
      <c r="R17" s="634" t="s">
        <v>122</v>
      </c>
      <c r="S17" s="635"/>
      <c r="T17" s="635"/>
      <c r="U17" s="635"/>
      <c r="V17" s="635"/>
      <c r="W17" s="635"/>
      <c r="X17" s="635"/>
      <c r="Y17" s="636"/>
      <c r="Z17" s="672" t="s">
        <v>122</v>
      </c>
      <c r="AA17" s="672"/>
      <c r="AB17" s="672"/>
      <c r="AC17" s="672"/>
      <c r="AD17" s="673" t="s">
        <v>122</v>
      </c>
      <c r="AE17" s="673"/>
      <c r="AF17" s="673"/>
      <c r="AG17" s="673"/>
      <c r="AH17" s="673"/>
      <c r="AI17" s="673"/>
      <c r="AJ17" s="673"/>
      <c r="AK17" s="673"/>
      <c r="AL17" s="637" t="s">
        <v>122</v>
      </c>
      <c r="AM17" s="638"/>
      <c r="AN17" s="638"/>
      <c r="AO17" s="674"/>
      <c r="AP17" s="631" t="s">
        <v>254</v>
      </c>
      <c r="AQ17" s="632"/>
      <c r="AR17" s="632"/>
      <c r="AS17" s="632"/>
      <c r="AT17" s="632"/>
      <c r="AU17" s="632"/>
      <c r="AV17" s="632"/>
      <c r="AW17" s="632"/>
      <c r="AX17" s="632"/>
      <c r="AY17" s="632"/>
      <c r="AZ17" s="632"/>
      <c r="BA17" s="632"/>
      <c r="BB17" s="632"/>
      <c r="BC17" s="632"/>
      <c r="BD17" s="632"/>
      <c r="BE17" s="632"/>
      <c r="BF17" s="633"/>
      <c r="BG17" s="634" t="s">
        <v>122</v>
      </c>
      <c r="BH17" s="635"/>
      <c r="BI17" s="635"/>
      <c r="BJ17" s="635"/>
      <c r="BK17" s="635"/>
      <c r="BL17" s="635"/>
      <c r="BM17" s="635"/>
      <c r="BN17" s="636"/>
      <c r="BO17" s="672" t="s">
        <v>122</v>
      </c>
      <c r="BP17" s="672"/>
      <c r="BQ17" s="672"/>
      <c r="BR17" s="672"/>
      <c r="BS17" s="673" t="s">
        <v>122</v>
      </c>
      <c r="BT17" s="673"/>
      <c r="BU17" s="673"/>
      <c r="BV17" s="673"/>
      <c r="BW17" s="673"/>
      <c r="BX17" s="673"/>
      <c r="BY17" s="673"/>
      <c r="BZ17" s="673"/>
      <c r="CA17" s="673"/>
      <c r="CB17" s="713"/>
      <c r="CD17" s="631" t="s">
        <v>255</v>
      </c>
      <c r="CE17" s="632"/>
      <c r="CF17" s="632"/>
      <c r="CG17" s="632"/>
      <c r="CH17" s="632"/>
      <c r="CI17" s="632"/>
      <c r="CJ17" s="632"/>
      <c r="CK17" s="632"/>
      <c r="CL17" s="632"/>
      <c r="CM17" s="632"/>
      <c r="CN17" s="632"/>
      <c r="CO17" s="632"/>
      <c r="CP17" s="632"/>
      <c r="CQ17" s="633"/>
      <c r="CR17" s="634">
        <v>1429306</v>
      </c>
      <c r="CS17" s="635"/>
      <c r="CT17" s="635"/>
      <c r="CU17" s="635"/>
      <c r="CV17" s="635"/>
      <c r="CW17" s="635"/>
      <c r="CX17" s="635"/>
      <c r="CY17" s="636"/>
      <c r="CZ17" s="672">
        <v>1.2</v>
      </c>
      <c r="DA17" s="672"/>
      <c r="DB17" s="672"/>
      <c r="DC17" s="672"/>
      <c r="DD17" s="640" t="s">
        <v>122</v>
      </c>
      <c r="DE17" s="635"/>
      <c r="DF17" s="635"/>
      <c r="DG17" s="635"/>
      <c r="DH17" s="635"/>
      <c r="DI17" s="635"/>
      <c r="DJ17" s="635"/>
      <c r="DK17" s="635"/>
      <c r="DL17" s="635"/>
      <c r="DM17" s="635"/>
      <c r="DN17" s="635"/>
      <c r="DO17" s="635"/>
      <c r="DP17" s="636"/>
      <c r="DQ17" s="640">
        <v>1391211</v>
      </c>
      <c r="DR17" s="635"/>
      <c r="DS17" s="635"/>
      <c r="DT17" s="635"/>
      <c r="DU17" s="635"/>
      <c r="DV17" s="635"/>
      <c r="DW17" s="635"/>
      <c r="DX17" s="635"/>
      <c r="DY17" s="635"/>
      <c r="DZ17" s="635"/>
      <c r="EA17" s="635"/>
      <c r="EB17" s="635"/>
      <c r="EC17" s="671"/>
    </row>
    <row r="18" spans="2:133" ht="11.25" customHeight="1" x14ac:dyDescent="0.2">
      <c r="B18" s="631" t="s">
        <v>256</v>
      </c>
      <c r="C18" s="632"/>
      <c r="D18" s="632"/>
      <c r="E18" s="632"/>
      <c r="F18" s="632"/>
      <c r="G18" s="632"/>
      <c r="H18" s="632"/>
      <c r="I18" s="632"/>
      <c r="J18" s="632"/>
      <c r="K18" s="632"/>
      <c r="L18" s="632"/>
      <c r="M18" s="632"/>
      <c r="N18" s="632"/>
      <c r="O18" s="632"/>
      <c r="P18" s="632"/>
      <c r="Q18" s="633"/>
      <c r="R18" s="634">
        <v>102170</v>
      </c>
      <c r="S18" s="635"/>
      <c r="T18" s="635"/>
      <c r="U18" s="635"/>
      <c r="V18" s="635"/>
      <c r="W18" s="635"/>
      <c r="X18" s="635"/>
      <c r="Y18" s="636"/>
      <c r="Z18" s="672">
        <v>0.1</v>
      </c>
      <c r="AA18" s="672"/>
      <c r="AB18" s="672"/>
      <c r="AC18" s="672"/>
      <c r="AD18" s="673">
        <v>102170</v>
      </c>
      <c r="AE18" s="673"/>
      <c r="AF18" s="673"/>
      <c r="AG18" s="673"/>
      <c r="AH18" s="673"/>
      <c r="AI18" s="673"/>
      <c r="AJ18" s="673"/>
      <c r="AK18" s="673"/>
      <c r="AL18" s="637">
        <v>0.2</v>
      </c>
      <c r="AM18" s="638"/>
      <c r="AN18" s="638"/>
      <c r="AO18" s="674"/>
      <c r="AP18" s="631" t="s">
        <v>257</v>
      </c>
      <c r="AQ18" s="632"/>
      <c r="AR18" s="632"/>
      <c r="AS18" s="632"/>
      <c r="AT18" s="632"/>
      <c r="AU18" s="632"/>
      <c r="AV18" s="632"/>
      <c r="AW18" s="632"/>
      <c r="AX18" s="632"/>
      <c r="AY18" s="632"/>
      <c r="AZ18" s="632"/>
      <c r="BA18" s="632"/>
      <c r="BB18" s="632"/>
      <c r="BC18" s="632"/>
      <c r="BD18" s="632"/>
      <c r="BE18" s="632"/>
      <c r="BF18" s="633"/>
      <c r="BG18" s="634" t="s">
        <v>122</v>
      </c>
      <c r="BH18" s="635"/>
      <c r="BI18" s="635"/>
      <c r="BJ18" s="635"/>
      <c r="BK18" s="635"/>
      <c r="BL18" s="635"/>
      <c r="BM18" s="635"/>
      <c r="BN18" s="636"/>
      <c r="BO18" s="672" t="s">
        <v>122</v>
      </c>
      <c r="BP18" s="672"/>
      <c r="BQ18" s="672"/>
      <c r="BR18" s="672"/>
      <c r="BS18" s="673" t="s">
        <v>122</v>
      </c>
      <c r="BT18" s="673"/>
      <c r="BU18" s="673"/>
      <c r="BV18" s="673"/>
      <c r="BW18" s="673"/>
      <c r="BX18" s="673"/>
      <c r="BY18" s="673"/>
      <c r="BZ18" s="673"/>
      <c r="CA18" s="673"/>
      <c r="CB18" s="713"/>
      <c r="CD18" s="631" t="s">
        <v>258</v>
      </c>
      <c r="CE18" s="632"/>
      <c r="CF18" s="632"/>
      <c r="CG18" s="632"/>
      <c r="CH18" s="632"/>
      <c r="CI18" s="632"/>
      <c r="CJ18" s="632"/>
      <c r="CK18" s="632"/>
      <c r="CL18" s="632"/>
      <c r="CM18" s="632"/>
      <c r="CN18" s="632"/>
      <c r="CO18" s="632"/>
      <c r="CP18" s="632"/>
      <c r="CQ18" s="633"/>
      <c r="CR18" s="634" t="s">
        <v>122</v>
      </c>
      <c r="CS18" s="635"/>
      <c r="CT18" s="635"/>
      <c r="CU18" s="635"/>
      <c r="CV18" s="635"/>
      <c r="CW18" s="635"/>
      <c r="CX18" s="635"/>
      <c r="CY18" s="636"/>
      <c r="CZ18" s="672" t="s">
        <v>122</v>
      </c>
      <c r="DA18" s="672"/>
      <c r="DB18" s="672"/>
      <c r="DC18" s="672"/>
      <c r="DD18" s="640" t="s">
        <v>122</v>
      </c>
      <c r="DE18" s="635"/>
      <c r="DF18" s="635"/>
      <c r="DG18" s="635"/>
      <c r="DH18" s="635"/>
      <c r="DI18" s="635"/>
      <c r="DJ18" s="635"/>
      <c r="DK18" s="635"/>
      <c r="DL18" s="635"/>
      <c r="DM18" s="635"/>
      <c r="DN18" s="635"/>
      <c r="DO18" s="635"/>
      <c r="DP18" s="636"/>
      <c r="DQ18" s="640" t="s">
        <v>122</v>
      </c>
      <c r="DR18" s="635"/>
      <c r="DS18" s="635"/>
      <c r="DT18" s="635"/>
      <c r="DU18" s="635"/>
      <c r="DV18" s="635"/>
      <c r="DW18" s="635"/>
      <c r="DX18" s="635"/>
      <c r="DY18" s="635"/>
      <c r="DZ18" s="635"/>
      <c r="EA18" s="635"/>
      <c r="EB18" s="635"/>
      <c r="EC18" s="671"/>
    </row>
    <row r="19" spans="2:133" ht="11.25" customHeight="1" x14ac:dyDescent="0.2">
      <c r="B19" s="631" t="s">
        <v>259</v>
      </c>
      <c r="C19" s="632"/>
      <c r="D19" s="632"/>
      <c r="E19" s="632"/>
      <c r="F19" s="632"/>
      <c r="G19" s="632"/>
      <c r="H19" s="632"/>
      <c r="I19" s="632"/>
      <c r="J19" s="632"/>
      <c r="K19" s="632"/>
      <c r="L19" s="632"/>
      <c r="M19" s="632"/>
      <c r="N19" s="632"/>
      <c r="O19" s="632"/>
      <c r="P19" s="632"/>
      <c r="Q19" s="633"/>
      <c r="R19" s="634">
        <v>102170</v>
      </c>
      <c r="S19" s="635"/>
      <c r="T19" s="635"/>
      <c r="U19" s="635"/>
      <c r="V19" s="635"/>
      <c r="W19" s="635"/>
      <c r="X19" s="635"/>
      <c r="Y19" s="636"/>
      <c r="Z19" s="672">
        <v>0.1</v>
      </c>
      <c r="AA19" s="672"/>
      <c r="AB19" s="672"/>
      <c r="AC19" s="672"/>
      <c r="AD19" s="673">
        <v>102170</v>
      </c>
      <c r="AE19" s="673"/>
      <c r="AF19" s="673"/>
      <c r="AG19" s="673"/>
      <c r="AH19" s="673"/>
      <c r="AI19" s="673"/>
      <c r="AJ19" s="673"/>
      <c r="AK19" s="673"/>
      <c r="AL19" s="637">
        <v>0.2</v>
      </c>
      <c r="AM19" s="638"/>
      <c r="AN19" s="638"/>
      <c r="AO19" s="674"/>
      <c r="AP19" s="631" t="s">
        <v>260</v>
      </c>
      <c r="AQ19" s="632"/>
      <c r="AR19" s="632"/>
      <c r="AS19" s="632"/>
      <c r="AT19" s="632"/>
      <c r="AU19" s="632"/>
      <c r="AV19" s="632"/>
      <c r="AW19" s="632"/>
      <c r="AX19" s="632"/>
      <c r="AY19" s="632"/>
      <c r="AZ19" s="632"/>
      <c r="BA19" s="632"/>
      <c r="BB19" s="632"/>
      <c r="BC19" s="632"/>
      <c r="BD19" s="632"/>
      <c r="BE19" s="632"/>
      <c r="BF19" s="633"/>
      <c r="BG19" s="634">
        <v>13496</v>
      </c>
      <c r="BH19" s="635"/>
      <c r="BI19" s="635"/>
      <c r="BJ19" s="635"/>
      <c r="BK19" s="635"/>
      <c r="BL19" s="635"/>
      <c r="BM19" s="635"/>
      <c r="BN19" s="636"/>
      <c r="BO19" s="672">
        <v>0.1</v>
      </c>
      <c r="BP19" s="672"/>
      <c r="BQ19" s="672"/>
      <c r="BR19" s="672"/>
      <c r="BS19" s="673" t="s">
        <v>122</v>
      </c>
      <c r="BT19" s="673"/>
      <c r="BU19" s="673"/>
      <c r="BV19" s="673"/>
      <c r="BW19" s="673"/>
      <c r="BX19" s="673"/>
      <c r="BY19" s="673"/>
      <c r="BZ19" s="673"/>
      <c r="CA19" s="673"/>
      <c r="CB19" s="713"/>
      <c r="CD19" s="631" t="s">
        <v>261</v>
      </c>
      <c r="CE19" s="632"/>
      <c r="CF19" s="632"/>
      <c r="CG19" s="632"/>
      <c r="CH19" s="632"/>
      <c r="CI19" s="632"/>
      <c r="CJ19" s="632"/>
      <c r="CK19" s="632"/>
      <c r="CL19" s="632"/>
      <c r="CM19" s="632"/>
      <c r="CN19" s="632"/>
      <c r="CO19" s="632"/>
      <c r="CP19" s="632"/>
      <c r="CQ19" s="633"/>
      <c r="CR19" s="634" t="s">
        <v>122</v>
      </c>
      <c r="CS19" s="635"/>
      <c r="CT19" s="635"/>
      <c r="CU19" s="635"/>
      <c r="CV19" s="635"/>
      <c r="CW19" s="635"/>
      <c r="CX19" s="635"/>
      <c r="CY19" s="636"/>
      <c r="CZ19" s="672" t="s">
        <v>122</v>
      </c>
      <c r="DA19" s="672"/>
      <c r="DB19" s="672"/>
      <c r="DC19" s="672"/>
      <c r="DD19" s="640" t="s">
        <v>122</v>
      </c>
      <c r="DE19" s="635"/>
      <c r="DF19" s="635"/>
      <c r="DG19" s="635"/>
      <c r="DH19" s="635"/>
      <c r="DI19" s="635"/>
      <c r="DJ19" s="635"/>
      <c r="DK19" s="635"/>
      <c r="DL19" s="635"/>
      <c r="DM19" s="635"/>
      <c r="DN19" s="635"/>
      <c r="DO19" s="635"/>
      <c r="DP19" s="636"/>
      <c r="DQ19" s="640" t="s">
        <v>122</v>
      </c>
      <c r="DR19" s="635"/>
      <c r="DS19" s="635"/>
      <c r="DT19" s="635"/>
      <c r="DU19" s="635"/>
      <c r="DV19" s="635"/>
      <c r="DW19" s="635"/>
      <c r="DX19" s="635"/>
      <c r="DY19" s="635"/>
      <c r="DZ19" s="635"/>
      <c r="EA19" s="635"/>
      <c r="EB19" s="635"/>
      <c r="EC19" s="671"/>
    </row>
    <row r="20" spans="2:133" ht="11.25" customHeight="1" x14ac:dyDescent="0.2">
      <c r="B20" s="701" t="s">
        <v>262</v>
      </c>
      <c r="C20" s="702"/>
      <c r="D20" s="702"/>
      <c r="E20" s="702"/>
      <c r="F20" s="702"/>
      <c r="G20" s="702"/>
      <c r="H20" s="702"/>
      <c r="I20" s="702"/>
      <c r="J20" s="702"/>
      <c r="K20" s="702"/>
      <c r="L20" s="702"/>
      <c r="M20" s="702"/>
      <c r="N20" s="702"/>
      <c r="O20" s="702"/>
      <c r="P20" s="702"/>
      <c r="Q20" s="703"/>
      <c r="R20" s="634" t="s">
        <v>122</v>
      </c>
      <c r="S20" s="635"/>
      <c r="T20" s="635"/>
      <c r="U20" s="635"/>
      <c r="V20" s="635"/>
      <c r="W20" s="635"/>
      <c r="X20" s="635"/>
      <c r="Y20" s="636"/>
      <c r="Z20" s="672" t="s">
        <v>122</v>
      </c>
      <c r="AA20" s="672"/>
      <c r="AB20" s="672"/>
      <c r="AC20" s="672"/>
      <c r="AD20" s="673" t="s">
        <v>122</v>
      </c>
      <c r="AE20" s="673"/>
      <c r="AF20" s="673"/>
      <c r="AG20" s="673"/>
      <c r="AH20" s="673"/>
      <c r="AI20" s="673"/>
      <c r="AJ20" s="673"/>
      <c r="AK20" s="673"/>
      <c r="AL20" s="637" t="s">
        <v>122</v>
      </c>
      <c r="AM20" s="638"/>
      <c r="AN20" s="638"/>
      <c r="AO20" s="674"/>
      <c r="AP20" s="631" t="s">
        <v>263</v>
      </c>
      <c r="AQ20" s="632"/>
      <c r="AR20" s="632"/>
      <c r="AS20" s="632"/>
      <c r="AT20" s="632"/>
      <c r="AU20" s="632"/>
      <c r="AV20" s="632"/>
      <c r="AW20" s="632"/>
      <c r="AX20" s="632"/>
      <c r="AY20" s="632"/>
      <c r="AZ20" s="632"/>
      <c r="BA20" s="632"/>
      <c r="BB20" s="632"/>
      <c r="BC20" s="632"/>
      <c r="BD20" s="632"/>
      <c r="BE20" s="632"/>
      <c r="BF20" s="633"/>
      <c r="BG20" s="634">
        <v>13496</v>
      </c>
      <c r="BH20" s="635"/>
      <c r="BI20" s="635"/>
      <c r="BJ20" s="635"/>
      <c r="BK20" s="635"/>
      <c r="BL20" s="635"/>
      <c r="BM20" s="635"/>
      <c r="BN20" s="636"/>
      <c r="BO20" s="672">
        <v>0.1</v>
      </c>
      <c r="BP20" s="672"/>
      <c r="BQ20" s="672"/>
      <c r="BR20" s="672"/>
      <c r="BS20" s="673" t="s">
        <v>122</v>
      </c>
      <c r="BT20" s="673"/>
      <c r="BU20" s="673"/>
      <c r="BV20" s="673"/>
      <c r="BW20" s="673"/>
      <c r="BX20" s="673"/>
      <c r="BY20" s="673"/>
      <c r="BZ20" s="673"/>
      <c r="CA20" s="673"/>
      <c r="CB20" s="713"/>
      <c r="CD20" s="631" t="s">
        <v>264</v>
      </c>
      <c r="CE20" s="632"/>
      <c r="CF20" s="632"/>
      <c r="CG20" s="632"/>
      <c r="CH20" s="632"/>
      <c r="CI20" s="632"/>
      <c r="CJ20" s="632"/>
      <c r="CK20" s="632"/>
      <c r="CL20" s="632"/>
      <c r="CM20" s="632"/>
      <c r="CN20" s="632"/>
      <c r="CO20" s="632"/>
      <c r="CP20" s="632"/>
      <c r="CQ20" s="633"/>
      <c r="CR20" s="634">
        <v>115422271</v>
      </c>
      <c r="CS20" s="635"/>
      <c r="CT20" s="635"/>
      <c r="CU20" s="635"/>
      <c r="CV20" s="635"/>
      <c r="CW20" s="635"/>
      <c r="CX20" s="635"/>
      <c r="CY20" s="636"/>
      <c r="CZ20" s="672">
        <v>100</v>
      </c>
      <c r="DA20" s="672"/>
      <c r="DB20" s="672"/>
      <c r="DC20" s="672"/>
      <c r="DD20" s="640">
        <v>8826818</v>
      </c>
      <c r="DE20" s="635"/>
      <c r="DF20" s="635"/>
      <c r="DG20" s="635"/>
      <c r="DH20" s="635"/>
      <c r="DI20" s="635"/>
      <c r="DJ20" s="635"/>
      <c r="DK20" s="635"/>
      <c r="DL20" s="635"/>
      <c r="DM20" s="635"/>
      <c r="DN20" s="635"/>
      <c r="DO20" s="635"/>
      <c r="DP20" s="636"/>
      <c r="DQ20" s="640">
        <v>75813609</v>
      </c>
      <c r="DR20" s="635"/>
      <c r="DS20" s="635"/>
      <c r="DT20" s="635"/>
      <c r="DU20" s="635"/>
      <c r="DV20" s="635"/>
      <c r="DW20" s="635"/>
      <c r="DX20" s="635"/>
      <c r="DY20" s="635"/>
      <c r="DZ20" s="635"/>
      <c r="EA20" s="635"/>
      <c r="EB20" s="635"/>
      <c r="EC20" s="671"/>
    </row>
    <row r="21" spans="2:133" ht="11.25" customHeight="1" x14ac:dyDescent="0.2">
      <c r="B21" s="631" t="s">
        <v>265</v>
      </c>
      <c r="C21" s="632"/>
      <c r="D21" s="632"/>
      <c r="E21" s="632"/>
      <c r="F21" s="632"/>
      <c r="G21" s="632"/>
      <c r="H21" s="632"/>
      <c r="I21" s="632"/>
      <c r="J21" s="632"/>
      <c r="K21" s="632"/>
      <c r="L21" s="632"/>
      <c r="M21" s="632"/>
      <c r="N21" s="632"/>
      <c r="O21" s="632"/>
      <c r="P21" s="632"/>
      <c r="Q21" s="633"/>
      <c r="R21" s="634" t="s">
        <v>122</v>
      </c>
      <c r="S21" s="635"/>
      <c r="T21" s="635"/>
      <c r="U21" s="635"/>
      <c r="V21" s="635"/>
      <c r="W21" s="635"/>
      <c r="X21" s="635"/>
      <c r="Y21" s="636"/>
      <c r="Z21" s="672" t="s">
        <v>122</v>
      </c>
      <c r="AA21" s="672"/>
      <c r="AB21" s="672"/>
      <c r="AC21" s="672"/>
      <c r="AD21" s="673" t="s">
        <v>122</v>
      </c>
      <c r="AE21" s="673"/>
      <c r="AF21" s="673"/>
      <c r="AG21" s="673"/>
      <c r="AH21" s="673"/>
      <c r="AI21" s="673"/>
      <c r="AJ21" s="673"/>
      <c r="AK21" s="673"/>
      <c r="AL21" s="637" t="s">
        <v>122</v>
      </c>
      <c r="AM21" s="638"/>
      <c r="AN21" s="638"/>
      <c r="AO21" s="674"/>
      <c r="AP21" s="631" t="s">
        <v>266</v>
      </c>
      <c r="AQ21" s="711"/>
      <c r="AR21" s="711"/>
      <c r="AS21" s="711"/>
      <c r="AT21" s="711"/>
      <c r="AU21" s="711"/>
      <c r="AV21" s="711"/>
      <c r="AW21" s="711"/>
      <c r="AX21" s="711"/>
      <c r="AY21" s="711"/>
      <c r="AZ21" s="711"/>
      <c r="BA21" s="711"/>
      <c r="BB21" s="711"/>
      <c r="BC21" s="711"/>
      <c r="BD21" s="711"/>
      <c r="BE21" s="711"/>
      <c r="BF21" s="712"/>
      <c r="BG21" s="634">
        <v>13496</v>
      </c>
      <c r="BH21" s="635"/>
      <c r="BI21" s="635"/>
      <c r="BJ21" s="635"/>
      <c r="BK21" s="635"/>
      <c r="BL21" s="635"/>
      <c r="BM21" s="635"/>
      <c r="BN21" s="636"/>
      <c r="BO21" s="672">
        <v>0.1</v>
      </c>
      <c r="BP21" s="672"/>
      <c r="BQ21" s="672"/>
      <c r="BR21" s="672"/>
      <c r="BS21" s="673" t="s">
        <v>122</v>
      </c>
      <c r="BT21" s="673"/>
      <c r="BU21" s="673"/>
      <c r="BV21" s="673"/>
      <c r="BW21" s="673"/>
      <c r="BX21" s="673"/>
      <c r="BY21" s="673"/>
      <c r="BZ21" s="673"/>
      <c r="CA21" s="673"/>
      <c r="CB21" s="713"/>
      <c r="CD21" s="615"/>
      <c r="CE21" s="616"/>
      <c r="CF21" s="616"/>
      <c r="CG21" s="616"/>
      <c r="CH21" s="616"/>
      <c r="CI21" s="616"/>
      <c r="CJ21" s="616"/>
      <c r="CK21" s="616"/>
      <c r="CL21" s="616"/>
      <c r="CM21" s="616"/>
      <c r="CN21" s="616"/>
      <c r="CO21" s="616"/>
      <c r="CP21" s="616"/>
      <c r="CQ21" s="617"/>
      <c r="CR21" s="719"/>
      <c r="CS21" s="720"/>
      <c r="CT21" s="720"/>
      <c r="CU21" s="720"/>
      <c r="CV21" s="720"/>
      <c r="CW21" s="720"/>
      <c r="CX21" s="720"/>
      <c r="CY21" s="721"/>
      <c r="CZ21" s="722"/>
      <c r="DA21" s="722"/>
      <c r="DB21" s="722"/>
      <c r="DC21" s="722"/>
      <c r="DD21" s="723"/>
      <c r="DE21" s="720"/>
      <c r="DF21" s="720"/>
      <c r="DG21" s="720"/>
      <c r="DH21" s="720"/>
      <c r="DI21" s="720"/>
      <c r="DJ21" s="720"/>
      <c r="DK21" s="720"/>
      <c r="DL21" s="720"/>
      <c r="DM21" s="720"/>
      <c r="DN21" s="720"/>
      <c r="DO21" s="720"/>
      <c r="DP21" s="721"/>
      <c r="DQ21" s="723"/>
      <c r="DR21" s="720"/>
      <c r="DS21" s="720"/>
      <c r="DT21" s="720"/>
      <c r="DU21" s="720"/>
      <c r="DV21" s="720"/>
      <c r="DW21" s="720"/>
      <c r="DX21" s="720"/>
      <c r="DY21" s="720"/>
      <c r="DZ21" s="720"/>
      <c r="EA21" s="720"/>
      <c r="EB21" s="720"/>
      <c r="EC21" s="727"/>
    </row>
    <row r="22" spans="2:133" ht="11.25" customHeight="1" x14ac:dyDescent="0.2">
      <c r="B22" s="631" t="s">
        <v>267</v>
      </c>
      <c r="C22" s="632"/>
      <c r="D22" s="632"/>
      <c r="E22" s="632"/>
      <c r="F22" s="632"/>
      <c r="G22" s="632"/>
      <c r="H22" s="632"/>
      <c r="I22" s="632"/>
      <c r="J22" s="632"/>
      <c r="K22" s="632"/>
      <c r="L22" s="632"/>
      <c r="M22" s="632"/>
      <c r="N22" s="632"/>
      <c r="O22" s="632"/>
      <c r="P22" s="632"/>
      <c r="Q22" s="633"/>
      <c r="R22" s="634" t="s">
        <v>122</v>
      </c>
      <c r="S22" s="635"/>
      <c r="T22" s="635"/>
      <c r="U22" s="635"/>
      <c r="V22" s="635"/>
      <c r="W22" s="635"/>
      <c r="X22" s="635"/>
      <c r="Y22" s="636"/>
      <c r="Z22" s="672" t="s">
        <v>122</v>
      </c>
      <c r="AA22" s="672"/>
      <c r="AB22" s="672"/>
      <c r="AC22" s="672"/>
      <c r="AD22" s="673" t="s">
        <v>122</v>
      </c>
      <c r="AE22" s="673"/>
      <c r="AF22" s="673"/>
      <c r="AG22" s="673"/>
      <c r="AH22" s="673"/>
      <c r="AI22" s="673"/>
      <c r="AJ22" s="673"/>
      <c r="AK22" s="673"/>
      <c r="AL22" s="637" t="s">
        <v>122</v>
      </c>
      <c r="AM22" s="638"/>
      <c r="AN22" s="638"/>
      <c r="AO22" s="674"/>
      <c r="AP22" s="631" t="s">
        <v>268</v>
      </c>
      <c r="AQ22" s="711"/>
      <c r="AR22" s="711"/>
      <c r="AS22" s="711"/>
      <c r="AT22" s="711"/>
      <c r="AU22" s="711"/>
      <c r="AV22" s="711"/>
      <c r="AW22" s="711"/>
      <c r="AX22" s="711"/>
      <c r="AY22" s="711"/>
      <c r="AZ22" s="711"/>
      <c r="BA22" s="711"/>
      <c r="BB22" s="711"/>
      <c r="BC22" s="711"/>
      <c r="BD22" s="711"/>
      <c r="BE22" s="711"/>
      <c r="BF22" s="712"/>
      <c r="BG22" s="634" t="s">
        <v>122</v>
      </c>
      <c r="BH22" s="635"/>
      <c r="BI22" s="635"/>
      <c r="BJ22" s="635"/>
      <c r="BK22" s="635"/>
      <c r="BL22" s="635"/>
      <c r="BM22" s="635"/>
      <c r="BN22" s="636"/>
      <c r="BO22" s="672" t="s">
        <v>122</v>
      </c>
      <c r="BP22" s="672"/>
      <c r="BQ22" s="672"/>
      <c r="BR22" s="672"/>
      <c r="BS22" s="673" t="s">
        <v>122</v>
      </c>
      <c r="BT22" s="673"/>
      <c r="BU22" s="673"/>
      <c r="BV22" s="673"/>
      <c r="BW22" s="673"/>
      <c r="BX22" s="673"/>
      <c r="BY22" s="673"/>
      <c r="BZ22" s="673"/>
      <c r="CA22" s="673"/>
      <c r="CB22" s="713"/>
      <c r="CD22" s="686" t="s">
        <v>269</v>
      </c>
      <c r="CE22" s="687"/>
      <c r="CF22" s="687"/>
      <c r="CG22" s="687"/>
      <c r="CH22" s="687"/>
      <c r="CI22" s="687"/>
      <c r="CJ22" s="687"/>
      <c r="CK22" s="687"/>
      <c r="CL22" s="687"/>
      <c r="CM22" s="687"/>
      <c r="CN22" s="687"/>
      <c r="CO22" s="687"/>
      <c r="CP22" s="687"/>
      <c r="CQ22" s="687"/>
      <c r="CR22" s="687"/>
      <c r="CS22" s="687"/>
      <c r="CT22" s="687"/>
      <c r="CU22" s="687"/>
      <c r="CV22" s="687"/>
      <c r="CW22" s="687"/>
      <c r="CX22" s="687"/>
      <c r="CY22" s="687"/>
      <c r="CZ22" s="687"/>
      <c r="DA22" s="687"/>
      <c r="DB22" s="687"/>
      <c r="DC22" s="687"/>
      <c r="DD22" s="687"/>
      <c r="DE22" s="687"/>
      <c r="DF22" s="687"/>
      <c r="DG22" s="687"/>
      <c r="DH22" s="687"/>
      <c r="DI22" s="687"/>
      <c r="DJ22" s="687"/>
      <c r="DK22" s="687"/>
      <c r="DL22" s="687"/>
      <c r="DM22" s="687"/>
      <c r="DN22" s="687"/>
      <c r="DO22" s="687"/>
      <c r="DP22" s="687"/>
      <c r="DQ22" s="687"/>
      <c r="DR22" s="687"/>
      <c r="DS22" s="687"/>
      <c r="DT22" s="687"/>
      <c r="DU22" s="687"/>
      <c r="DV22" s="687"/>
      <c r="DW22" s="687"/>
      <c r="DX22" s="687"/>
      <c r="DY22" s="687"/>
      <c r="DZ22" s="687"/>
      <c r="EA22" s="687"/>
      <c r="EB22" s="687"/>
      <c r="EC22" s="688"/>
    </row>
    <row r="23" spans="2:133" ht="11.25" customHeight="1" x14ac:dyDescent="0.2">
      <c r="B23" s="631" t="s">
        <v>270</v>
      </c>
      <c r="C23" s="632"/>
      <c r="D23" s="632"/>
      <c r="E23" s="632"/>
      <c r="F23" s="632"/>
      <c r="G23" s="632"/>
      <c r="H23" s="632"/>
      <c r="I23" s="632"/>
      <c r="J23" s="632"/>
      <c r="K23" s="632"/>
      <c r="L23" s="632"/>
      <c r="M23" s="632"/>
      <c r="N23" s="632"/>
      <c r="O23" s="632"/>
      <c r="P23" s="632"/>
      <c r="Q23" s="633"/>
      <c r="R23" s="634" t="s">
        <v>122</v>
      </c>
      <c r="S23" s="635"/>
      <c r="T23" s="635"/>
      <c r="U23" s="635"/>
      <c r="V23" s="635"/>
      <c r="W23" s="635"/>
      <c r="X23" s="635"/>
      <c r="Y23" s="636"/>
      <c r="Z23" s="672" t="s">
        <v>122</v>
      </c>
      <c r="AA23" s="672"/>
      <c r="AB23" s="672"/>
      <c r="AC23" s="672"/>
      <c r="AD23" s="673" t="s">
        <v>122</v>
      </c>
      <c r="AE23" s="673"/>
      <c r="AF23" s="673"/>
      <c r="AG23" s="673"/>
      <c r="AH23" s="673"/>
      <c r="AI23" s="673"/>
      <c r="AJ23" s="673"/>
      <c r="AK23" s="673"/>
      <c r="AL23" s="637" t="s">
        <v>122</v>
      </c>
      <c r="AM23" s="638"/>
      <c r="AN23" s="638"/>
      <c r="AO23" s="674"/>
      <c r="AP23" s="631" t="s">
        <v>271</v>
      </c>
      <c r="AQ23" s="711"/>
      <c r="AR23" s="711"/>
      <c r="AS23" s="711"/>
      <c r="AT23" s="711"/>
      <c r="AU23" s="711"/>
      <c r="AV23" s="711"/>
      <c r="AW23" s="711"/>
      <c r="AX23" s="711"/>
      <c r="AY23" s="711"/>
      <c r="AZ23" s="711"/>
      <c r="BA23" s="711"/>
      <c r="BB23" s="711"/>
      <c r="BC23" s="711"/>
      <c r="BD23" s="711"/>
      <c r="BE23" s="711"/>
      <c r="BF23" s="712"/>
      <c r="BG23" s="634" t="s">
        <v>122</v>
      </c>
      <c r="BH23" s="635"/>
      <c r="BI23" s="635"/>
      <c r="BJ23" s="635"/>
      <c r="BK23" s="635"/>
      <c r="BL23" s="635"/>
      <c r="BM23" s="635"/>
      <c r="BN23" s="636"/>
      <c r="BO23" s="672" t="s">
        <v>122</v>
      </c>
      <c r="BP23" s="672"/>
      <c r="BQ23" s="672"/>
      <c r="BR23" s="672"/>
      <c r="BS23" s="673" t="s">
        <v>122</v>
      </c>
      <c r="BT23" s="673"/>
      <c r="BU23" s="673"/>
      <c r="BV23" s="673"/>
      <c r="BW23" s="673"/>
      <c r="BX23" s="673"/>
      <c r="BY23" s="673"/>
      <c r="BZ23" s="673"/>
      <c r="CA23" s="673"/>
      <c r="CB23" s="713"/>
      <c r="CD23" s="686" t="s">
        <v>211</v>
      </c>
      <c r="CE23" s="687"/>
      <c r="CF23" s="687"/>
      <c r="CG23" s="687"/>
      <c r="CH23" s="687"/>
      <c r="CI23" s="687"/>
      <c r="CJ23" s="687"/>
      <c r="CK23" s="687"/>
      <c r="CL23" s="687"/>
      <c r="CM23" s="687"/>
      <c r="CN23" s="687"/>
      <c r="CO23" s="687"/>
      <c r="CP23" s="687"/>
      <c r="CQ23" s="688"/>
      <c r="CR23" s="686" t="s">
        <v>272</v>
      </c>
      <c r="CS23" s="687"/>
      <c r="CT23" s="687"/>
      <c r="CU23" s="687"/>
      <c r="CV23" s="687"/>
      <c r="CW23" s="687"/>
      <c r="CX23" s="687"/>
      <c r="CY23" s="688"/>
      <c r="CZ23" s="686" t="s">
        <v>273</v>
      </c>
      <c r="DA23" s="687"/>
      <c r="DB23" s="687"/>
      <c r="DC23" s="688"/>
      <c r="DD23" s="686" t="s">
        <v>274</v>
      </c>
      <c r="DE23" s="687"/>
      <c r="DF23" s="687"/>
      <c r="DG23" s="687"/>
      <c r="DH23" s="687"/>
      <c r="DI23" s="687"/>
      <c r="DJ23" s="687"/>
      <c r="DK23" s="688"/>
      <c r="DL23" s="724" t="s">
        <v>275</v>
      </c>
      <c r="DM23" s="725"/>
      <c r="DN23" s="725"/>
      <c r="DO23" s="725"/>
      <c r="DP23" s="725"/>
      <c r="DQ23" s="725"/>
      <c r="DR23" s="725"/>
      <c r="DS23" s="725"/>
      <c r="DT23" s="725"/>
      <c r="DU23" s="725"/>
      <c r="DV23" s="726"/>
      <c r="DW23" s="686" t="s">
        <v>276</v>
      </c>
      <c r="DX23" s="687"/>
      <c r="DY23" s="687"/>
      <c r="DZ23" s="687"/>
      <c r="EA23" s="687"/>
      <c r="EB23" s="687"/>
      <c r="EC23" s="688"/>
    </row>
    <row r="24" spans="2:133" ht="11.25" customHeight="1" x14ac:dyDescent="0.2">
      <c r="B24" s="631" t="s">
        <v>277</v>
      </c>
      <c r="C24" s="632"/>
      <c r="D24" s="632"/>
      <c r="E24" s="632"/>
      <c r="F24" s="632"/>
      <c r="G24" s="632"/>
      <c r="H24" s="632"/>
      <c r="I24" s="632"/>
      <c r="J24" s="632"/>
      <c r="K24" s="632"/>
      <c r="L24" s="632"/>
      <c r="M24" s="632"/>
      <c r="N24" s="632"/>
      <c r="O24" s="632"/>
      <c r="P24" s="632"/>
      <c r="Q24" s="633"/>
      <c r="R24" s="634" t="s">
        <v>122</v>
      </c>
      <c r="S24" s="635"/>
      <c r="T24" s="635"/>
      <c r="U24" s="635"/>
      <c r="V24" s="635"/>
      <c r="W24" s="635"/>
      <c r="X24" s="635"/>
      <c r="Y24" s="636"/>
      <c r="Z24" s="672" t="s">
        <v>122</v>
      </c>
      <c r="AA24" s="672"/>
      <c r="AB24" s="672"/>
      <c r="AC24" s="672"/>
      <c r="AD24" s="673" t="s">
        <v>122</v>
      </c>
      <c r="AE24" s="673"/>
      <c r="AF24" s="673"/>
      <c r="AG24" s="673"/>
      <c r="AH24" s="673"/>
      <c r="AI24" s="673"/>
      <c r="AJ24" s="673"/>
      <c r="AK24" s="673"/>
      <c r="AL24" s="637" t="s">
        <v>122</v>
      </c>
      <c r="AM24" s="638"/>
      <c r="AN24" s="638"/>
      <c r="AO24" s="674"/>
      <c r="AP24" s="631" t="s">
        <v>278</v>
      </c>
      <c r="AQ24" s="711"/>
      <c r="AR24" s="711"/>
      <c r="AS24" s="711"/>
      <c r="AT24" s="711"/>
      <c r="AU24" s="711"/>
      <c r="AV24" s="711"/>
      <c r="AW24" s="711"/>
      <c r="AX24" s="711"/>
      <c r="AY24" s="711"/>
      <c r="AZ24" s="711"/>
      <c r="BA24" s="711"/>
      <c r="BB24" s="711"/>
      <c r="BC24" s="711"/>
      <c r="BD24" s="711"/>
      <c r="BE24" s="711"/>
      <c r="BF24" s="712"/>
      <c r="BG24" s="634" t="s">
        <v>122</v>
      </c>
      <c r="BH24" s="635"/>
      <c r="BI24" s="635"/>
      <c r="BJ24" s="635"/>
      <c r="BK24" s="635"/>
      <c r="BL24" s="635"/>
      <c r="BM24" s="635"/>
      <c r="BN24" s="636"/>
      <c r="BO24" s="672" t="s">
        <v>122</v>
      </c>
      <c r="BP24" s="672"/>
      <c r="BQ24" s="672"/>
      <c r="BR24" s="672"/>
      <c r="BS24" s="673" t="s">
        <v>122</v>
      </c>
      <c r="BT24" s="673"/>
      <c r="BU24" s="673"/>
      <c r="BV24" s="673"/>
      <c r="BW24" s="673"/>
      <c r="BX24" s="673"/>
      <c r="BY24" s="673"/>
      <c r="BZ24" s="673"/>
      <c r="CA24" s="673"/>
      <c r="CB24" s="713"/>
      <c r="CD24" s="692" t="s">
        <v>279</v>
      </c>
      <c r="CE24" s="693"/>
      <c r="CF24" s="693"/>
      <c r="CG24" s="693"/>
      <c r="CH24" s="693"/>
      <c r="CI24" s="693"/>
      <c r="CJ24" s="693"/>
      <c r="CK24" s="693"/>
      <c r="CL24" s="693"/>
      <c r="CM24" s="693"/>
      <c r="CN24" s="693"/>
      <c r="CO24" s="693"/>
      <c r="CP24" s="693"/>
      <c r="CQ24" s="694"/>
      <c r="CR24" s="689">
        <v>58232604</v>
      </c>
      <c r="CS24" s="690"/>
      <c r="CT24" s="690"/>
      <c r="CU24" s="690"/>
      <c r="CV24" s="690"/>
      <c r="CW24" s="690"/>
      <c r="CX24" s="690"/>
      <c r="CY24" s="715"/>
      <c r="CZ24" s="716">
        <v>50.5</v>
      </c>
      <c r="DA24" s="698"/>
      <c r="DB24" s="698"/>
      <c r="DC24" s="718"/>
      <c r="DD24" s="714">
        <v>33340638</v>
      </c>
      <c r="DE24" s="690"/>
      <c r="DF24" s="690"/>
      <c r="DG24" s="690"/>
      <c r="DH24" s="690"/>
      <c r="DI24" s="690"/>
      <c r="DJ24" s="690"/>
      <c r="DK24" s="715"/>
      <c r="DL24" s="714">
        <v>30105501</v>
      </c>
      <c r="DM24" s="690"/>
      <c r="DN24" s="690"/>
      <c r="DO24" s="690"/>
      <c r="DP24" s="690"/>
      <c r="DQ24" s="690"/>
      <c r="DR24" s="690"/>
      <c r="DS24" s="690"/>
      <c r="DT24" s="690"/>
      <c r="DU24" s="690"/>
      <c r="DV24" s="715"/>
      <c r="DW24" s="716">
        <v>45.7</v>
      </c>
      <c r="DX24" s="698"/>
      <c r="DY24" s="698"/>
      <c r="DZ24" s="698"/>
      <c r="EA24" s="698"/>
      <c r="EB24" s="698"/>
      <c r="EC24" s="717"/>
    </row>
    <row r="25" spans="2:133" ht="11.25" customHeight="1" x14ac:dyDescent="0.2">
      <c r="B25" s="631" t="s">
        <v>280</v>
      </c>
      <c r="C25" s="632"/>
      <c r="D25" s="632"/>
      <c r="E25" s="632"/>
      <c r="F25" s="632"/>
      <c r="G25" s="632"/>
      <c r="H25" s="632"/>
      <c r="I25" s="632"/>
      <c r="J25" s="632"/>
      <c r="K25" s="632"/>
      <c r="L25" s="632"/>
      <c r="M25" s="632"/>
      <c r="N25" s="632"/>
      <c r="O25" s="632"/>
      <c r="P25" s="632"/>
      <c r="Q25" s="633"/>
      <c r="R25" s="634">
        <v>34605854</v>
      </c>
      <c r="S25" s="635"/>
      <c r="T25" s="635"/>
      <c r="U25" s="635"/>
      <c r="V25" s="635"/>
      <c r="W25" s="635"/>
      <c r="X25" s="635"/>
      <c r="Y25" s="636"/>
      <c r="Z25" s="672">
        <v>28</v>
      </c>
      <c r="AA25" s="672"/>
      <c r="AB25" s="672"/>
      <c r="AC25" s="672"/>
      <c r="AD25" s="673">
        <v>34605854</v>
      </c>
      <c r="AE25" s="673"/>
      <c r="AF25" s="673"/>
      <c r="AG25" s="673"/>
      <c r="AH25" s="673"/>
      <c r="AI25" s="673"/>
      <c r="AJ25" s="673"/>
      <c r="AK25" s="673"/>
      <c r="AL25" s="637">
        <v>52.5</v>
      </c>
      <c r="AM25" s="638"/>
      <c r="AN25" s="638"/>
      <c r="AO25" s="674"/>
      <c r="AP25" s="631" t="s">
        <v>281</v>
      </c>
      <c r="AQ25" s="711"/>
      <c r="AR25" s="711"/>
      <c r="AS25" s="711"/>
      <c r="AT25" s="711"/>
      <c r="AU25" s="711"/>
      <c r="AV25" s="711"/>
      <c r="AW25" s="711"/>
      <c r="AX25" s="711"/>
      <c r="AY25" s="711"/>
      <c r="AZ25" s="711"/>
      <c r="BA25" s="711"/>
      <c r="BB25" s="711"/>
      <c r="BC25" s="711"/>
      <c r="BD25" s="711"/>
      <c r="BE25" s="711"/>
      <c r="BF25" s="712"/>
      <c r="BG25" s="634" t="s">
        <v>122</v>
      </c>
      <c r="BH25" s="635"/>
      <c r="BI25" s="635"/>
      <c r="BJ25" s="635"/>
      <c r="BK25" s="635"/>
      <c r="BL25" s="635"/>
      <c r="BM25" s="635"/>
      <c r="BN25" s="636"/>
      <c r="BO25" s="672" t="s">
        <v>122</v>
      </c>
      <c r="BP25" s="672"/>
      <c r="BQ25" s="672"/>
      <c r="BR25" s="672"/>
      <c r="BS25" s="673" t="s">
        <v>122</v>
      </c>
      <c r="BT25" s="673"/>
      <c r="BU25" s="673"/>
      <c r="BV25" s="673"/>
      <c r="BW25" s="673"/>
      <c r="BX25" s="673"/>
      <c r="BY25" s="673"/>
      <c r="BZ25" s="673"/>
      <c r="CA25" s="673"/>
      <c r="CB25" s="713"/>
      <c r="CD25" s="631" t="s">
        <v>282</v>
      </c>
      <c r="CE25" s="632"/>
      <c r="CF25" s="632"/>
      <c r="CG25" s="632"/>
      <c r="CH25" s="632"/>
      <c r="CI25" s="632"/>
      <c r="CJ25" s="632"/>
      <c r="CK25" s="632"/>
      <c r="CL25" s="632"/>
      <c r="CM25" s="632"/>
      <c r="CN25" s="632"/>
      <c r="CO25" s="632"/>
      <c r="CP25" s="632"/>
      <c r="CQ25" s="633"/>
      <c r="CR25" s="634">
        <v>17667614</v>
      </c>
      <c r="CS25" s="647"/>
      <c r="CT25" s="647"/>
      <c r="CU25" s="647"/>
      <c r="CV25" s="647"/>
      <c r="CW25" s="647"/>
      <c r="CX25" s="647"/>
      <c r="CY25" s="648"/>
      <c r="CZ25" s="637">
        <v>15.3</v>
      </c>
      <c r="DA25" s="649"/>
      <c r="DB25" s="649"/>
      <c r="DC25" s="650"/>
      <c r="DD25" s="640">
        <v>16603728</v>
      </c>
      <c r="DE25" s="647"/>
      <c r="DF25" s="647"/>
      <c r="DG25" s="647"/>
      <c r="DH25" s="647"/>
      <c r="DI25" s="647"/>
      <c r="DJ25" s="647"/>
      <c r="DK25" s="648"/>
      <c r="DL25" s="640">
        <v>16333988</v>
      </c>
      <c r="DM25" s="647"/>
      <c r="DN25" s="647"/>
      <c r="DO25" s="647"/>
      <c r="DP25" s="647"/>
      <c r="DQ25" s="647"/>
      <c r="DR25" s="647"/>
      <c r="DS25" s="647"/>
      <c r="DT25" s="647"/>
      <c r="DU25" s="647"/>
      <c r="DV25" s="648"/>
      <c r="DW25" s="637">
        <v>24.8</v>
      </c>
      <c r="DX25" s="649"/>
      <c r="DY25" s="649"/>
      <c r="DZ25" s="649"/>
      <c r="EA25" s="649"/>
      <c r="EB25" s="649"/>
      <c r="EC25" s="661"/>
    </row>
    <row r="26" spans="2:133" ht="11.25" customHeight="1" x14ac:dyDescent="0.2">
      <c r="B26" s="631" t="s">
        <v>283</v>
      </c>
      <c r="C26" s="632"/>
      <c r="D26" s="632"/>
      <c r="E26" s="632"/>
      <c r="F26" s="632"/>
      <c r="G26" s="632"/>
      <c r="H26" s="632"/>
      <c r="I26" s="632"/>
      <c r="J26" s="632"/>
      <c r="K26" s="632"/>
      <c r="L26" s="632"/>
      <c r="M26" s="632"/>
      <c r="N26" s="632"/>
      <c r="O26" s="632"/>
      <c r="P26" s="632"/>
      <c r="Q26" s="633"/>
      <c r="R26" s="634">
        <v>22037</v>
      </c>
      <c r="S26" s="635"/>
      <c r="T26" s="635"/>
      <c r="U26" s="635"/>
      <c r="V26" s="635"/>
      <c r="W26" s="635"/>
      <c r="X26" s="635"/>
      <c r="Y26" s="636"/>
      <c r="Z26" s="672">
        <v>0</v>
      </c>
      <c r="AA26" s="672"/>
      <c r="AB26" s="672"/>
      <c r="AC26" s="672"/>
      <c r="AD26" s="673">
        <v>22037</v>
      </c>
      <c r="AE26" s="673"/>
      <c r="AF26" s="673"/>
      <c r="AG26" s="673"/>
      <c r="AH26" s="673"/>
      <c r="AI26" s="673"/>
      <c r="AJ26" s="673"/>
      <c r="AK26" s="673"/>
      <c r="AL26" s="637">
        <v>0</v>
      </c>
      <c r="AM26" s="638"/>
      <c r="AN26" s="638"/>
      <c r="AO26" s="674"/>
      <c r="AP26" s="631" t="s">
        <v>284</v>
      </c>
      <c r="AQ26" s="711"/>
      <c r="AR26" s="711"/>
      <c r="AS26" s="711"/>
      <c r="AT26" s="711"/>
      <c r="AU26" s="711"/>
      <c r="AV26" s="711"/>
      <c r="AW26" s="711"/>
      <c r="AX26" s="711"/>
      <c r="AY26" s="711"/>
      <c r="AZ26" s="711"/>
      <c r="BA26" s="711"/>
      <c r="BB26" s="711"/>
      <c r="BC26" s="711"/>
      <c r="BD26" s="711"/>
      <c r="BE26" s="711"/>
      <c r="BF26" s="712"/>
      <c r="BG26" s="634" t="s">
        <v>122</v>
      </c>
      <c r="BH26" s="635"/>
      <c r="BI26" s="635"/>
      <c r="BJ26" s="635"/>
      <c r="BK26" s="635"/>
      <c r="BL26" s="635"/>
      <c r="BM26" s="635"/>
      <c r="BN26" s="636"/>
      <c r="BO26" s="672" t="s">
        <v>122</v>
      </c>
      <c r="BP26" s="672"/>
      <c r="BQ26" s="672"/>
      <c r="BR26" s="672"/>
      <c r="BS26" s="673" t="s">
        <v>122</v>
      </c>
      <c r="BT26" s="673"/>
      <c r="BU26" s="673"/>
      <c r="BV26" s="673"/>
      <c r="BW26" s="673"/>
      <c r="BX26" s="673"/>
      <c r="BY26" s="673"/>
      <c r="BZ26" s="673"/>
      <c r="CA26" s="673"/>
      <c r="CB26" s="713"/>
      <c r="CD26" s="631" t="s">
        <v>285</v>
      </c>
      <c r="CE26" s="632"/>
      <c r="CF26" s="632"/>
      <c r="CG26" s="632"/>
      <c r="CH26" s="632"/>
      <c r="CI26" s="632"/>
      <c r="CJ26" s="632"/>
      <c r="CK26" s="632"/>
      <c r="CL26" s="632"/>
      <c r="CM26" s="632"/>
      <c r="CN26" s="632"/>
      <c r="CO26" s="632"/>
      <c r="CP26" s="632"/>
      <c r="CQ26" s="633"/>
      <c r="CR26" s="634">
        <v>12186095</v>
      </c>
      <c r="CS26" s="635"/>
      <c r="CT26" s="635"/>
      <c r="CU26" s="635"/>
      <c r="CV26" s="635"/>
      <c r="CW26" s="635"/>
      <c r="CX26" s="635"/>
      <c r="CY26" s="636"/>
      <c r="CZ26" s="637">
        <v>10.6</v>
      </c>
      <c r="DA26" s="649"/>
      <c r="DB26" s="649"/>
      <c r="DC26" s="650"/>
      <c r="DD26" s="640">
        <v>11455918</v>
      </c>
      <c r="DE26" s="635"/>
      <c r="DF26" s="635"/>
      <c r="DG26" s="635"/>
      <c r="DH26" s="635"/>
      <c r="DI26" s="635"/>
      <c r="DJ26" s="635"/>
      <c r="DK26" s="636"/>
      <c r="DL26" s="640" t="s">
        <v>122</v>
      </c>
      <c r="DM26" s="635"/>
      <c r="DN26" s="635"/>
      <c r="DO26" s="635"/>
      <c r="DP26" s="635"/>
      <c r="DQ26" s="635"/>
      <c r="DR26" s="635"/>
      <c r="DS26" s="635"/>
      <c r="DT26" s="635"/>
      <c r="DU26" s="635"/>
      <c r="DV26" s="636"/>
      <c r="DW26" s="637" t="s">
        <v>122</v>
      </c>
      <c r="DX26" s="649"/>
      <c r="DY26" s="649"/>
      <c r="DZ26" s="649"/>
      <c r="EA26" s="649"/>
      <c r="EB26" s="649"/>
      <c r="EC26" s="661"/>
    </row>
    <row r="27" spans="2:133" ht="11.25" customHeight="1" x14ac:dyDescent="0.2">
      <c r="B27" s="631" t="s">
        <v>286</v>
      </c>
      <c r="C27" s="632"/>
      <c r="D27" s="632"/>
      <c r="E27" s="632"/>
      <c r="F27" s="632"/>
      <c r="G27" s="632"/>
      <c r="H27" s="632"/>
      <c r="I27" s="632"/>
      <c r="J27" s="632"/>
      <c r="K27" s="632"/>
      <c r="L27" s="632"/>
      <c r="M27" s="632"/>
      <c r="N27" s="632"/>
      <c r="O27" s="632"/>
      <c r="P27" s="632"/>
      <c r="Q27" s="633"/>
      <c r="R27" s="634">
        <v>681547</v>
      </c>
      <c r="S27" s="635"/>
      <c r="T27" s="635"/>
      <c r="U27" s="635"/>
      <c r="V27" s="635"/>
      <c r="W27" s="635"/>
      <c r="X27" s="635"/>
      <c r="Y27" s="636"/>
      <c r="Z27" s="672">
        <v>0.6</v>
      </c>
      <c r="AA27" s="672"/>
      <c r="AB27" s="672"/>
      <c r="AC27" s="672"/>
      <c r="AD27" s="673">
        <v>21</v>
      </c>
      <c r="AE27" s="673"/>
      <c r="AF27" s="673"/>
      <c r="AG27" s="673"/>
      <c r="AH27" s="673"/>
      <c r="AI27" s="673"/>
      <c r="AJ27" s="673"/>
      <c r="AK27" s="673"/>
      <c r="AL27" s="637">
        <v>0</v>
      </c>
      <c r="AM27" s="638"/>
      <c r="AN27" s="638"/>
      <c r="AO27" s="674"/>
      <c r="AP27" s="631" t="s">
        <v>287</v>
      </c>
      <c r="AQ27" s="632"/>
      <c r="AR27" s="632"/>
      <c r="AS27" s="632"/>
      <c r="AT27" s="632"/>
      <c r="AU27" s="632"/>
      <c r="AV27" s="632"/>
      <c r="AW27" s="632"/>
      <c r="AX27" s="632"/>
      <c r="AY27" s="632"/>
      <c r="AZ27" s="632"/>
      <c r="BA27" s="632"/>
      <c r="BB27" s="632"/>
      <c r="BC27" s="632"/>
      <c r="BD27" s="632"/>
      <c r="BE27" s="632"/>
      <c r="BF27" s="633"/>
      <c r="BG27" s="634">
        <v>26569551</v>
      </c>
      <c r="BH27" s="635"/>
      <c r="BI27" s="635"/>
      <c r="BJ27" s="635"/>
      <c r="BK27" s="635"/>
      <c r="BL27" s="635"/>
      <c r="BM27" s="635"/>
      <c r="BN27" s="636"/>
      <c r="BO27" s="672">
        <v>100</v>
      </c>
      <c r="BP27" s="672"/>
      <c r="BQ27" s="672"/>
      <c r="BR27" s="672"/>
      <c r="BS27" s="673" t="s">
        <v>122</v>
      </c>
      <c r="BT27" s="673"/>
      <c r="BU27" s="673"/>
      <c r="BV27" s="673"/>
      <c r="BW27" s="673"/>
      <c r="BX27" s="673"/>
      <c r="BY27" s="673"/>
      <c r="BZ27" s="673"/>
      <c r="CA27" s="673"/>
      <c r="CB27" s="713"/>
      <c r="CD27" s="631" t="s">
        <v>288</v>
      </c>
      <c r="CE27" s="632"/>
      <c r="CF27" s="632"/>
      <c r="CG27" s="632"/>
      <c r="CH27" s="632"/>
      <c r="CI27" s="632"/>
      <c r="CJ27" s="632"/>
      <c r="CK27" s="632"/>
      <c r="CL27" s="632"/>
      <c r="CM27" s="632"/>
      <c r="CN27" s="632"/>
      <c r="CO27" s="632"/>
      <c r="CP27" s="632"/>
      <c r="CQ27" s="633"/>
      <c r="CR27" s="634">
        <v>39136404</v>
      </c>
      <c r="CS27" s="647"/>
      <c r="CT27" s="647"/>
      <c r="CU27" s="647"/>
      <c r="CV27" s="647"/>
      <c r="CW27" s="647"/>
      <c r="CX27" s="647"/>
      <c r="CY27" s="648"/>
      <c r="CZ27" s="637">
        <v>33.9</v>
      </c>
      <c r="DA27" s="649"/>
      <c r="DB27" s="649"/>
      <c r="DC27" s="650"/>
      <c r="DD27" s="640">
        <v>15346419</v>
      </c>
      <c r="DE27" s="647"/>
      <c r="DF27" s="647"/>
      <c r="DG27" s="647"/>
      <c r="DH27" s="647"/>
      <c r="DI27" s="647"/>
      <c r="DJ27" s="647"/>
      <c r="DK27" s="648"/>
      <c r="DL27" s="640">
        <v>12381022</v>
      </c>
      <c r="DM27" s="647"/>
      <c r="DN27" s="647"/>
      <c r="DO27" s="647"/>
      <c r="DP27" s="647"/>
      <c r="DQ27" s="647"/>
      <c r="DR27" s="647"/>
      <c r="DS27" s="647"/>
      <c r="DT27" s="647"/>
      <c r="DU27" s="647"/>
      <c r="DV27" s="648"/>
      <c r="DW27" s="637">
        <v>18.8</v>
      </c>
      <c r="DX27" s="649"/>
      <c r="DY27" s="649"/>
      <c r="DZ27" s="649"/>
      <c r="EA27" s="649"/>
      <c r="EB27" s="649"/>
      <c r="EC27" s="661"/>
    </row>
    <row r="28" spans="2:133" ht="11.25" customHeight="1" x14ac:dyDescent="0.2">
      <c r="B28" s="631" t="s">
        <v>289</v>
      </c>
      <c r="C28" s="632"/>
      <c r="D28" s="632"/>
      <c r="E28" s="632"/>
      <c r="F28" s="632"/>
      <c r="G28" s="632"/>
      <c r="H28" s="632"/>
      <c r="I28" s="632"/>
      <c r="J28" s="632"/>
      <c r="K28" s="632"/>
      <c r="L28" s="632"/>
      <c r="M28" s="632"/>
      <c r="N28" s="632"/>
      <c r="O28" s="632"/>
      <c r="P28" s="632"/>
      <c r="Q28" s="633"/>
      <c r="R28" s="634">
        <v>2466834</v>
      </c>
      <c r="S28" s="635"/>
      <c r="T28" s="635"/>
      <c r="U28" s="635"/>
      <c r="V28" s="635"/>
      <c r="W28" s="635"/>
      <c r="X28" s="635"/>
      <c r="Y28" s="636"/>
      <c r="Z28" s="672">
        <v>2</v>
      </c>
      <c r="AA28" s="672"/>
      <c r="AB28" s="672"/>
      <c r="AC28" s="672"/>
      <c r="AD28" s="673">
        <v>1772240</v>
      </c>
      <c r="AE28" s="673"/>
      <c r="AF28" s="673"/>
      <c r="AG28" s="673"/>
      <c r="AH28" s="673"/>
      <c r="AI28" s="673"/>
      <c r="AJ28" s="673"/>
      <c r="AK28" s="673"/>
      <c r="AL28" s="637">
        <v>2.7</v>
      </c>
      <c r="AM28" s="638"/>
      <c r="AN28" s="638"/>
      <c r="AO28" s="674"/>
      <c r="AP28" s="631"/>
      <c r="AQ28" s="632"/>
      <c r="AR28" s="632"/>
      <c r="AS28" s="632"/>
      <c r="AT28" s="632"/>
      <c r="AU28" s="632"/>
      <c r="AV28" s="632"/>
      <c r="AW28" s="632"/>
      <c r="AX28" s="632"/>
      <c r="AY28" s="632"/>
      <c r="AZ28" s="632"/>
      <c r="BA28" s="632"/>
      <c r="BB28" s="632"/>
      <c r="BC28" s="632"/>
      <c r="BD28" s="632"/>
      <c r="BE28" s="632"/>
      <c r="BF28" s="633"/>
      <c r="BG28" s="634"/>
      <c r="BH28" s="635"/>
      <c r="BI28" s="635"/>
      <c r="BJ28" s="635"/>
      <c r="BK28" s="635"/>
      <c r="BL28" s="635"/>
      <c r="BM28" s="635"/>
      <c r="BN28" s="636"/>
      <c r="BO28" s="672"/>
      <c r="BP28" s="672"/>
      <c r="BQ28" s="672"/>
      <c r="BR28" s="672"/>
      <c r="BS28" s="640"/>
      <c r="BT28" s="635"/>
      <c r="BU28" s="635"/>
      <c r="BV28" s="635"/>
      <c r="BW28" s="635"/>
      <c r="BX28" s="635"/>
      <c r="BY28" s="635"/>
      <c r="BZ28" s="635"/>
      <c r="CA28" s="635"/>
      <c r="CB28" s="671"/>
      <c r="CD28" s="631" t="s">
        <v>290</v>
      </c>
      <c r="CE28" s="632"/>
      <c r="CF28" s="632"/>
      <c r="CG28" s="632"/>
      <c r="CH28" s="632"/>
      <c r="CI28" s="632"/>
      <c r="CJ28" s="632"/>
      <c r="CK28" s="632"/>
      <c r="CL28" s="632"/>
      <c r="CM28" s="632"/>
      <c r="CN28" s="632"/>
      <c r="CO28" s="632"/>
      <c r="CP28" s="632"/>
      <c r="CQ28" s="633"/>
      <c r="CR28" s="634">
        <v>1428586</v>
      </c>
      <c r="CS28" s="635"/>
      <c r="CT28" s="635"/>
      <c r="CU28" s="635"/>
      <c r="CV28" s="635"/>
      <c r="CW28" s="635"/>
      <c r="CX28" s="635"/>
      <c r="CY28" s="636"/>
      <c r="CZ28" s="637">
        <v>1.2</v>
      </c>
      <c r="DA28" s="649"/>
      <c r="DB28" s="649"/>
      <c r="DC28" s="650"/>
      <c r="DD28" s="640">
        <v>1390491</v>
      </c>
      <c r="DE28" s="635"/>
      <c r="DF28" s="635"/>
      <c r="DG28" s="635"/>
      <c r="DH28" s="635"/>
      <c r="DI28" s="635"/>
      <c r="DJ28" s="635"/>
      <c r="DK28" s="636"/>
      <c r="DL28" s="640">
        <v>1390491</v>
      </c>
      <c r="DM28" s="635"/>
      <c r="DN28" s="635"/>
      <c r="DO28" s="635"/>
      <c r="DP28" s="635"/>
      <c r="DQ28" s="635"/>
      <c r="DR28" s="635"/>
      <c r="DS28" s="635"/>
      <c r="DT28" s="635"/>
      <c r="DU28" s="635"/>
      <c r="DV28" s="636"/>
      <c r="DW28" s="637">
        <v>2.1</v>
      </c>
      <c r="DX28" s="649"/>
      <c r="DY28" s="649"/>
      <c r="DZ28" s="649"/>
      <c r="EA28" s="649"/>
      <c r="EB28" s="649"/>
      <c r="EC28" s="661"/>
    </row>
    <row r="29" spans="2:133" ht="11.25" customHeight="1" x14ac:dyDescent="0.2">
      <c r="B29" s="631" t="s">
        <v>291</v>
      </c>
      <c r="C29" s="632"/>
      <c r="D29" s="632"/>
      <c r="E29" s="632"/>
      <c r="F29" s="632"/>
      <c r="G29" s="632"/>
      <c r="H29" s="632"/>
      <c r="I29" s="632"/>
      <c r="J29" s="632"/>
      <c r="K29" s="632"/>
      <c r="L29" s="632"/>
      <c r="M29" s="632"/>
      <c r="N29" s="632"/>
      <c r="O29" s="632"/>
      <c r="P29" s="632"/>
      <c r="Q29" s="633"/>
      <c r="R29" s="634">
        <v>662080</v>
      </c>
      <c r="S29" s="635"/>
      <c r="T29" s="635"/>
      <c r="U29" s="635"/>
      <c r="V29" s="635"/>
      <c r="W29" s="635"/>
      <c r="X29" s="635"/>
      <c r="Y29" s="636"/>
      <c r="Z29" s="672">
        <v>0.5</v>
      </c>
      <c r="AA29" s="672"/>
      <c r="AB29" s="672"/>
      <c r="AC29" s="672"/>
      <c r="AD29" s="673" t="s">
        <v>122</v>
      </c>
      <c r="AE29" s="673"/>
      <c r="AF29" s="673"/>
      <c r="AG29" s="673"/>
      <c r="AH29" s="673"/>
      <c r="AI29" s="673"/>
      <c r="AJ29" s="673"/>
      <c r="AK29" s="673"/>
      <c r="AL29" s="637" t="s">
        <v>122</v>
      </c>
      <c r="AM29" s="638"/>
      <c r="AN29" s="638"/>
      <c r="AO29" s="674"/>
      <c r="AP29" s="615"/>
      <c r="AQ29" s="616"/>
      <c r="AR29" s="616"/>
      <c r="AS29" s="616"/>
      <c r="AT29" s="616"/>
      <c r="AU29" s="616"/>
      <c r="AV29" s="616"/>
      <c r="AW29" s="616"/>
      <c r="AX29" s="616"/>
      <c r="AY29" s="616"/>
      <c r="AZ29" s="616"/>
      <c r="BA29" s="616"/>
      <c r="BB29" s="616"/>
      <c r="BC29" s="616"/>
      <c r="BD29" s="616"/>
      <c r="BE29" s="616"/>
      <c r="BF29" s="617"/>
      <c r="BG29" s="634"/>
      <c r="BH29" s="635"/>
      <c r="BI29" s="635"/>
      <c r="BJ29" s="635"/>
      <c r="BK29" s="635"/>
      <c r="BL29" s="635"/>
      <c r="BM29" s="635"/>
      <c r="BN29" s="636"/>
      <c r="BO29" s="672"/>
      <c r="BP29" s="672"/>
      <c r="BQ29" s="672"/>
      <c r="BR29" s="672"/>
      <c r="BS29" s="673"/>
      <c r="BT29" s="673"/>
      <c r="BU29" s="673"/>
      <c r="BV29" s="673"/>
      <c r="BW29" s="673"/>
      <c r="BX29" s="673"/>
      <c r="BY29" s="673"/>
      <c r="BZ29" s="673"/>
      <c r="CA29" s="673"/>
      <c r="CB29" s="713"/>
      <c r="CD29" s="653" t="s">
        <v>292</v>
      </c>
      <c r="CE29" s="654"/>
      <c r="CF29" s="631" t="s">
        <v>66</v>
      </c>
      <c r="CG29" s="632"/>
      <c r="CH29" s="632"/>
      <c r="CI29" s="632"/>
      <c r="CJ29" s="632"/>
      <c r="CK29" s="632"/>
      <c r="CL29" s="632"/>
      <c r="CM29" s="632"/>
      <c r="CN29" s="632"/>
      <c r="CO29" s="632"/>
      <c r="CP29" s="632"/>
      <c r="CQ29" s="633"/>
      <c r="CR29" s="634">
        <v>1428586</v>
      </c>
      <c r="CS29" s="647"/>
      <c r="CT29" s="647"/>
      <c r="CU29" s="647"/>
      <c r="CV29" s="647"/>
      <c r="CW29" s="647"/>
      <c r="CX29" s="647"/>
      <c r="CY29" s="648"/>
      <c r="CZ29" s="637">
        <v>1.2</v>
      </c>
      <c r="DA29" s="649"/>
      <c r="DB29" s="649"/>
      <c r="DC29" s="650"/>
      <c r="DD29" s="640">
        <v>1390491</v>
      </c>
      <c r="DE29" s="647"/>
      <c r="DF29" s="647"/>
      <c r="DG29" s="647"/>
      <c r="DH29" s="647"/>
      <c r="DI29" s="647"/>
      <c r="DJ29" s="647"/>
      <c r="DK29" s="648"/>
      <c r="DL29" s="640">
        <v>1390491</v>
      </c>
      <c r="DM29" s="647"/>
      <c r="DN29" s="647"/>
      <c r="DO29" s="647"/>
      <c r="DP29" s="647"/>
      <c r="DQ29" s="647"/>
      <c r="DR29" s="647"/>
      <c r="DS29" s="647"/>
      <c r="DT29" s="647"/>
      <c r="DU29" s="647"/>
      <c r="DV29" s="648"/>
      <c r="DW29" s="637">
        <v>2.1</v>
      </c>
      <c r="DX29" s="649"/>
      <c r="DY29" s="649"/>
      <c r="DZ29" s="649"/>
      <c r="EA29" s="649"/>
      <c r="EB29" s="649"/>
      <c r="EC29" s="661"/>
    </row>
    <row r="30" spans="2:133" ht="11.25" customHeight="1" x14ac:dyDescent="0.2">
      <c r="B30" s="631" t="s">
        <v>293</v>
      </c>
      <c r="C30" s="632"/>
      <c r="D30" s="632"/>
      <c r="E30" s="632"/>
      <c r="F30" s="632"/>
      <c r="G30" s="632"/>
      <c r="H30" s="632"/>
      <c r="I30" s="632"/>
      <c r="J30" s="632"/>
      <c r="K30" s="632"/>
      <c r="L30" s="632"/>
      <c r="M30" s="632"/>
      <c r="N30" s="632"/>
      <c r="O30" s="632"/>
      <c r="P30" s="632"/>
      <c r="Q30" s="633"/>
      <c r="R30" s="634">
        <v>21378677</v>
      </c>
      <c r="S30" s="635"/>
      <c r="T30" s="635"/>
      <c r="U30" s="635"/>
      <c r="V30" s="635"/>
      <c r="W30" s="635"/>
      <c r="X30" s="635"/>
      <c r="Y30" s="636"/>
      <c r="Z30" s="672">
        <v>17.3</v>
      </c>
      <c r="AA30" s="672"/>
      <c r="AB30" s="672"/>
      <c r="AC30" s="672"/>
      <c r="AD30" s="673" t="s">
        <v>122</v>
      </c>
      <c r="AE30" s="673"/>
      <c r="AF30" s="673"/>
      <c r="AG30" s="673"/>
      <c r="AH30" s="673"/>
      <c r="AI30" s="673"/>
      <c r="AJ30" s="673"/>
      <c r="AK30" s="673"/>
      <c r="AL30" s="637" t="s">
        <v>122</v>
      </c>
      <c r="AM30" s="638"/>
      <c r="AN30" s="638"/>
      <c r="AO30" s="674"/>
      <c r="AP30" s="686" t="s">
        <v>211</v>
      </c>
      <c r="AQ30" s="687"/>
      <c r="AR30" s="687"/>
      <c r="AS30" s="687"/>
      <c r="AT30" s="687"/>
      <c r="AU30" s="687"/>
      <c r="AV30" s="687"/>
      <c r="AW30" s="687"/>
      <c r="AX30" s="687"/>
      <c r="AY30" s="687"/>
      <c r="AZ30" s="687"/>
      <c r="BA30" s="687"/>
      <c r="BB30" s="687"/>
      <c r="BC30" s="687"/>
      <c r="BD30" s="687"/>
      <c r="BE30" s="687"/>
      <c r="BF30" s="688"/>
      <c r="BG30" s="686" t="s">
        <v>294</v>
      </c>
      <c r="BH30" s="704"/>
      <c r="BI30" s="704"/>
      <c r="BJ30" s="704"/>
      <c r="BK30" s="704"/>
      <c r="BL30" s="704"/>
      <c r="BM30" s="704"/>
      <c r="BN30" s="704"/>
      <c r="BO30" s="704"/>
      <c r="BP30" s="704"/>
      <c r="BQ30" s="705"/>
      <c r="BR30" s="686" t="s">
        <v>295</v>
      </c>
      <c r="BS30" s="704"/>
      <c r="BT30" s="704"/>
      <c r="BU30" s="704"/>
      <c r="BV30" s="704"/>
      <c r="BW30" s="704"/>
      <c r="BX30" s="704"/>
      <c r="BY30" s="704"/>
      <c r="BZ30" s="704"/>
      <c r="CA30" s="704"/>
      <c r="CB30" s="705"/>
      <c r="CD30" s="655"/>
      <c r="CE30" s="656"/>
      <c r="CF30" s="631" t="s">
        <v>296</v>
      </c>
      <c r="CG30" s="632"/>
      <c r="CH30" s="632"/>
      <c r="CI30" s="632"/>
      <c r="CJ30" s="632"/>
      <c r="CK30" s="632"/>
      <c r="CL30" s="632"/>
      <c r="CM30" s="632"/>
      <c r="CN30" s="632"/>
      <c r="CO30" s="632"/>
      <c r="CP30" s="632"/>
      <c r="CQ30" s="633"/>
      <c r="CR30" s="634">
        <v>1350136</v>
      </c>
      <c r="CS30" s="635"/>
      <c r="CT30" s="635"/>
      <c r="CU30" s="635"/>
      <c r="CV30" s="635"/>
      <c r="CW30" s="635"/>
      <c r="CX30" s="635"/>
      <c r="CY30" s="636"/>
      <c r="CZ30" s="637">
        <v>1.2</v>
      </c>
      <c r="DA30" s="649"/>
      <c r="DB30" s="649"/>
      <c r="DC30" s="650"/>
      <c r="DD30" s="640">
        <v>1321330</v>
      </c>
      <c r="DE30" s="635"/>
      <c r="DF30" s="635"/>
      <c r="DG30" s="635"/>
      <c r="DH30" s="635"/>
      <c r="DI30" s="635"/>
      <c r="DJ30" s="635"/>
      <c r="DK30" s="636"/>
      <c r="DL30" s="640">
        <v>1321330</v>
      </c>
      <c r="DM30" s="635"/>
      <c r="DN30" s="635"/>
      <c r="DO30" s="635"/>
      <c r="DP30" s="635"/>
      <c r="DQ30" s="635"/>
      <c r="DR30" s="635"/>
      <c r="DS30" s="635"/>
      <c r="DT30" s="635"/>
      <c r="DU30" s="635"/>
      <c r="DV30" s="636"/>
      <c r="DW30" s="637">
        <v>2</v>
      </c>
      <c r="DX30" s="649"/>
      <c r="DY30" s="649"/>
      <c r="DZ30" s="649"/>
      <c r="EA30" s="649"/>
      <c r="EB30" s="649"/>
      <c r="EC30" s="661"/>
    </row>
    <row r="31" spans="2:133" ht="11.25" customHeight="1" x14ac:dyDescent="0.2">
      <c r="B31" s="701" t="s">
        <v>297</v>
      </c>
      <c r="C31" s="702"/>
      <c r="D31" s="702"/>
      <c r="E31" s="702"/>
      <c r="F31" s="702"/>
      <c r="G31" s="702"/>
      <c r="H31" s="702"/>
      <c r="I31" s="702"/>
      <c r="J31" s="702"/>
      <c r="K31" s="702"/>
      <c r="L31" s="702"/>
      <c r="M31" s="702"/>
      <c r="N31" s="702"/>
      <c r="O31" s="702"/>
      <c r="P31" s="702"/>
      <c r="Q31" s="703"/>
      <c r="R31" s="634">
        <v>31707105</v>
      </c>
      <c r="S31" s="635"/>
      <c r="T31" s="635"/>
      <c r="U31" s="635"/>
      <c r="V31" s="635"/>
      <c r="W31" s="635"/>
      <c r="X31" s="635"/>
      <c r="Y31" s="636"/>
      <c r="Z31" s="672">
        <v>25.7</v>
      </c>
      <c r="AA31" s="672"/>
      <c r="AB31" s="672"/>
      <c r="AC31" s="672"/>
      <c r="AD31" s="673">
        <v>29202981</v>
      </c>
      <c r="AE31" s="673"/>
      <c r="AF31" s="673"/>
      <c r="AG31" s="673"/>
      <c r="AH31" s="673"/>
      <c r="AI31" s="673"/>
      <c r="AJ31" s="673"/>
      <c r="AK31" s="673"/>
      <c r="AL31" s="637">
        <v>44.3</v>
      </c>
      <c r="AM31" s="638"/>
      <c r="AN31" s="638"/>
      <c r="AO31" s="674"/>
      <c r="AP31" s="706" t="s">
        <v>298</v>
      </c>
      <c r="AQ31" s="707"/>
      <c r="AR31" s="707"/>
      <c r="AS31" s="707"/>
      <c r="AT31" s="708" t="s">
        <v>299</v>
      </c>
      <c r="AU31" s="212"/>
      <c r="AV31" s="212"/>
      <c r="AW31" s="212"/>
      <c r="AX31" s="692" t="s">
        <v>177</v>
      </c>
      <c r="AY31" s="693"/>
      <c r="AZ31" s="693"/>
      <c r="BA31" s="693"/>
      <c r="BB31" s="693"/>
      <c r="BC31" s="693"/>
      <c r="BD31" s="693"/>
      <c r="BE31" s="693"/>
      <c r="BF31" s="694"/>
      <c r="BG31" s="696">
        <v>98.9</v>
      </c>
      <c r="BH31" s="697"/>
      <c r="BI31" s="697"/>
      <c r="BJ31" s="697"/>
      <c r="BK31" s="697"/>
      <c r="BL31" s="697"/>
      <c r="BM31" s="698">
        <v>97.4</v>
      </c>
      <c r="BN31" s="697"/>
      <c r="BO31" s="697"/>
      <c r="BP31" s="697"/>
      <c r="BQ31" s="699"/>
      <c r="BR31" s="696">
        <v>98.9</v>
      </c>
      <c r="BS31" s="697"/>
      <c r="BT31" s="697"/>
      <c r="BU31" s="697"/>
      <c r="BV31" s="697"/>
      <c r="BW31" s="697"/>
      <c r="BX31" s="698">
        <v>97.3</v>
      </c>
      <c r="BY31" s="697"/>
      <c r="BZ31" s="697"/>
      <c r="CA31" s="697"/>
      <c r="CB31" s="699"/>
      <c r="CD31" s="655"/>
      <c r="CE31" s="656"/>
      <c r="CF31" s="631" t="s">
        <v>300</v>
      </c>
      <c r="CG31" s="632"/>
      <c r="CH31" s="632"/>
      <c r="CI31" s="632"/>
      <c r="CJ31" s="632"/>
      <c r="CK31" s="632"/>
      <c r="CL31" s="632"/>
      <c r="CM31" s="632"/>
      <c r="CN31" s="632"/>
      <c r="CO31" s="632"/>
      <c r="CP31" s="632"/>
      <c r="CQ31" s="633"/>
      <c r="CR31" s="634">
        <v>78450</v>
      </c>
      <c r="CS31" s="647"/>
      <c r="CT31" s="647"/>
      <c r="CU31" s="647"/>
      <c r="CV31" s="647"/>
      <c r="CW31" s="647"/>
      <c r="CX31" s="647"/>
      <c r="CY31" s="648"/>
      <c r="CZ31" s="637">
        <v>0.1</v>
      </c>
      <c r="DA31" s="649"/>
      <c r="DB31" s="649"/>
      <c r="DC31" s="650"/>
      <c r="DD31" s="640">
        <v>69161</v>
      </c>
      <c r="DE31" s="647"/>
      <c r="DF31" s="647"/>
      <c r="DG31" s="647"/>
      <c r="DH31" s="647"/>
      <c r="DI31" s="647"/>
      <c r="DJ31" s="647"/>
      <c r="DK31" s="648"/>
      <c r="DL31" s="640">
        <v>69161</v>
      </c>
      <c r="DM31" s="647"/>
      <c r="DN31" s="647"/>
      <c r="DO31" s="647"/>
      <c r="DP31" s="647"/>
      <c r="DQ31" s="647"/>
      <c r="DR31" s="647"/>
      <c r="DS31" s="647"/>
      <c r="DT31" s="647"/>
      <c r="DU31" s="647"/>
      <c r="DV31" s="648"/>
      <c r="DW31" s="637">
        <v>0.1</v>
      </c>
      <c r="DX31" s="649"/>
      <c r="DY31" s="649"/>
      <c r="DZ31" s="649"/>
      <c r="EA31" s="649"/>
      <c r="EB31" s="649"/>
      <c r="EC31" s="661"/>
    </row>
    <row r="32" spans="2:133" ht="11.25" customHeight="1" x14ac:dyDescent="0.2">
      <c r="B32" s="631" t="s">
        <v>301</v>
      </c>
      <c r="C32" s="632"/>
      <c r="D32" s="632"/>
      <c r="E32" s="632"/>
      <c r="F32" s="632"/>
      <c r="G32" s="632"/>
      <c r="H32" s="632"/>
      <c r="I32" s="632"/>
      <c r="J32" s="632"/>
      <c r="K32" s="632"/>
      <c r="L32" s="632"/>
      <c r="M32" s="632"/>
      <c r="N32" s="632"/>
      <c r="O32" s="632"/>
      <c r="P32" s="632"/>
      <c r="Q32" s="633"/>
      <c r="R32" s="634">
        <v>12799381</v>
      </c>
      <c r="S32" s="635"/>
      <c r="T32" s="635"/>
      <c r="U32" s="635"/>
      <c r="V32" s="635"/>
      <c r="W32" s="635"/>
      <c r="X32" s="635"/>
      <c r="Y32" s="636"/>
      <c r="Z32" s="672">
        <v>10.4</v>
      </c>
      <c r="AA32" s="672"/>
      <c r="AB32" s="672"/>
      <c r="AC32" s="672"/>
      <c r="AD32" s="673" t="s">
        <v>122</v>
      </c>
      <c r="AE32" s="673"/>
      <c r="AF32" s="673"/>
      <c r="AG32" s="673"/>
      <c r="AH32" s="673"/>
      <c r="AI32" s="673"/>
      <c r="AJ32" s="673"/>
      <c r="AK32" s="673"/>
      <c r="AL32" s="637" t="s">
        <v>122</v>
      </c>
      <c r="AM32" s="638"/>
      <c r="AN32" s="638"/>
      <c r="AO32" s="674"/>
      <c r="AP32" s="675"/>
      <c r="AQ32" s="676"/>
      <c r="AR32" s="676"/>
      <c r="AS32" s="676"/>
      <c r="AT32" s="709"/>
      <c r="AU32" s="208" t="s">
        <v>302</v>
      </c>
      <c r="AX32" s="631" t="s">
        <v>303</v>
      </c>
      <c r="AY32" s="632"/>
      <c r="AZ32" s="632"/>
      <c r="BA32" s="632"/>
      <c r="BB32" s="632"/>
      <c r="BC32" s="632"/>
      <c r="BD32" s="632"/>
      <c r="BE32" s="632"/>
      <c r="BF32" s="633"/>
      <c r="BG32" s="700">
        <v>98.8</v>
      </c>
      <c r="BH32" s="647"/>
      <c r="BI32" s="647"/>
      <c r="BJ32" s="647"/>
      <c r="BK32" s="647"/>
      <c r="BL32" s="647"/>
      <c r="BM32" s="638">
        <v>97.1</v>
      </c>
      <c r="BN32" s="647"/>
      <c r="BO32" s="647"/>
      <c r="BP32" s="647"/>
      <c r="BQ32" s="670"/>
      <c r="BR32" s="700">
        <v>98.8</v>
      </c>
      <c r="BS32" s="647"/>
      <c r="BT32" s="647"/>
      <c r="BU32" s="647"/>
      <c r="BV32" s="647"/>
      <c r="BW32" s="647"/>
      <c r="BX32" s="638">
        <v>97</v>
      </c>
      <c r="BY32" s="647"/>
      <c r="BZ32" s="647"/>
      <c r="CA32" s="647"/>
      <c r="CB32" s="670"/>
      <c r="CD32" s="657"/>
      <c r="CE32" s="658"/>
      <c r="CF32" s="631" t="s">
        <v>304</v>
      </c>
      <c r="CG32" s="632"/>
      <c r="CH32" s="632"/>
      <c r="CI32" s="632"/>
      <c r="CJ32" s="632"/>
      <c r="CK32" s="632"/>
      <c r="CL32" s="632"/>
      <c r="CM32" s="632"/>
      <c r="CN32" s="632"/>
      <c r="CO32" s="632"/>
      <c r="CP32" s="632"/>
      <c r="CQ32" s="633"/>
      <c r="CR32" s="634" t="s">
        <v>122</v>
      </c>
      <c r="CS32" s="635"/>
      <c r="CT32" s="635"/>
      <c r="CU32" s="635"/>
      <c r="CV32" s="635"/>
      <c r="CW32" s="635"/>
      <c r="CX32" s="635"/>
      <c r="CY32" s="636"/>
      <c r="CZ32" s="637" t="s">
        <v>122</v>
      </c>
      <c r="DA32" s="649"/>
      <c r="DB32" s="649"/>
      <c r="DC32" s="650"/>
      <c r="DD32" s="640" t="s">
        <v>122</v>
      </c>
      <c r="DE32" s="635"/>
      <c r="DF32" s="635"/>
      <c r="DG32" s="635"/>
      <c r="DH32" s="635"/>
      <c r="DI32" s="635"/>
      <c r="DJ32" s="635"/>
      <c r="DK32" s="636"/>
      <c r="DL32" s="640" t="s">
        <v>122</v>
      </c>
      <c r="DM32" s="635"/>
      <c r="DN32" s="635"/>
      <c r="DO32" s="635"/>
      <c r="DP32" s="635"/>
      <c r="DQ32" s="635"/>
      <c r="DR32" s="635"/>
      <c r="DS32" s="635"/>
      <c r="DT32" s="635"/>
      <c r="DU32" s="635"/>
      <c r="DV32" s="636"/>
      <c r="DW32" s="637" t="s">
        <v>122</v>
      </c>
      <c r="DX32" s="649"/>
      <c r="DY32" s="649"/>
      <c r="DZ32" s="649"/>
      <c r="EA32" s="649"/>
      <c r="EB32" s="649"/>
      <c r="EC32" s="661"/>
    </row>
    <row r="33" spans="2:133" ht="11.25" customHeight="1" x14ac:dyDescent="0.2">
      <c r="B33" s="631" t="s">
        <v>305</v>
      </c>
      <c r="C33" s="632"/>
      <c r="D33" s="632"/>
      <c r="E33" s="632"/>
      <c r="F33" s="632"/>
      <c r="G33" s="632"/>
      <c r="H33" s="632"/>
      <c r="I33" s="632"/>
      <c r="J33" s="632"/>
      <c r="K33" s="632"/>
      <c r="L33" s="632"/>
      <c r="M33" s="632"/>
      <c r="N33" s="632"/>
      <c r="O33" s="632"/>
      <c r="P33" s="632"/>
      <c r="Q33" s="633"/>
      <c r="R33" s="634">
        <v>361193</v>
      </c>
      <c r="S33" s="635"/>
      <c r="T33" s="635"/>
      <c r="U33" s="635"/>
      <c r="V33" s="635"/>
      <c r="W33" s="635"/>
      <c r="X33" s="635"/>
      <c r="Y33" s="636"/>
      <c r="Z33" s="672">
        <v>0.3</v>
      </c>
      <c r="AA33" s="672"/>
      <c r="AB33" s="672"/>
      <c r="AC33" s="672"/>
      <c r="AD33" s="673">
        <v>289078</v>
      </c>
      <c r="AE33" s="673"/>
      <c r="AF33" s="673"/>
      <c r="AG33" s="673"/>
      <c r="AH33" s="673"/>
      <c r="AI33" s="673"/>
      <c r="AJ33" s="673"/>
      <c r="AK33" s="673"/>
      <c r="AL33" s="637">
        <v>0.4</v>
      </c>
      <c r="AM33" s="638"/>
      <c r="AN33" s="638"/>
      <c r="AO33" s="674"/>
      <c r="AP33" s="677"/>
      <c r="AQ33" s="678"/>
      <c r="AR33" s="678"/>
      <c r="AS33" s="678"/>
      <c r="AT33" s="710"/>
      <c r="AU33" s="213"/>
      <c r="AV33" s="213"/>
      <c r="AW33" s="213"/>
      <c r="AX33" s="615" t="s">
        <v>306</v>
      </c>
      <c r="AY33" s="616"/>
      <c r="AZ33" s="616"/>
      <c r="BA33" s="616"/>
      <c r="BB33" s="616"/>
      <c r="BC33" s="616"/>
      <c r="BD33" s="616"/>
      <c r="BE33" s="616"/>
      <c r="BF33" s="617"/>
      <c r="BG33" s="695" t="s">
        <v>122</v>
      </c>
      <c r="BH33" s="619"/>
      <c r="BI33" s="619"/>
      <c r="BJ33" s="619"/>
      <c r="BK33" s="619"/>
      <c r="BL33" s="619"/>
      <c r="BM33" s="665" t="s">
        <v>122</v>
      </c>
      <c r="BN33" s="619"/>
      <c r="BO33" s="619"/>
      <c r="BP33" s="619"/>
      <c r="BQ33" s="682"/>
      <c r="BR33" s="695" t="s">
        <v>122</v>
      </c>
      <c r="BS33" s="619"/>
      <c r="BT33" s="619"/>
      <c r="BU33" s="619"/>
      <c r="BV33" s="619"/>
      <c r="BW33" s="619"/>
      <c r="BX33" s="665" t="s">
        <v>122</v>
      </c>
      <c r="BY33" s="619"/>
      <c r="BZ33" s="619"/>
      <c r="CA33" s="619"/>
      <c r="CB33" s="682"/>
      <c r="CD33" s="631" t="s">
        <v>307</v>
      </c>
      <c r="CE33" s="632"/>
      <c r="CF33" s="632"/>
      <c r="CG33" s="632"/>
      <c r="CH33" s="632"/>
      <c r="CI33" s="632"/>
      <c r="CJ33" s="632"/>
      <c r="CK33" s="632"/>
      <c r="CL33" s="632"/>
      <c r="CM33" s="632"/>
      <c r="CN33" s="632"/>
      <c r="CO33" s="632"/>
      <c r="CP33" s="632"/>
      <c r="CQ33" s="633"/>
      <c r="CR33" s="634">
        <v>48362849</v>
      </c>
      <c r="CS33" s="647"/>
      <c r="CT33" s="647"/>
      <c r="CU33" s="647"/>
      <c r="CV33" s="647"/>
      <c r="CW33" s="647"/>
      <c r="CX33" s="647"/>
      <c r="CY33" s="648"/>
      <c r="CZ33" s="637">
        <v>41.9</v>
      </c>
      <c r="DA33" s="649"/>
      <c r="DB33" s="649"/>
      <c r="DC33" s="650"/>
      <c r="DD33" s="640">
        <v>39837531</v>
      </c>
      <c r="DE33" s="647"/>
      <c r="DF33" s="647"/>
      <c r="DG33" s="647"/>
      <c r="DH33" s="647"/>
      <c r="DI33" s="647"/>
      <c r="DJ33" s="647"/>
      <c r="DK33" s="648"/>
      <c r="DL33" s="640">
        <v>24358803</v>
      </c>
      <c r="DM33" s="647"/>
      <c r="DN33" s="647"/>
      <c r="DO33" s="647"/>
      <c r="DP33" s="647"/>
      <c r="DQ33" s="647"/>
      <c r="DR33" s="647"/>
      <c r="DS33" s="647"/>
      <c r="DT33" s="647"/>
      <c r="DU33" s="647"/>
      <c r="DV33" s="648"/>
      <c r="DW33" s="637">
        <v>37</v>
      </c>
      <c r="DX33" s="649"/>
      <c r="DY33" s="649"/>
      <c r="DZ33" s="649"/>
      <c r="EA33" s="649"/>
      <c r="EB33" s="649"/>
      <c r="EC33" s="661"/>
    </row>
    <row r="34" spans="2:133" ht="11.25" customHeight="1" x14ac:dyDescent="0.2">
      <c r="B34" s="631" t="s">
        <v>308</v>
      </c>
      <c r="C34" s="632"/>
      <c r="D34" s="632"/>
      <c r="E34" s="632"/>
      <c r="F34" s="632"/>
      <c r="G34" s="632"/>
      <c r="H34" s="632"/>
      <c r="I34" s="632"/>
      <c r="J34" s="632"/>
      <c r="K34" s="632"/>
      <c r="L34" s="632"/>
      <c r="M34" s="632"/>
      <c r="N34" s="632"/>
      <c r="O34" s="632"/>
      <c r="P34" s="632"/>
      <c r="Q34" s="633"/>
      <c r="R34" s="634">
        <v>591901</v>
      </c>
      <c r="S34" s="635"/>
      <c r="T34" s="635"/>
      <c r="U34" s="635"/>
      <c r="V34" s="635"/>
      <c r="W34" s="635"/>
      <c r="X34" s="635"/>
      <c r="Y34" s="636"/>
      <c r="Z34" s="672">
        <v>0.5</v>
      </c>
      <c r="AA34" s="672"/>
      <c r="AB34" s="672"/>
      <c r="AC34" s="672"/>
      <c r="AD34" s="673" t="s">
        <v>122</v>
      </c>
      <c r="AE34" s="673"/>
      <c r="AF34" s="673"/>
      <c r="AG34" s="673"/>
      <c r="AH34" s="673"/>
      <c r="AI34" s="673"/>
      <c r="AJ34" s="673"/>
      <c r="AK34" s="673"/>
      <c r="AL34" s="637" t="s">
        <v>122</v>
      </c>
      <c r="AM34" s="638"/>
      <c r="AN34" s="638"/>
      <c r="AO34" s="674"/>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1" t="s">
        <v>309</v>
      </c>
      <c r="CE34" s="632"/>
      <c r="CF34" s="632"/>
      <c r="CG34" s="632"/>
      <c r="CH34" s="632"/>
      <c r="CI34" s="632"/>
      <c r="CJ34" s="632"/>
      <c r="CK34" s="632"/>
      <c r="CL34" s="632"/>
      <c r="CM34" s="632"/>
      <c r="CN34" s="632"/>
      <c r="CO34" s="632"/>
      <c r="CP34" s="632"/>
      <c r="CQ34" s="633"/>
      <c r="CR34" s="634">
        <v>18617656</v>
      </c>
      <c r="CS34" s="635"/>
      <c r="CT34" s="635"/>
      <c r="CU34" s="635"/>
      <c r="CV34" s="635"/>
      <c r="CW34" s="635"/>
      <c r="CX34" s="635"/>
      <c r="CY34" s="636"/>
      <c r="CZ34" s="637">
        <v>16.100000000000001</v>
      </c>
      <c r="DA34" s="649"/>
      <c r="DB34" s="649"/>
      <c r="DC34" s="650"/>
      <c r="DD34" s="640">
        <v>15431747</v>
      </c>
      <c r="DE34" s="635"/>
      <c r="DF34" s="635"/>
      <c r="DG34" s="635"/>
      <c r="DH34" s="635"/>
      <c r="DI34" s="635"/>
      <c r="DJ34" s="635"/>
      <c r="DK34" s="636"/>
      <c r="DL34" s="640">
        <v>13469477</v>
      </c>
      <c r="DM34" s="635"/>
      <c r="DN34" s="635"/>
      <c r="DO34" s="635"/>
      <c r="DP34" s="635"/>
      <c r="DQ34" s="635"/>
      <c r="DR34" s="635"/>
      <c r="DS34" s="635"/>
      <c r="DT34" s="635"/>
      <c r="DU34" s="635"/>
      <c r="DV34" s="636"/>
      <c r="DW34" s="637">
        <v>20.399999999999999</v>
      </c>
      <c r="DX34" s="649"/>
      <c r="DY34" s="649"/>
      <c r="DZ34" s="649"/>
      <c r="EA34" s="649"/>
      <c r="EB34" s="649"/>
      <c r="EC34" s="661"/>
    </row>
    <row r="35" spans="2:133" ht="11.25" customHeight="1" x14ac:dyDescent="0.2">
      <c r="B35" s="631" t="s">
        <v>310</v>
      </c>
      <c r="C35" s="632"/>
      <c r="D35" s="632"/>
      <c r="E35" s="632"/>
      <c r="F35" s="632"/>
      <c r="G35" s="632"/>
      <c r="H35" s="632"/>
      <c r="I35" s="632"/>
      <c r="J35" s="632"/>
      <c r="K35" s="632"/>
      <c r="L35" s="632"/>
      <c r="M35" s="632"/>
      <c r="N35" s="632"/>
      <c r="O35" s="632"/>
      <c r="P35" s="632"/>
      <c r="Q35" s="633"/>
      <c r="R35" s="634">
        <v>5386717</v>
      </c>
      <c r="S35" s="635"/>
      <c r="T35" s="635"/>
      <c r="U35" s="635"/>
      <c r="V35" s="635"/>
      <c r="W35" s="635"/>
      <c r="X35" s="635"/>
      <c r="Y35" s="636"/>
      <c r="Z35" s="672">
        <v>4.4000000000000004</v>
      </c>
      <c r="AA35" s="672"/>
      <c r="AB35" s="672"/>
      <c r="AC35" s="672"/>
      <c r="AD35" s="673" t="s">
        <v>122</v>
      </c>
      <c r="AE35" s="673"/>
      <c r="AF35" s="673"/>
      <c r="AG35" s="673"/>
      <c r="AH35" s="673"/>
      <c r="AI35" s="673"/>
      <c r="AJ35" s="673"/>
      <c r="AK35" s="673"/>
      <c r="AL35" s="637" t="s">
        <v>122</v>
      </c>
      <c r="AM35" s="638"/>
      <c r="AN35" s="638"/>
      <c r="AO35" s="674"/>
      <c r="AP35" s="216"/>
      <c r="AQ35" s="686" t="s">
        <v>311</v>
      </c>
      <c r="AR35" s="687"/>
      <c r="AS35" s="687"/>
      <c r="AT35" s="687"/>
      <c r="AU35" s="687"/>
      <c r="AV35" s="687"/>
      <c r="AW35" s="687"/>
      <c r="AX35" s="687"/>
      <c r="AY35" s="687"/>
      <c r="AZ35" s="687"/>
      <c r="BA35" s="687"/>
      <c r="BB35" s="687"/>
      <c r="BC35" s="687"/>
      <c r="BD35" s="687"/>
      <c r="BE35" s="687"/>
      <c r="BF35" s="688"/>
      <c r="BG35" s="686" t="s">
        <v>312</v>
      </c>
      <c r="BH35" s="687"/>
      <c r="BI35" s="687"/>
      <c r="BJ35" s="687"/>
      <c r="BK35" s="687"/>
      <c r="BL35" s="687"/>
      <c r="BM35" s="687"/>
      <c r="BN35" s="687"/>
      <c r="BO35" s="687"/>
      <c r="BP35" s="687"/>
      <c r="BQ35" s="687"/>
      <c r="BR35" s="687"/>
      <c r="BS35" s="687"/>
      <c r="BT35" s="687"/>
      <c r="BU35" s="687"/>
      <c r="BV35" s="687"/>
      <c r="BW35" s="687"/>
      <c r="BX35" s="687"/>
      <c r="BY35" s="687"/>
      <c r="BZ35" s="687"/>
      <c r="CA35" s="687"/>
      <c r="CB35" s="688"/>
      <c r="CD35" s="631" t="s">
        <v>313</v>
      </c>
      <c r="CE35" s="632"/>
      <c r="CF35" s="632"/>
      <c r="CG35" s="632"/>
      <c r="CH35" s="632"/>
      <c r="CI35" s="632"/>
      <c r="CJ35" s="632"/>
      <c r="CK35" s="632"/>
      <c r="CL35" s="632"/>
      <c r="CM35" s="632"/>
      <c r="CN35" s="632"/>
      <c r="CO35" s="632"/>
      <c r="CP35" s="632"/>
      <c r="CQ35" s="633"/>
      <c r="CR35" s="634">
        <v>1575608</v>
      </c>
      <c r="CS35" s="647"/>
      <c r="CT35" s="647"/>
      <c r="CU35" s="647"/>
      <c r="CV35" s="647"/>
      <c r="CW35" s="647"/>
      <c r="CX35" s="647"/>
      <c r="CY35" s="648"/>
      <c r="CZ35" s="637">
        <v>1.4</v>
      </c>
      <c r="DA35" s="649"/>
      <c r="DB35" s="649"/>
      <c r="DC35" s="650"/>
      <c r="DD35" s="640">
        <v>1489878</v>
      </c>
      <c r="DE35" s="647"/>
      <c r="DF35" s="647"/>
      <c r="DG35" s="647"/>
      <c r="DH35" s="647"/>
      <c r="DI35" s="647"/>
      <c r="DJ35" s="647"/>
      <c r="DK35" s="648"/>
      <c r="DL35" s="640">
        <v>1489878</v>
      </c>
      <c r="DM35" s="647"/>
      <c r="DN35" s="647"/>
      <c r="DO35" s="647"/>
      <c r="DP35" s="647"/>
      <c r="DQ35" s="647"/>
      <c r="DR35" s="647"/>
      <c r="DS35" s="647"/>
      <c r="DT35" s="647"/>
      <c r="DU35" s="647"/>
      <c r="DV35" s="648"/>
      <c r="DW35" s="637">
        <v>2.2999999999999998</v>
      </c>
      <c r="DX35" s="649"/>
      <c r="DY35" s="649"/>
      <c r="DZ35" s="649"/>
      <c r="EA35" s="649"/>
      <c r="EB35" s="649"/>
      <c r="EC35" s="661"/>
    </row>
    <row r="36" spans="2:133" ht="11.25" customHeight="1" x14ac:dyDescent="0.2">
      <c r="B36" s="631" t="s">
        <v>314</v>
      </c>
      <c r="C36" s="632"/>
      <c r="D36" s="632"/>
      <c r="E36" s="632"/>
      <c r="F36" s="632"/>
      <c r="G36" s="632"/>
      <c r="H36" s="632"/>
      <c r="I36" s="632"/>
      <c r="J36" s="632"/>
      <c r="K36" s="632"/>
      <c r="L36" s="632"/>
      <c r="M36" s="632"/>
      <c r="N36" s="632"/>
      <c r="O36" s="632"/>
      <c r="P36" s="632"/>
      <c r="Q36" s="633"/>
      <c r="R36" s="634">
        <v>7984807</v>
      </c>
      <c r="S36" s="635"/>
      <c r="T36" s="635"/>
      <c r="U36" s="635"/>
      <c r="V36" s="635"/>
      <c r="W36" s="635"/>
      <c r="X36" s="635"/>
      <c r="Y36" s="636"/>
      <c r="Z36" s="672">
        <v>6.5</v>
      </c>
      <c r="AA36" s="672"/>
      <c r="AB36" s="672"/>
      <c r="AC36" s="672"/>
      <c r="AD36" s="673" t="s">
        <v>122</v>
      </c>
      <c r="AE36" s="673"/>
      <c r="AF36" s="673"/>
      <c r="AG36" s="673"/>
      <c r="AH36" s="673"/>
      <c r="AI36" s="673"/>
      <c r="AJ36" s="673"/>
      <c r="AK36" s="673"/>
      <c r="AL36" s="637" t="s">
        <v>122</v>
      </c>
      <c r="AM36" s="638"/>
      <c r="AN36" s="638"/>
      <c r="AO36" s="674"/>
      <c r="AP36" s="216"/>
      <c r="AQ36" s="683" t="s">
        <v>315</v>
      </c>
      <c r="AR36" s="684"/>
      <c r="AS36" s="684"/>
      <c r="AT36" s="684"/>
      <c r="AU36" s="684"/>
      <c r="AV36" s="684"/>
      <c r="AW36" s="684"/>
      <c r="AX36" s="684"/>
      <c r="AY36" s="685"/>
      <c r="AZ36" s="689">
        <v>9828425</v>
      </c>
      <c r="BA36" s="690"/>
      <c r="BB36" s="690"/>
      <c r="BC36" s="690"/>
      <c r="BD36" s="690"/>
      <c r="BE36" s="690"/>
      <c r="BF36" s="691"/>
      <c r="BG36" s="692" t="s">
        <v>316</v>
      </c>
      <c r="BH36" s="693"/>
      <c r="BI36" s="693"/>
      <c r="BJ36" s="693"/>
      <c r="BK36" s="693"/>
      <c r="BL36" s="693"/>
      <c r="BM36" s="693"/>
      <c r="BN36" s="693"/>
      <c r="BO36" s="693"/>
      <c r="BP36" s="693"/>
      <c r="BQ36" s="693"/>
      <c r="BR36" s="693"/>
      <c r="BS36" s="693"/>
      <c r="BT36" s="693"/>
      <c r="BU36" s="694"/>
      <c r="BV36" s="689">
        <v>416156</v>
      </c>
      <c r="BW36" s="690"/>
      <c r="BX36" s="690"/>
      <c r="BY36" s="690"/>
      <c r="BZ36" s="690"/>
      <c r="CA36" s="690"/>
      <c r="CB36" s="691"/>
      <c r="CD36" s="631" t="s">
        <v>317</v>
      </c>
      <c r="CE36" s="632"/>
      <c r="CF36" s="632"/>
      <c r="CG36" s="632"/>
      <c r="CH36" s="632"/>
      <c r="CI36" s="632"/>
      <c r="CJ36" s="632"/>
      <c r="CK36" s="632"/>
      <c r="CL36" s="632"/>
      <c r="CM36" s="632"/>
      <c r="CN36" s="632"/>
      <c r="CO36" s="632"/>
      <c r="CP36" s="632"/>
      <c r="CQ36" s="633"/>
      <c r="CR36" s="634">
        <v>8680680</v>
      </c>
      <c r="CS36" s="635"/>
      <c r="CT36" s="635"/>
      <c r="CU36" s="635"/>
      <c r="CV36" s="635"/>
      <c r="CW36" s="635"/>
      <c r="CX36" s="635"/>
      <c r="CY36" s="636"/>
      <c r="CZ36" s="637">
        <v>7.5</v>
      </c>
      <c r="DA36" s="649"/>
      <c r="DB36" s="649"/>
      <c r="DC36" s="650"/>
      <c r="DD36" s="640">
        <v>7075822</v>
      </c>
      <c r="DE36" s="635"/>
      <c r="DF36" s="635"/>
      <c r="DG36" s="635"/>
      <c r="DH36" s="635"/>
      <c r="DI36" s="635"/>
      <c r="DJ36" s="635"/>
      <c r="DK36" s="636"/>
      <c r="DL36" s="640">
        <v>3818156</v>
      </c>
      <c r="DM36" s="635"/>
      <c r="DN36" s="635"/>
      <c r="DO36" s="635"/>
      <c r="DP36" s="635"/>
      <c r="DQ36" s="635"/>
      <c r="DR36" s="635"/>
      <c r="DS36" s="635"/>
      <c r="DT36" s="635"/>
      <c r="DU36" s="635"/>
      <c r="DV36" s="636"/>
      <c r="DW36" s="637">
        <v>5.8</v>
      </c>
      <c r="DX36" s="649"/>
      <c r="DY36" s="649"/>
      <c r="DZ36" s="649"/>
      <c r="EA36" s="649"/>
      <c r="EB36" s="649"/>
      <c r="EC36" s="661"/>
    </row>
    <row r="37" spans="2:133" ht="11.25" customHeight="1" x14ac:dyDescent="0.2">
      <c r="B37" s="631" t="s">
        <v>318</v>
      </c>
      <c r="C37" s="632"/>
      <c r="D37" s="632"/>
      <c r="E37" s="632"/>
      <c r="F37" s="632"/>
      <c r="G37" s="632"/>
      <c r="H37" s="632"/>
      <c r="I37" s="632"/>
      <c r="J37" s="632"/>
      <c r="K37" s="632"/>
      <c r="L37" s="632"/>
      <c r="M37" s="632"/>
      <c r="N37" s="632"/>
      <c r="O37" s="632"/>
      <c r="P37" s="632"/>
      <c r="Q37" s="633"/>
      <c r="R37" s="634">
        <v>3500247</v>
      </c>
      <c r="S37" s="635"/>
      <c r="T37" s="635"/>
      <c r="U37" s="635"/>
      <c r="V37" s="635"/>
      <c r="W37" s="635"/>
      <c r="X37" s="635"/>
      <c r="Y37" s="636"/>
      <c r="Z37" s="672">
        <v>2.8</v>
      </c>
      <c r="AA37" s="672"/>
      <c r="AB37" s="672"/>
      <c r="AC37" s="672"/>
      <c r="AD37" s="673">
        <v>1416</v>
      </c>
      <c r="AE37" s="673"/>
      <c r="AF37" s="673"/>
      <c r="AG37" s="673"/>
      <c r="AH37" s="673"/>
      <c r="AI37" s="673"/>
      <c r="AJ37" s="673"/>
      <c r="AK37" s="673"/>
      <c r="AL37" s="637">
        <v>0</v>
      </c>
      <c r="AM37" s="638"/>
      <c r="AN37" s="638"/>
      <c r="AO37" s="674"/>
      <c r="AQ37" s="667" t="s">
        <v>319</v>
      </c>
      <c r="AR37" s="668"/>
      <c r="AS37" s="668"/>
      <c r="AT37" s="668"/>
      <c r="AU37" s="668"/>
      <c r="AV37" s="668"/>
      <c r="AW37" s="668"/>
      <c r="AX37" s="668"/>
      <c r="AY37" s="669"/>
      <c r="AZ37" s="634">
        <v>907011</v>
      </c>
      <c r="BA37" s="635"/>
      <c r="BB37" s="635"/>
      <c r="BC37" s="635"/>
      <c r="BD37" s="647"/>
      <c r="BE37" s="647"/>
      <c r="BF37" s="670"/>
      <c r="BG37" s="631" t="s">
        <v>320</v>
      </c>
      <c r="BH37" s="632"/>
      <c r="BI37" s="632"/>
      <c r="BJ37" s="632"/>
      <c r="BK37" s="632"/>
      <c r="BL37" s="632"/>
      <c r="BM37" s="632"/>
      <c r="BN37" s="632"/>
      <c r="BO37" s="632"/>
      <c r="BP37" s="632"/>
      <c r="BQ37" s="632"/>
      <c r="BR37" s="632"/>
      <c r="BS37" s="632"/>
      <c r="BT37" s="632"/>
      <c r="BU37" s="633"/>
      <c r="BV37" s="634">
        <v>416156</v>
      </c>
      <c r="BW37" s="635"/>
      <c r="BX37" s="635"/>
      <c r="BY37" s="635"/>
      <c r="BZ37" s="635"/>
      <c r="CA37" s="635"/>
      <c r="CB37" s="671"/>
      <c r="CD37" s="631" t="s">
        <v>321</v>
      </c>
      <c r="CE37" s="632"/>
      <c r="CF37" s="632"/>
      <c r="CG37" s="632"/>
      <c r="CH37" s="632"/>
      <c r="CI37" s="632"/>
      <c r="CJ37" s="632"/>
      <c r="CK37" s="632"/>
      <c r="CL37" s="632"/>
      <c r="CM37" s="632"/>
      <c r="CN37" s="632"/>
      <c r="CO37" s="632"/>
      <c r="CP37" s="632"/>
      <c r="CQ37" s="633"/>
      <c r="CR37" s="634">
        <v>1246017</v>
      </c>
      <c r="CS37" s="647"/>
      <c r="CT37" s="647"/>
      <c r="CU37" s="647"/>
      <c r="CV37" s="647"/>
      <c r="CW37" s="647"/>
      <c r="CX37" s="647"/>
      <c r="CY37" s="648"/>
      <c r="CZ37" s="637">
        <v>1.1000000000000001</v>
      </c>
      <c r="DA37" s="649"/>
      <c r="DB37" s="649"/>
      <c r="DC37" s="650"/>
      <c r="DD37" s="640">
        <v>1246017</v>
      </c>
      <c r="DE37" s="647"/>
      <c r="DF37" s="647"/>
      <c r="DG37" s="647"/>
      <c r="DH37" s="647"/>
      <c r="DI37" s="647"/>
      <c r="DJ37" s="647"/>
      <c r="DK37" s="648"/>
      <c r="DL37" s="640">
        <v>973147</v>
      </c>
      <c r="DM37" s="647"/>
      <c r="DN37" s="647"/>
      <c r="DO37" s="647"/>
      <c r="DP37" s="647"/>
      <c r="DQ37" s="647"/>
      <c r="DR37" s="647"/>
      <c r="DS37" s="647"/>
      <c r="DT37" s="647"/>
      <c r="DU37" s="647"/>
      <c r="DV37" s="648"/>
      <c r="DW37" s="637">
        <v>1.5</v>
      </c>
      <c r="DX37" s="649"/>
      <c r="DY37" s="649"/>
      <c r="DZ37" s="649"/>
      <c r="EA37" s="649"/>
      <c r="EB37" s="649"/>
      <c r="EC37" s="661"/>
    </row>
    <row r="38" spans="2:133" ht="11.25" customHeight="1" x14ac:dyDescent="0.2">
      <c r="B38" s="631" t="s">
        <v>322</v>
      </c>
      <c r="C38" s="632"/>
      <c r="D38" s="632"/>
      <c r="E38" s="632"/>
      <c r="F38" s="632"/>
      <c r="G38" s="632"/>
      <c r="H38" s="632"/>
      <c r="I38" s="632"/>
      <c r="J38" s="632"/>
      <c r="K38" s="632"/>
      <c r="L38" s="632"/>
      <c r="M38" s="632"/>
      <c r="N38" s="632"/>
      <c r="O38" s="632"/>
      <c r="P38" s="632"/>
      <c r="Q38" s="633"/>
      <c r="R38" s="634">
        <v>1230000</v>
      </c>
      <c r="S38" s="635"/>
      <c r="T38" s="635"/>
      <c r="U38" s="635"/>
      <c r="V38" s="635"/>
      <c r="W38" s="635"/>
      <c r="X38" s="635"/>
      <c r="Y38" s="636"/>
      <c r="Z38" s="672">
        <v>1</v>
      </c>
      <c r="AA38" s="672"/>
      <c r="AB38" s="672"/>
      <c r="AC38" s="672"/>
      <c r="AD38" s="673" t="s">
        <v>122</v>
      </c>
      <c r="AE38" s="673"/>
      <c r="AF38" s="673"/>
      <c r="AG38" s="673"/>
      <c r="AH38" s="673"/>
      <c r="AI38" s="673"/>
      <c r="AJ38" s="673"/>
      <c r="AK38" s="673"/>
      <c r="AL38" s="637" t="s">
        <v>122</v>
      </c>
      <c r="AM38" s="638"/>
      <c r="AN38" s="638"/>
      <c r="AO38" s="674"/>
      <c r="AQ38" s="667" t="s">
        <v>323</v>
      </c>
      <c r="AR38" s="668"/>
      <c r="AS38" s="668"/>
      <c r="AT38" s="668"/>
      <c r="AU38" s="668"/>
      <c r="AV38" s="668"/>
      <c r="AW38" s="668"/>
      <c r="AX38" s="668"/>
      <c r="AY38" s="669"/>
      <c r="AZ38" s="634" t="s">
        <v>122</v>
      </c>
      <c r="BA38" s="635"/>
      <c r="BB38" s="635"/>
      <c r="BC38" s="635"/>
      <c r="BD38" s="647"/>
      <c r="BE38" s="647"/>
      <c r="BF38" s="670"/>
      <c r="BG38" s="631" t="s">
        <v>324</v>
      </c>
      <c r="BH38" s="632"/>
      <c r="BI38" s="632"/>
      <c r="BJ38" s="632"/>
      <c r="BK38" s="632"/>
      <c r="BL38" s="632"/>
      <c r="BM38" s="632"/>
      <c r="BN38" s="632"/>
      <c r="BO38" s="632"/>
      <c r="BP38" s="632"/>
      <c r="BQ38" s="632"/>
      <c r="BR38" s="632"/>
      <c r="BS38" s="632"/>
      <c r="BT38" s="632"/>
      <c r="BU38" s="633"/>
      <c r="BV38" s="634">
        <v>34435</v>
      </c>
      <c r="BW38" s="635"/>
      <c r="BX38" s="635"/>
      <c r="BY38" s="635"/>
      <c r="BZ38" s="635"/>
      <c r="CA38" s="635"/>
      <c r="CB38" s="671"/>
      <c r="CD38" s="631" t="s">
        <v>325</v>
      </c>
      <c r="CE38" s="632"/>
      <c r="CF38" s="632"/>
      <c r="CG38" s="632"/>
      <c r="CH38" s="632"/>
      <c r="CI38" s="632"/>
      <c r="CJ38" s="632"/>
      <c r="CK38" s="632"/>
      <c r="CL38" s="632"/>
      <c r="CM38" s="632"/>
      <c r="CN38" s="632"/>
      <c r="CO38" s="632"/>
      <c r="CP38" s="632"/>
      <c r="CQ38" s="633"/>
      <c r="CR38" s="634">
        <v>9828425</v>
      </c>
      <c r="CS38" s="635"/>
      <c r="CT38" s="635"/>
      <c r="CU38" s="635"/>
      <c r="CV38" s="635"/>
      <c r="CW38" s="635"/>
      <c r="CX38" s="635"/>
      <c r="CY38" s="636"/>
      <c r="CZ38" s="637">
        <v>8.5</v>
      </c>
      <c r="DA38" s="649"/>
      <c r="DB38" s="649"/>
      <c r="DC38" s="650"/>
      <c r="DD38" s="640">
        <v>8327621</v>
      </c>
      <c r="DE38" s="635"/>
      <c r="DF38" s="635"/>
      <c r="DG38" s="635"/>
      <c r="DH38" s="635"/>
      <c r="DI38" s="635"/>
      <c r="DJ38" s="635"/>
      <c r="DK38" s="636"/>
      <c r="DL38" s="640">
        <v>5580873</v>
      </c>
      <c r="DM38" s="635"/>
      <c r="DN38" s="635"/>
      <c r="DO38" s="635"/>
      <c r="DP38" s="635"/>
      <c r="DQ38" s="635"/>
      <c r="DR38" s="635"/>
      <c r="DS38" s="635"/>
      <c r="DT38" s="635"/>
      <c r="DU38" s="635"/>
      <c r="DV38" s="636"/>
      <c r="DW38" s="637">
        <v>8.5</v>
      </c>
      <c r="DX38" s="649"/>
      <c r="DY38" s="649"/>
      <c r="DZ38" s="649"/>
      <c r="EA38" s="649"/>
      <c r="EB38" s="649"/>
      <c r="EC38" s="661"/>
    </row>
    <row r="39" spans="2:133" ht="11.25" customHeight="1" x14ac:dyDescent="0.2">
      <c r="B39" s="631" t="s">
        <v>326</v>
      </c>
      <c r="C39" s="632"/>
      <c r="D39" s="632"/>
      <c r="E39" s="632"/>
      <c r="F39" s="632"/>
      <c r="G39" s="632"/>
      <c r="H39" s="632"/>
      <c r="I39" s="632"/>
      <c r="J39" s="632"/>
      <c r="K39" s="632"/>
      <c r="L39" s="632"/>
      <c r="M39" s="632"/>
      <c r="N39" s="632"/>
      <c r="O39" s="632"/>
      <c r="P39" s="632"/>
      <c r="Q39" s="633"/>
      <c r="R39" s="634" t="s">
        <v>122</v>
      </c>
      <c r="S39" s="635"/>
      <c r="T39" s="635"/>
      <c r="U39" s="635"/>
      <c r="V39" s="635"/>
      <c r="W39" s="635"/>
      <c r="X39" s="635"/>
      <c r="Y39" s="636"/>
      <c r="Z39" s="672" t="s">
        <v>122</v>
      </c>
      <c r="AA39" s="672"/>
      <c r="AB39" s="672"/>
      <c r="AC39" s="672"/>
      <c r="AD39" s="673" t="s">
        <v>122</v>
      </c>
      <c r="AE39" s="673"/>
      <c r="AF39" s="673"/>
      <c r="AG39" s="673"/>
      <c r="AH39" s="673"/>
      <c r="AI39" s="673"/>
      <c r="AJ39" s="673"/>
      <c r="AK39" s="673"/>
      <c r="AL39" s="637" t="s">
        <v>122</v>
      </c>
      <c r="AM39" s="638"/>
      <c r="AN39" s="638"/>
      <c r="AO39" s="674"/>
      <c r="AQ39" s="667" t="s">
        <v>327</v>
      </c>
      <c r="AR39" s="668"/>
      <c r="AS39" s="668"/>
      <c r="AT39" s="668"/>
      <c r="AU39" s="668"/>
      <c r="AV39" s="668"/>
      <c r="AW39" s="668"/>
      <c r="AX39" s="668"/>
      <c r="AY39" s="669"/>
      <c r="AZ39" s="634" t="s">
        <v>122</v>
      </c>
      <c r="BA39" s="635"/>
      <c r="BB39" s="635"/>
      <c r="BC39" s="635"/>
      <c r="BD39" s="647"/>
      <c r="BE39" s="647"/>
      <c r="BF39" s="670"/>
      <c r="BG39" s="631" t="s">
        <v>328</v>
      </c>
      <c r="BH39" s="632"/>
      <c r="BI39" s="632"/>
      <c r="BJ39" s="632"/>
      <c r="BK39" s="632"/>
      <c r="BL39" s="632"/>
      <c r="BM39" s="632"/>
      <c r="BN39" s="632"/>
      <c r="BO39" s="632"/>
      <c r="BP39" s="632"/>
      <c r="BQ39" s="632"/>
      <c r="BR39" s="632"/>
      <c r="BS39" s="632"/>
      <c r="BT39" s="632"/>
      <c r="BU39" s="633"/>
      <c r="BV39" s="634">
        <v>43911</v>
      </c>
      <c r="BW39" s="635"/>
      <c r="BX39" s="635"/>
      <c r="BY39" s="635"/>
      <c r="BZ39" s="635"/>
      <c r="CA39" s="635"/>
      <c r="CB39" s="671"/>
      <c r="CD39" s="631" t="s">
        <v>329</v>
      </c>
      <c r="CE39" s="632"/>
      <c r="CF39" s="632"/>
      <c r="CG39" s="632"/>
      <c r="CH39" s="632"/>
      <c r="CI39" s="632"/>
      <c r="CJ39" s="632"/>
      <c r="CK39" s="632"/>
      <c r="CL39" s="632"/>
      <c r="CM39" s="632"/>
      <c r="CN39" s="632"/>
      <c r="CO39" s="632"/>
      <c r="CP39" s="632"/>
      <c r="CQ39" s="633"/>
      <c r="CR39" s="634">
        <v>7601456</v>
      </c>
      <c r="CS39" s="647"/>
      <c r="CT39" s="647"/>
      <c r="CU39" s="647"/>
      <c r="CV39" s="647"/>
      <c r="CW39" s="647"/>
      <c r="CX39" s="647"/>
      <c r="CY39" s="648"/>
      <c r="CZ39" s="637">
        <v>6.6</v>
      </c>
      <c r="DA39" s="649"/>
      <c r="DB39" s="649"/>
      <c r="DC39" s="650"/>
      <c r="DD39" s="640">
        <v>7512044</v>
      </c>
      <c r="DE39" s="647"/>
      <c r="DF39" s="647"/>
      <c r="DG39" s="647"/>
      <c r="DH39" s="647"/>
      <c r="DI39" s="647"/>
      <c r="DJ39" s="647"/>
      <c r="DK39" s="648"/>
      <c r="DL39" s="640" t="s">
        <v>122</v>
      </c>
      <c r="DM39" s="647"/>
      <c r="DN39" s="647"/>
      <c r="DO39" s="647"/>
      <c r="DP39" s="647"/>
      <c r="DQ39" s="647"/>
      <c r="DR39" s="647"/>
      <c r="DS39" s="647"/>
      <c r="DT39" s="647"/>
      <c r="DU39" s="647"/>
      <c r="DV39" s="648"/>
      <c r="DW39" s="637" t="s">
        <v>122</v>
      </c>
      <c r="DX39" s="649"/>
      <c r="DY39" s="649"/>
      <c r="DZ39" s="649"/>
      <c r="EA39" s="649"/>
      <c r="EB39" s="649"/>
      <c r="EC39" s="661"/>
    </row>
    <row r="40" spans="2:133" ht="11.25" customHeight="1" x14ac:dyDescent="0.2">
      <c r="B40" s="631" t="s">
        <v>330</v>
      </c>
      <c r="C40" s="632"/>
      <c r="D40" s="632"/>
      <c r="E40" s="632"/>
      <c r="F40" s="632"/>
      <c r="G40" s="632"/>
      <c r="H40" s="632"/>
      <c r="I40" s="632"/>
      <c r="J40" s="632"/>
      <c r="K40" s="632"/>
      <c r="L40" s="632"/>
      <c r="M40" s="632"/>
      <c r="N40" s="632"/>
      <c r="O40" s="632"/>
      <c r="P40" s="632"/>
      <c r="Q40" s="633"/>
      <c r="R40" s="634" t="s">
        <v>122</v>
      </c>
      <c r="S40" s="635"/>
      <c r="T40" s="635"/>
      <c r="U40" s="635"/>
      <c r="V40" s="635"/>
      <c r="W40" s="635"/>
      <c r="X40" s="635"/>
      <c r="Y40" s="636"/>
      <c r="Z40" s="672" t="s">
        <v>122</v>
      </c>
      <c r="AA40" s="672"/>
      <c r="AB40" s="672"/>
      <c r="AC40" s="672"/>
      <c r="AD40" s="673" t="s">
        <v>122</v>
      </c>
      <c r="AE40" s="673"/>
      <c r="AF40" s="673"/>
      <c r="AG40" s="673"/>
      <c r="AH40" s="673"/>
      <c r="AI40" s="673"/>
      <c r="AJ40" s="673"/>
      <c r="AK40" s="673"/>
      <c r="AL40" s="637" t="s">
        <v>122</v>
      </c>
      <c r="AM40" s="638"/>
      <c r="AN40" s="638"/>
      <c r="AO40" s="674"/>
      <c r="AQ40" s="667" t="s">
        <v>331</v>
      </c>
      <c r="AR40" s="668"/>
      <c r="AS40" s="668"/>
      <c r="AT40" s="668"/>
      <c r="AU40" s="668"/>
      <c r="AV40" s="668"/>
      <c r="AW40" s="668"/>
      <c r="AX40" s="668"/>
      <c r="AY40" s="669"/>
      <c r="AZ40" s="634" t="s">
        <v>122</v>
      </c>
      <c r="BA40" s="635"/>
      <c r="BB40" s="635"/>
      <c r="BC40" s="635"/>
      <c r="BD40" s="647"/>
      <c r="BE40" s="647"/>
      <c r="BF40" s="670"/>
      <c r="BG40" s="675" t="s">
        <v>332</v>
      </c>
      <c r="BH40" s="676"/>
      <c r="BI40" s="676"/>
      <c r="BJ40" s="676"/>
      <c r="BK40" s="676"/>
      <c r="BL40" s="217"/>
      <c r="BM40" s="632" t="s">
        <v>333</v>
      </c>
      <c r="BN40" s="632"/>
      <c r="BO40" s="632"/>
      <c r="BP40" s="632"/>
      <c r="BQ40" s="632"/>
      <c r="BR40" s="632"/>
      <c r="BS40" s="632"/>
      <c r="BT40" s="632"/>
      <c r="BU40" s="633"/>
      <c r="BV40" s="634">
        <v>127</v>
      </c>
      <c r="BW40" s="635"/>
      <c r="BX40" s="635"/>
      <c r="BY40" s="635"/>
      <c r="BZ40" s="635"/>
      <c r="CA40" s="635"/>
      <c r="CB40" s="671"/>
      <c r="CD40" s="631" t="s">
        <v>334</v>
      </c>
      <c r="CE40" s="632"/>
      <c r="CF40" s="632"/>
      <c r="CG40" s="632"/>
      <c r="CH40" s="632"/>
      <c r="CI40" s="632"/>
      <c r="CJ40" s="632"/>
      <c r="CK40" s="632"/>
      <c r="CL40" s="632"/>
      <c r="CM40" s="632"/>
      <c r="CN40" s="632"/>
      <c r="CO40" s="632"/>
      <c r="CP40" s="632"/>
      <c r="CQ40" s="633"/>
      <c r="CR40" s="634">
        <v>2059024</v>
      </c>
      <c r="CS40" s="635"/>
      <c r="CT40" s="635"/>
      <c r="CU40" s="635"/>
      <c r="CV40" s="635"/>
      <c r="CW40" s="635"/>
      <c r="CX40" s="635"/>
      <c r="CY40" s="636"/>
      <c r="CZ40" s="637">
        <v>1.8</v>
      </c>
      <c r="DA40" s="649"/>
      <c r="DB40" s="649"/>
      <c r="DC40" s="650"/>
      <c r="DD40" s="640">
        <v>419</v>
      </c>
      <c r="DE40" s="635"/>
      <c r="DF40" s="635"/>
      <c r="DG40" s="635"/>
      <c r="DH40" s="635"/>
      <c r="DI40" s="635"/>
      <c r="DJ40" s="635"/>
      <c r="DK40" s="636"/>
      <c r="DL40" s="640">
        <v>419</v>
      </c>
      <c r="DM40" s="635"/>
      <c r="DN40" s="635"/>
      <c r="DO40" s="635"/>
      <c r="DP40" s="635"/>
      <c r="DQ40" s="635"/>
      <c r="DR40" s="635"/>
      <c r="DS40" s="635"/>
      <c r="DT40" s="635"/>
      <c r="DU40" s="635"/>
      <c r="DV40" s="636"/>
      <c r="DW40" s="637">
        <v>0</v>
      </c>
      <c r="DX40" s="649"/>
      <c r="DY40" s="649"/>
      <c r="DZ40" s="649"/>
      <c r="EA40" s="649"/>
      <c r="EB40" s="649"/>
      <c r="EC40" s="661"/>
    </row>
    <row r="41" spans="2:133" ht="11.25" customHeight="1" x14ac:dyDescent="0.2">
      <c r="B41" s="615" t="s">
        <v>335</v>
      </c>
      <c r="C41" s="616"/>
      <c r="D41" s="616"/>
      <c r="E41" s="616"/>
      <c r="F41" s="616"/>
      <c r="G41" s="616"/>
      <c r="H41" s="616"/>
      <c r="I41" s="616"/>
      <c r="J41" s="616"/>
      <c r="K41" s="616"/>
      <c r="L41" s="616"/>
      <c r="M41" s="616"/>
      <c r="N41" s="616"/>
      <c r="O41" s="616"/>
      <c r="P41" s="616"/>
      <c r="Q41" s="617"/>
      <c r="R41" s="618">
        <v>123378380</v>
      </c>
      <c r="S41" s="659"/>
      <c r="T41" s="659"/>
      <c r="U41" s="659"/>
      <c r="V41" s="659"/>
      <c r="W41" s="659"/>
      <c r="X41" s="659"/>
      <c r="Y41" s="662"/>
      <c r="Z41" s="663">
        <v>100</v>
      </c>
      <c r="AA41" s="663"/>
      <c r="AB41" s="663"/>
      <c r="AC41" s="663"/>
      <c r="AD41" s="664">
        <v>65893627</v>
      </c>
      <c r="AE41" s="664"/>
      <c r="AF41" s="664"/>
      <c r="AG41" s="664"/>
      <c r="AH41" s="664"/>
      <c r="AI41" s="664"/>
      <c r="AJ41" s="664"/>
      <c r="AK41" s="664"/>
      <c r="AL41" s="621">
        <v>100</v>
      </c>
      <c r="AM41" s="665"/>
      <c r="AN41" s="665"/>
      <c r="AO41" s="666"/>
      <c r="AQ41" s="667" t="s">
        <v>336</v>
      </c>
      <c r="AR41" s="668"/>
      <c r="AS41" s="668"/>
      <c r="AT41" s="668"/>
      <c r="AU41" s="668"/>
      <c r="AV41" s="668"/>
      <c r="AW41" s="668"/>
      <c r="AX41" s="668"/>
      <c r="AY41" s="669"/>
      <c r="AZ41" s="634">
        <v>3458076</v>
      </c>
      <c r="BA41" s="635"/>
      <c r="BB41" s="635"/>
      <c r="BC41" s="635"/>
      <c r="BD41" s="647"/>
      <c r="BE41" s="647"/>
      <c r="BF41" s="670"/>
      <c r="BG41" s="675"/>
      <c r="BH41" s="676"/>
      <c r="BI41" s="676"/>
      <c r="BJ41" s="676"/>
      <c r="BK41" s="676"/>
      <c r="BL41" s="217"/>
      <c r="BM41" s="632" t="s">
        <v>337</v>
      </c>
      <c r="BN41" s="632"/>
      <c r="BO41" s="632"/>
      <c r="BP41" s="632"/>
      <c r="BQ41" s="632"/>
      <c r="BR41" s="632"/>
      <c r="BS41" s="632"/>
      <c r="BT41" s="632"/>
      <c r="BU41" s="633"/>
      <c r="BV41" s="634" t="s">
        <v>122</v>
      </c>
      <c r="BW41" s="635"/>
      <c r="BX41" s="635"/>
      <c r="BY41" s="635"/>
      <c r="BZ41" s="635"/>
      <c r="CA41" s="635"/>
      <c r="CB41" s="671"/>
      <c r="CD41" s="631" t="s">
        <v>338</v>
      </c>
      <c r="CE41" s="632"/>
      <c r="CF41" s="632"/>
      <c r="CG41" s="632"/>
      <c r="CH41" s="632"/>
      <c r="CI41" s="632"/>
      <c r="CJ41" s="632"/>
      <c r="CK41" s="632"/>
      <c r="CL41" s="632"/>
      <c r="CM41" s="632"/>
      <c r="CN41" s="632"/>
      <c r="CO41" s="632"/>
      <c r="CP41" s="632"/>
      <c r="CQ41" s="633"/>
      <c r="CR41" s="634" t="s">
        <v>122</v>
      </c>
      <c r="CS41" s="647"/>
      <c r="CT41" s="647"/>
      <c r="CU41" s="647"/>
      <c r="CV41" s="647"/>
      <c r="CW41" s="647"/>
      <c r="CX41" s="647"/>
      <c r="CY41" s="648"/>
      <c r="CZ41" s="637" t="s">
        <v>122</v>
      </c>
      <c r="DA41" s="649"/>
      <c r="DB41" s="649"/>
      <c r="DC41" s="650"/>
      <c r="DD41" s="640" t="s">
        <v>122</v>
      </c>
      <c r="DE41" s="647"/>
      <c r="DF41" s="647"/>
      <c r="DG41" s="647"/>
      <c r="DH41" s="647"/>
      <c r="DI41" s="647"/>
      <c r="DJ41" s="647"/>
      <c r="DK41" s="648"/>
      <c r="DL41" s="641"/>
      <c r="DM41" s="642"/>
      <c r="DN41" s="642"/>
      <c r="DO41" s="642"/>
      <c r="DP41" s="642"/>
      <c r="DQ41" s="642"/>
      <c r="DR41" s="642"/>
      <c r="DS41" s="642"/>
      <c r="DT41" s="642"/>
      <c r="DU41" s="642"/>
      <c r="DV41" s="643"/>
      <c r="DW41" s="644"/>
      <c r="DX41" s="645"/>
      <c r="DY41" s="645"/>
      <c r="DZ41" s="645"/>
      <c r="EA41" s="645"/>
      <c r="EB41" s="645"/>
      <c r="EC41" s="646"/>
    </row>
    <row r="42" spans="2:133" ht="11.25" customHeight="1" x14ac:dyDescent="0.2">
      <c r="AQ42" s="679" t="s">
        <v>339</v>
      </c>
      <c r="AR42" s="680"/>
      <c r="AS42" s="680"/>
      <c r="AT42" s="680"/>
      <c r="AU42" s="680"/>
      <c r="AV42" s="680"/>
      <c r="AW42" s="680"/>
      <c r="AX42" s="680"/>
      <c r="AY42" s="681"/>
      <c r="AZ42" s="618">
        <v>5463338</v>
      </c>
      <c r="BA42" s="659"/>
      <c r="BB42" s="659"/>
      <c r="BC42" s="659"/>
      <c r="BD42" s="619"/>
      <c r="BE42" s="619"/>
      <c r="BF42" s="682"/>
      <c r="BG42" s="677"/>
      <c r="BH42" s="678"/>
      <c r="BI42" s="678"/>
      <c r="BJ42" s="678"/>
      <c r="BK42" s="678"/>
      <c r="BL42" s="218"/>
      <c r="BM42" s="616" t="s">
        <v>340</v>
      </c>
      <c r="BN42" s="616"/>
      <c r="BO42" s="616"/>
      <c r="BP42" s="616"/>
      <c r="BQ42" s="616"/>
      <c r="BR42" s="616"/>
      <c r="BS42" s="616"/>
      <c r="BT42" s="616"/>
      <c r="BU42" s="617"/>
      <c r="BV42" s="618">
        <v>291</v>
      </c>
      <c r="BW42" s="659"/>
      <c r="BX42" s="659"/>
      <c r="BY42" s="659"/>
      <c r="BZ42" s="659"/>
      <c r="CA42" s="659"/>
      <c r="CB42" s="660"/>
      <c r="CD42" s="631" t="s">
        <v>341</v>
      </c>
      <c r="CE42" s="632"/>
      <c r="CF42" s="632"/>
      <c r="CG42" s="632"/>
      <c r="CH42" s="632"/>
      <c r="CI42" s="632"/>
      <c r="CJ42" s="632"/>
      <c r="CK42" s="632"/>
      <c r="CL42" s="632"/>
      <c r="CM42" s="632"/>
      <c r="CN42" s="632"/>
      <c r="CO42" s="632"/>
      <c r="CP42" s="632"/>
      <c r="CQ42" s="633"/>
      <c r="CR42" s="634">
        <v>8826818</v>
      </c>
      <c r="CS42" s="647"/>
      <c r="CT42" s="647"/>
      <c r="CU42" s="647"/>
      <c r="CV42" s="647"/>
      <c r="CW42" s="647"/>
      <c r="CX42" s="647"/>
      <c r="CY42" s="648"/>
      <c r="CZ42" s="637">
        <v>7.6</v>
      </c>
      <c r="DA42" s="649"/>
      <c r="DB42" s="649"/>
      <c r="DC42" s="650"/>
      <c r="DD42" s="640">
        <v>2635440</v>
      </c>
      <c r="DE42" s="647"/>
      <c r="DF42" s="647"/>
      <c r="DG42" s="647"/>
      <c r="DH42" s="647"/>
      <c r="DI42" s="647"/>
      <c r="DJ42" s="647"/>
      <c r="DK42" s="648"/>
      <c r="DL42" s="641"/>
      <c r="DM42" s="642"/>
      <c r="DN42" s="642"/>
      <c r="DO42" s="642"/>
      <c r="DP42" s="642"/>
      <c r="DQ42" s="642"/>
      <c r="DR42" s="642"/>
      <c r="DS42" s="642"/>
      <c r="DT42" s="642"/>
      <c r="DU42" s="642"/>
      <c r="DV42" s="643"/>
      <c r="DW42" s="644"/>
      <c r="DX42" s="645"/>
      <c r="DY42" s="645"/>
      <c r="DZ42" s="645"/>
      <c r="EA42" s="645"/>
      <c r="EB42" s="645"/>
      <c r="EC42" s="646"/>
    </row>
    <row r="43" spans="2:133" ht="11.25" customHeight="1" x14ac:dyDescent="0.2">
      <c r="B43" s="208" t="s">
        <v>342</v>
      </c>
      <c r="CD43" s="631" t="s">
        <v>343</v>
      </c>
      <c r="CE43" s="632"/>
      <c r="CF43" s="632"/>
      <c r="CG43" s="632"/>
      <c r="CH43" s="632"/>
      <c r="CI43" s="632"/>
      <c r="CJ43" s="632"/>
      <c r="CK43" s="632"/>
      <c r="CL43" s="632"/>
      <c r="CM43" s="632"/>
      <c r="CN43" s="632"/>
      <c r="CO43" s="632"/>
      <c r="CP43" s="632"/>
      <c r="CQ43" s="633"/>
      <c r="CR43" s="634">
        <v>369630</v>
      </c>
      <c r="CS43" s="647"/>
      <c r="CT43" s="647"/>
      <c r="CU43" s="647"/>
      <c r="CV43" s="647"/>
      <c r="CW43" s="647"/>
      <c r="CX43" s="647"/>
      <c r="CY43" s="648"/>
      <c r="CZ43" s="637">
        <v>0.3</v>
      </c>
      <c r="DA43" s="649"/>
      <c r="DB43" s="649"/>
      <c r="DC43" s="650"/>
      <c r="DD43" s="640">
        <v>362773</v>
      </c>
      <c r="DE43" s="647"/>
      <c r="DF43" s="647"/>
      <c r="DG43" s="647"/>
      <c r="DH43" s="647"/>
      <c r="DI43" s="647"/>
      <c r="DJ43" s="647"/>
      <c r="DK43" s="648"/>
      <c r="DL43" s="641"/>
      <c r="DM43" s="642"/>
      <c r="DN43" s="642"/>
      <c r="DO43" s="642"/>
      <c r="DP43" s="642"/>
      <c r="DQ43" s="642"/>
      <c r="DR43" s="642"/>
      <c r="DS43" s="642"/>
      <c r="DT43" s="642"/>
      <c r="DU43" s="642"/>
      <c r="DV43" s="643"/>
      <c r="DW43" s="644"/>
      <c r="DX43" s="645"/>
      <c r="DY43" s="645"/>
      <c r="DZ43" s="645"/>
      <c r="EA43" s="645"/>
      <c r="EB43" s="645"/>
      <c r="EC43" s="646"/>
    </row>
    <row r="44" spans="2:133" ht="11.25" customHeight="1" x14ac:dyDescent="0.2">
      <c r="B44" s="651" t="s">
        <v>344</v>
      </c>
      <c r="C44" s="651"/>
      <c r="D44" s="651"/>
      <c r="E44" s="651"/>
      <c r="F44" s="651"/>
      <c r="G44" s="651"/>
      <c r="H44" s="651"/>
      <c r="I44" s="651"/>
      <c r="J44" s="651"/>
      <c r="K44" s="651"/>
      <c r="L44" s="651"/>
      <c r="M44" s="651"/>
      <c r="N44" s="651"/>
      <c r="O44" s="651"/>
      <c r="P44" s="651"/>
      <c r="Q44" s="651"/>
      <c r="R44" s="651"/>
      <c r="S44" s="651"/>
      <c r="T44" s="651"/>
      <c r="U44" s="651"/>
      <c r="V44" s="651"/>
      <c r="W44" s="651"/>
      <c r="X44" s="651"/>
      <c r="Y44" s="651"/>
      <c r="Z44" s="651"/>
      <c r="AA44" s="651"/>
      <c r="AB44" s="651"/>
      <c r="AC44" s="651"/>
      <c r="AD44" s="651"/>
      <c r="AE44" s="651"/>
      <c r="AF44" s="651"/>
      <c r="AG44" s="651"/>
      <c r="AH44" s="651"/>
      <c r="AI44" s="651"/>
      <c r="AJ44" s="651"/>
      <c r="AK44" s="651"/>
      <c r="AL44" s="651"/>
      <c r="AM44" s="651"/>
      <c r="AN44" s="651"/>
      <c r="AO44" s="651"/>
      <c r="AP44" s="651"/>
      <c r="AQ44" s="651"/>
      <c r="AR44" s="651"/>
      <c r="AS44" s="651"/>
      <c r="AT44" s="651"/>
      <c r="AU44" s="651"/>
      <c r="AV44" s="651"/>
      <c r="AW44" s="651"/>
      <c r="AX44" s="651"/>
      <c r="AY44" s="651"/>
      <c r="AZ44" s="651"/>
      <c r="BA44" s="651"/>
      <c r="BB44" s="651"/>
      <c r="BC44" s="651"/>
      <c r="BD44" s="651"/>
      <c r="BE44" s="651"/>
      <c r="BF44" s="651"/>
      <c r="BG44" s="651"/>
      <c r="BH44" s="651"/>
      <c r="BI44" s="651"/>
      <c r="BJ44" s="651"/>
      <c r="BK44" s="651"/>
      <c r="BL44" s="651"/>
      <c r="BM44" s="651"/>
      <c r="BN44" s="651"/>
      <c r="BO44" s="651"/>
      <c r="BP44" s="651"/>
      <c r="BQ44" s="651"/>
      <c r="BR44" s="651"/>
      <c r="BS44" s="651"/>
      <c r="BT44" s="651"/>
      <c r="BU44" s="651"/>
      <c r="BV44" s="651"/>
      <c r="BW44" s="651"/>
      <c r="BX44" s="651"/>
      <c r="BY44" s="651"/>
      <c r="BZ44" s="651"/>
      <c r="CA44" s="651"/>
      <c r="CB44" s="651"/>
      <c r="CC44" s="652"/>
      <c r="CD44" s="653" t="s">
        <v>292</v>
      </c>
      <c r="CE44" s="654"/>
      <c r="CF44" s="631" t="s">
        <v>345</v>
      </c>
      <c r="CG44" s="632"/>
      <c r="CH44" s="632"/>
      <c r="CI44" s="632"/>
      <c r="CJ44" s="632"/>
      <c r="CK44" s="632"/>
      <c r="CL44" s="632"/>
      <c r="CM44" s="632"/>
      <c r="CN44" s="632"/>
      <c r="CO44" s="632"/>
      <c r="CP44" s="632"/>
      <c r="CQ44" s="633"/>
      <c r="CR44" s="634">
        <v>8826818</v>
      </c>
      <c r="CS44" s="635"/>
      <c r="CT44" s="635"/>
      <c r="CU44" s="635"/>
      <c r="CV44" s="635"/>
      <c r="CW44" s="635"/>
      <c r="CX44" s="635"/>
      <c r="CY44" s="636"/>
      <c r="CZ44" s="637">
        <v>7.6</v>
      </c>
      <c r="DA44" s="638"/>
      <c r="DB44" s="638"/>
      <c r="DC44" s="639"/>
      <c r="DD44" s="640">
        <v>2635440</v>
      </c>
      <c r="DE44" s="635"/>
      <c r="DF44" s="635"/>
      <c r="DG44" s="635"/>
      <c r="DH44" s="635"/>
      <c r="DI44" s="635"/>
      <c r="DJ44" s="635"/>
      <c r="DK44" s="636"/>
      <c r="DL44" s="641"/>
      <c r="DM44" s="642"/>
      <c r="DN44" s="642"/>
      <c r="DO44" s="642"/>
      <c r="DP44" s="642"/>
      <c r="DQ44" s="642"/>
      <c r="DR44" s="642"/>
      <c r="DS44" s="642"/>
      <c r="DT44" s="642"/>
      <c r="DU44" s="642"/>
      <c r="DV44" s="643"/>
      <c r="DW44" s="644"/>
      <c r="DX44" s="645"/>
      <c r="DY44" s="645"/>
      <c r="DZ44" s="645"/>
      <c r="EA44" s="645"/>
      <c r="EB44" s="645"/>
      <c r="EC44" s="646"/>
    </row>
    <row r="45" spans="2:133" ht="11.25" customHeight="1" x14ac:dyDescent="0.2">
      <c r="B45" s="651" t="s">
        <v>346</v>
      </c>
      <c r="C45" s="651"/>
      <c r="D45" s="651"/>
      <c r="E45" s="651"/>
      <c r="F45" s="651"/>
      <c r="G45" s="651"/>
      <c r="H45" s="651"/>
      <c r="I45" s="651"/>
      <c r="J45" s="651"/>
      <c r="K45" s="651"/>
      <c r="L45" s="651"/>
      <c r="M45" s="651"/>
      <c r="N45" s="651"/>
      <c r="O45" s="651"/>
      <c r="P45" s="651"/>
      <c r="Q45" s="651"/>
      <c r="R45" s="651"/>
      <c r="S45" s="651"/>
      <c r="T45" s="651"/>
      <c r="U45" s="651"/>
      <c r="V45" s="651"/>
      <c r="W45" s="651"/>
      <c r="X45" s="651"/>
      <c r="Y45" s="651"/>
      <c r="Z45" s="651"/>
      <c r="AA45" s="651"/>
      <c r="AB45" s="651"/>
      <c r="AC45" s="651"/>
      <c r="AD45" s="651"/>
      <c r="AE45" s="651"/>
      <c r="AF45" s="651"/>
      <c r="AG45" s="651"/>
      <c r="AH45" s="651"/>
      <c r="AI45" s="651"/>
      <c r="AJ45" s="651"/>
      <c r="AK45" s="651"/>
      <c r="AL45" s="651"/>
      <c r="AM45" s="651"/>
      <c r="AN45" s="651"/>
      <c r="AO45" s="651"/>
      <c r="AP45" s="651"/>
      <c r="AQ45" s="651"/>
      <c r="AR45" s="651"/>
      <c r="AS45" s="651"/>
      <c r="AT45" s="651"/>
      <c r="AU45" s="651"/>
      <c r="AV45" s="651"/>
      <c r="AW45" s="651"/>
      <c r="AX45" s="651"/>
      <c r="AY45" s="651"/>
      <c r="AZ45" s="651"/>
      <c r="BA45" s="651"/>
      <c r="BB45" s="651"/>
      <c r="BC45" s="651"/>
      <c r="BD45" s="651"/>
      <c r="BE45" s="651"/>
      <c r="BF45" s="651"/>
      <c r="BG45" s="651"/>
      <c r="BH45" s="651"/>
      <c r="BI45" s="651"/>
      <c r="BJ45" s="651"/>
      <c r="BK45" s="651"/>
      <c r="BL45" s="651"/>
      <c r="BM45" s="651"/>
      <c r="BN45" s="651"/>
      <c r="BO45" s="651"/>
      <c r="BP45" s="651"/>
      <c r="BQ45" s="651"/>
      <c r="BR45" s="651"/>
      <c r="BS45" s="651"/>
      <c r="BT45" s="651"/>
      <c r="BU45" s="651"/>
      <c r="BV45" s="651"/>
      <c r="BW45" s="651"/>
      <c r="BX45" s="651"/>
      <c r="BY45" s="651"/>
      <c r="BZ45" s="651"/>
      <c r="CA45" s="651"/>
      <c r="CB45" s="651"/>
      <c r="CC45" s="652"/>
      <c r="CD45" s="655"/>
      <c r="CE45" s="656"/>
      <c r="CF45" s="631" t="s">
        <v>347</v>
      </c>
      <c r="CG45" s="632"/>
      <c r="CH45" s="632"/>
      <c r="CI45" s="632"/>
      <c r="CJ45" s="632"/>
      <c r="CK45" s="632"/>
      <c r="CL45" s="632"/>
      <c r="CM45" s="632"/>
      <c r="CN45" s="632"/>
      <c r="CO45" s="632"/>
      <c r="CP45" s="632"/>
      <c r="CQ45" s="633"/>
      <c r="CR45" s="634">
        <v>950358</v>
      </c>
      <c r="CS45" s="647"/>
      <c r="CT45" s="647"/>
      <c r="CU45" s="647"/>
      <c r="CV45" s="647"/>
      <c r="CW45" s="647"/>
      <c r="CX45" s="647"/>
      <c r="CY45" s="648"/>
      <c r="CZ45" s="637">
        <v>0.8</v>
      </c>
      <c r="DA45" s="649"/>
      <c r="DB45" s="649"/>
      <c r="DC45" s="650"/>
      <c r="DD45" s="640">
        <v>244632</v>
      </c>
      <c r="DE45" s="647"/>
      <c r="DF45" s="647"/>
      <c r="DG45" s="647"/>
      <c r="DH45" s="647"/>
      <c r="DI45" s="647"/>
      <c r="DJ45" s="647"/>
      <c r="DK45" s="648"/>
      <c r="DL45" s="641"/>
      <c r="DM45" s="642"/>
      <c r="DN45" s="642"/>
      <c r="DO45" s="642"/>
      <c r="DP45" s="642"/>
      <c r="DQ45" s="642"/>
      <c r="DR45" s="642"/>
      <c r="DS45" s="642"/>
      <c r="DT45" s="642"/>
      <c r="DU45" s="642"/>
      <c r="DV45" s="643"/>
      <c r="DW45" s="644"/>
      <c r="DX45" s="645"/>
      <c r="DY45" s="645"/>
      <c r="DZ45" s="645"/>
      <c r="EA45" s="645"/>
      <c r="EB45" s="645"/>
      <c r="EC45" s="646"/>
    </row>
    <row r="46" spans="2:133" ht="11.25" customHeight="1" x14ac:dyDescent="0.2">
      <c r="B46" s="219"/>
      <c r="CD46" s="655"/>
      <c r="CE46" s="656"/>
      <c r="CF46" s="631" t="s">
        <v>348</v>
      </c>
      <c r="CG46" s="632"/>
      <c r="CH46" s="632"/>
      <c r="CI46" s="632"/>
      <c r="CJ46" s="632"/>
      <c r="CK46" s="632"/>
      <c r="CL46" s="632"/>
      <c r="CM46" s="632"/>
      <c r="CN46" s="632"/>
      <c r="CO46" s="632"/>
      <c r="CP46" s="632"/>
      <c r="CQ46" s="633"/>
      <c r="CR46" s="634">
        <v>7876460</v>
      </c>
      <c r="CS46" s="635"/>
      <c r="CT46" s="635"/>
      <c r="CU46" s="635"/>
      <c r="CV46" s="635"/>
      <c r="CW46" s="635"/>
      <c r="CX46" s="635"/>
      <c r="CY46" s="636"/>
      <c r="CZ46" s="637">
        <v>6.8</v>
      </c>
      <c r="DA46" s="638"/>
      <c r="DB46" s="638"/>
      <c r="DC46" s="639"/>
      <c r="DD46" s="640">
        <v>2390808</v>
      </c>
      <c r="DE46" s="635"/>
      <c r="DF46" s="635"/>
      <c r="DG46" s="635"/>
      <c r="DH46" s="635"/>
      <c r="DI46" s="635"/>
      <c r="DJ46" s="635"/>
      <c r="DK46" s="636"/>
      <c r="DL46" s="641"/>
      <c r="DM46" s="642"/>
      <c r="DN46" s="642"/>
      <c r="DO46" s="642"/>
      <c r="DP46" s="642"/>
      <c r="DQ46" s="642"/>
      <c r="DR46" s="642"/>
      <c r="DS46" s="642"/>
      <c r="DT46" s="642"/>
      <c r="DU46" s="642"/>
      <c r="DV46" s="643"/>
      <c r="DW46" s="644"/>
      <c r="DX46" s="645"/>
      <c r="DY46" s="645"/>
      <c r="DZ46" s="645"/>
      <c r="EA46" s="645"/>
      <c r="EB46" s="645"/>
      <c r="EC46" s="646"/>
    </row>
    <row r="47" spans="2:133" ht="11.25" customHeight="1" x14ac:dyDescent="0.2">
      <c r="B47" s="219"/>
      <c r="CD47" s="655"/>
      <c r="CE47" s="656"/>
      <c r="CF47" s="631" t="s">
        <v>349</v>
      </c>
      <c r="CG47" s="632"/>
      <c r="CH47" s="632"/>
      <c r="CI47" s="632"/>
      <c r="CJ47" s="632"/>
      <c r="CK47" s="632"/>
      <c r="CL47" s="632"/>
      <c r="CM47" s="632"/>
      <c r="CN47" s="632"/>
      <c r="CO47" s="632"/>
      <c r="CP47" s="632"/>
      <c r="CQ47" s="633"/>
      <c r="CR47" s="634" t="s">
        <v>122</v>
      </c>
      <c r="CS47" s="647"/>
      <c r="CT47" s="647"/>
      <c r="CU47" s="647"/>
      <c r="CV47" s="647"/>
      <c r="CW47" s="647"/>
      <c r="CX47" s="647"/>
      <c r="CY47" s="648"/>
      <c r="CZ47" s="637" t="s">
        <v>122</v>
      </c>
      <c r="DA47" s="649"/>
      <c r="DB47" s="649"/>
      <c r="DC47" s="650"/>
      <c r="DD47" s="640" t="s">
        <v>122</v>
      </c>
      <c r="DE47" s="647"/>
      <c r="DF47" s="647"/>
      <c r="DG47" s="647"/>
      <c r="DH47" s="647"/>
      <c r="DI47" s="647"/>
      <c r="DJ47" s="647"/>
      <c r="DK47" s="648"/>
      <c r="DL47" s="641"/>
      <c r="DM47" s="642"/>
      <c r="DN47" s="642"/>
      <c r="DO47" s="642"/>
      <c r="DP47" s="642"/>
      <c r="DQ47" s="642"/>
      <c r="DR47" s="642"/>
      <c r="DS47" s="642"/>
      <c r="DT47" s="642"/>
      <c r="DU47" s="642"/>
      <c r="DV47" s="643"/>
      <c r="DW47" s="644"/>
      <c r="DX47" s="645"/>
      <c r="DY47" s="645"/>
      <c r="DZ47" s="645"/>
      <c r="EA47" s="645"/>
      <c r="EB47" s="645"/>
      <c r="EC47" s="646"/>
    </row>
    <row r="48" spans="2:133" ht="10.8" x14ac:dyDescent="0.2">
      <c r="B48" s="219"/>
      <c r="CD48" s="657"/>
      <c r="CE48" s="658"/>
      <c r="CF48" s="631" t="s">
        <v>350</v>
      </c>
      <c r="CG48" s="632"/>
      <c r="CH48" s="632"/>
      <c r="CI48" s="632"/>
      <c r="CJ48" s="632"/>
      <c r="CK48" s="632"/>
      <c r="CL48" s="632"/>
      <c r="CM48" s="632"/>
      <c r="CN48" s="632"/>
      <c r="CO48" s="632"/>
      <c r="CP48" s="632"/>
      <c r="CQ48" s="633"/>
      <c r="CR48" s="634" t="s">
        <v>122</v>
      </c>
      <c r="CS48" s="635"/>
      <c r="CT48" s="635"/>
      <c r="CU48" s="635"/>
      <c r="CV48" s="635"/>
      <c r="CW48" s="635"/>
      <c r="CX48" s="635"/>
      <c r="CY48" s="636"/>
      <c r="CZ48" s="637" t="s">
        <v>122</v>
      </c>
      <c r="DA48" s="638"/>
      <c r="DB48" s="638"/>
      <c r="DC48" s="639"/>
      <c r="DD48" s="640" t="s">
        <v>122</v>
      </c>
      <c r="DE48" s="635"/>
      <c r="DF48" s="635"/>
      <c r="DG48" s="635"/>
      <c r="DH48" s="635"/>
      <c r="DI48" s="635"/>
      <c r="DJ48" s="635"/>
      <c r="DK48" s="636"/>
      <c r="DL48" s="641"/>
      <c r="DM48" s="642"/>
      <c r="DN48" s="642"/>
      <c r="DO48" s="642"/>
      <c r="DP48" s="642"/>
      <c r="DQ48" s="642"/>
      <c r="DR48" s="642"/>
      <c r="DS48" s="642"/>
      <c r="DT48" s="642"/>
      <c r="DU48" s="642"/>
      <c r="DV48" s="643"/>
      <c r="DW48" s="644"/>
      <c r="DX48" s="645"/>
      <c r="DY48" s="645"/>
      <c r="DZ48" s="645"/>
      <c r="EA48" s="645"/>
      <c r="EB48" s="645"/>
      <c r="EC48" s="646"/>
    </row>
    <row r="49" spans="2:133" ht="11.25" customHeight="1" x14ac:dyDescent="0.2">
      <c r="B49" s="219"/>
      <c r="CD49" s="615" t="s">
        <v>351</v>
      </c>
      <c r="CE49" s="616"/>
      <c r="CF49" s="616"/>
      <c r="CG49" s="616"/>
      <c r="CH49" s="616"/>
      <c r="CI49" s="616"/>
      <c r="CJ49" s="616"/>
      <c r="CK49" s="616"/>
      <c r="CL49" s="616"/>
      <c r="CM49" s="616"/>
      <c r="CN49" s="616"/>
      <c r="CO49" s="616"/>
      <c r="CP49" s="616"/>
      <c r="CQ49" s="617"/>
      <c r="CR49" s="618">
        <v>115422271</v>
      </c>
      <c r="CS49" s="619"/>
      <c r="CT49" s="619"/>
      <c r="CU49" s="619"/>
      <c r="CV49" s="619"/>
      <c r="CW49" s="619"/>
      <c r="CX49" s="619"/>
      <c r="CY49" s="620"/>
      <c r="CZ49" s="621">
        <v>100</v>
      </c>
      <c r="DA49" s="622"/>
      <c r="DB49" s="622"/>
      <c r="DC49" s="623"/>
      <c r="DD49" s="624">
        <v>75813609</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sheetData>
  <sheetProtection algorithmName="SHA-512" hashValue="ITmd/ltJXuKd9vpN13bdfbC5k9j8b1z26nJF8jTztze07P7XchujDnmk+ajlNwKz2iC0mSrae2I3XGzXU+PwyA==" saltValue="pLl9wqVyJeESNvxl+i0ZZQ=="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103" t="s">
        <v>352</v>
      </c>
      <c r="B2" s="1103"/>
      <c r="C2" s="1103"/>
      <c r="D2" s="1103"/>
      <c r="E2" s="1103"/>
      <c r="F2" s="1103"/>
      <c r="G2" s="1103"/>
      <c r="H2" s="1103"/>
      <c r="I2" s="1103"/>
      <c r="J2" s="1103"/>
      <c r="K2" s="1103"/>
      <c r="L2" s="1103"/>
      <c r="M2" s="1103"/>
      <c r="N2" s="1103"/>
      <c r="O2" s="1103"/>
      <c r="P2" s="1103"/>
      <c r="Q2" s="1103"/>
      <c r="R2" s="1103"/>
      <c r="S2" s="1103"/>
      <c r="T2" s="1103"/>
      <c r="U2" s="1103"/>
      <c r="V2" s="1103"/>
      <c r="W2" s="1103"/>
      <c r="X2" s="1103"/>
      <c r="Y2" s="1103"/>
      <c r="Z2" s="1103"/>
      <c r="AA2" s="1103"/>
      <c r="AB2" s="1103"/>
      <c r="AC2" s="1103"/>
      <c r="AD2" s="1103"/>
      <c r="AE2" s="1103"/>
      <c r="AF2" s="1103"/>
      <c r="AG2" s="1103"/>
      <c r="AH2" s="1103"/>
      <c r="AI2" s="1103"/>
      <c r="AJ2" s="1103"/>
      <c r="AK2" s="1103"/>
      <c r="AL2" s="1103"/>
      <c r="AM2" s="1103"/>
      <c r="AN2" s="1103"/>
      <c r="AO2" s="1103"/>
      <c r="AP2" s="1103"/>
      <c r="AQ2" s="1103"/>
      <c r="AR2" s="1103"/>
      <c r="AS2" s="1103"/>
      <c r="AT2" s="1103"/>
      <c r="AU2" s="1103"/>
      <c r="AV2" s="1103"/>
      <c r="AW2" s="1103"/>
      <c r="AX2" s="1103"/>
      <c r="AY2" s="1103"/>
      <c r="AZ2" s="1103"/>
      <c r="BA2" s="1103"/>
      <c r="BB2" s="1103"/>
      <c r="BC2" s="1103"/>
      <c r="BD2" s="1103"/>
      <c r="BE2" s="1103"/>
      <c r="BF2" s="1103"/>
      <c r="BG2" s="1103"/>
      <c r="BH2" s="1103"/>
      <c r="BI2" s="1103"/>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104" t="s">
        <v>353</v>
      </c>
      <c r="DK2" s="1105"/>
      <c r="DL2" s="1105"/>
      <c r="DM2" s="1105"/>
      <c r="DN2" s="1105"/>
      <c r="DO2" s="1106"/>
      <c r="DP2" s="222"/>
      <c r="DQ2" s="1104" t="s">
        <v>354</v>
      </c>
      <c r="DR2" s="1105"/>
      <c r="DS2" s="1105"/>
      <c r="DT2" s="1105"/>
      <c r="DU2" s="1105"/>
      <c r="DV2" s="1105"/>
      <c r="DW2" s="1105"/>
      <c r="DX2" s="1105"/>
      <c r="DY2" s="1105"/>
      <c r="DZ2" s="1106"/>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72" t="s">
        <v>355</v>
      </c>
      <c r="B4" s="1072"/>
      <c r="C4" s="1072"/>
      <c r="D4" s="1072"/>
      <c r="E4" s="1072"/>
      <c r="F4" s="1072"/>
      <c r="G4" s="1072"/>
      <c r="H4" s="1072"/>
      <c r="I4" s="1072"/>
      <c r="J4" s="1072"/>
      <c r="K4" s="1072"/>
      <c r="L4" s="1072"/>
      <c r="M4" s="1072"/>
      <c r="N4" s="1072"/>
      <c r="O4" s="1072"/>
      <c r="P4" s="1072"/>
      <c r="Q4" s="1072"/>
      <c r="R4" s="1072"/>
      <c r="S4" s="1072"/>
      <c r="T4" s="1072"/>
      <c r="U4" s="1072"/>
      <c r="V4" s="1072"/>
      <c r="W4" s="1072"/>
      <c r="X4" s="1072"/>
      <c r="Y4" s="1072"/>
      <c r="Z4" s="1072"/>
      <c r="AA4" s="1072"/>
      <c r="AB4" s="1072"/>
      <c r="AC4" s="1072"/>
      <c r="AD4" s="1072"/>
      <c r="AE4" s="1072"/>
      <c r="AF4" s="1072"/>
      <c r="AG4" s="1072"/>
      <c r="AH4" s="1072"/>
      <c r="AI4" s="1072"/>
      <c r="AJ4" s="1072"/>
      <c r="AK4" s="1072"/>
      <c r="AL4" s="1072"/>
      <c r="AM4" s="1072"/>
      <c r="AN4" s="1072"/>
      <c r="AO4" s="1072"/>
      <c r="AP4" s="1072"/>
      <c r="AQ4" s="1072"/>
      <c r="AR4" s="1072"/>
      <c r="AS4" s="1072"/>
      <c r="AT4" s="1072"/>
      <c r="AU4" s="1072"/>
      <c r="AV4" s="1072"/>
      <c r="AW4" s="1072"/>
      <c r="AX4" s="1072"/>
      <c r="AY4" s="1072"/>
      <c r="AZ4" s="226"/>
      <c r="BA4" s="226"/>
      <c r="BB4" s="226"/>
      <c r="BC4" s="226"/>
      <c r="BD4" s="226"/>
      <c r="BE4" s="227"/>
      <c r="BF4" s="227"/>
      <c r="BG4" s="227"/>
      <c r="BH4" s="227"/>
      <c r="BI4" s="227"/>
      <c r="BJ4" s="227"/>
      <c r="BK4" s="227"/>
      <c r="BL4" s="227"/>
      <c r="BM4" s="227"/>
      <c r="BN4" s="227"/>
      <c r="BO4" s="227"/>
      <c r="BP4" s="227"/>
      <c r="BQ4" s="743" t="s">
        <v>356</v>
      </c>
      <c r="BR4" s="743"/>
      <c r="BS4" s="743"/>
      <c r="BT4" s="743"/>
      <c r="BU4" s="743"/>
      <c r="BV4" s="743"/>
      <c r="BW4" s="743"/>
      <c r="BX4" s="743"/>
      <c r="BY4" s="743"/>
      <c r="BZ4" s="743"/>
      <c r="CA4" s="743"/>
      <c r="CB4" s="743"/>
      <c r="CC4" s="743"/>
      <c r="CD4" s="743"/>
      <c r="CE4" s="743"/>
      <c r="CF4" s="743"/>
      <c r="CG4" s="743"/>
      <c r="CH4" s="743"/>
      <c r="CI4" s="743"/>
      <c r="CJ4" s="743"/>
      <c r="CK4" s="743"/>
      <c r="CL4" s="743"/>
      <c r="CM4" s="743"/>
      <c r="CN4" s="743"/>
      <c r="CO4" s="743"/>
      <c r="CP4" s="743"/>
      <c r="CQ4" s="743"/>
      <c r="CR4" s="743"/>
      <c r="CS4" s="743"/>
      <c r="CT4" s="743"/>
      <c r="CU4" s="743"/>
      <c r="CV4" s="743"/>
      <c r="CW4" s="743"/>
      <c r="CX4" s="743"/>
      <c r="CY4" s="743"/>
      <c r="CZ4" s="743"/>
      <c r="DA4" s="743"/>
      <c r="DB4" s="743"/>
      <c r="DC4" s="743"/>
      <c r="DD4" s="743"/>
      <c r="DE4" s="743"/>
      <c r="DF4" s="743"/>
      <c r="DG4" s="743"/>
      <c r="DH4" s="743"/>
      <c r="DI4" s="743"/>
      <c r="DJ4" s="743"/>
      <c r="DK4" s="743"/>
      <c r="DL4" s="743"/>
      <c r="DM4" s="743"/>
      <c r="DN4" s="743"/>
      <c r="DO4" s="743"/>
      <c r="DP4" s="743"/>
      <c r="DQ4" s="743"/>
      <c r="DR4" s="743"/>
      <c r="DS4" s="743"/>
      <c r="DT4" s="743"/>
      <c r="DU4" s="743"/>
      <c r="DV4" s="743"/>
      <c r="DW4" s="743"/>
      <c r="DX4" s="743"/>
      <c r="DY4" s="743"/>
      <c r="DZ4" s="743"/>
      <c r="EA4" s="228"/>
    </row>
    <row r="5" spans="1:131" s="229" customFormat="1" ht="26.25" customHeight="1" x14ac:dyDescent="0.2">
      <c r="A5" s="1008" t="s">
        <v>357</v>
      </c>
      <c r="B5" s="1009"/>
      <c r="C5" s="1009"/>
      <c r="D5" s="1009"/>
      <c r="E5" s="1009"/>
      <c r="F5" s="1009"/>
      <c r="G5" s="1009"/>
      <c r="H5" s="1009"/>
      <c r="I5" s="1009"/>
      <c r="J5" s="1009"/>
      <c r="K5" s="1009"/>
      <c r="L5" s="1009"/>
      <c r="M5" s="1009"/>
      <c r="N5" s="1009"/>
      <c r="O5" s="1009"/>
      <c r="P5" s="1010"/>
      <c r="Q5" s="1014" t="s">
        <v>358</v>
      </c>
      <c r="R5" s="1015"/>
      <c r="S5" s="1015"/>
      <c r="T5" s="1015"/>
      <c r="U5" s="1016"/>
      <c r="V5" s="1014" t="s">
        <v>359</v>
      </c>
      <c r="W5" s="1015"/>
      <c r="X5" s="1015"/>
      <c r="Y5" s="1015"/>
      <c r="Z5" s="1016"/>
      <c r="AA5" s="1014" t="s">
        <v>360</v>
      </c>
      <c r="AB5" s="1015"/>
      <c r="AC5" s="1015"/>
      <c r="AD5" s="1015"/>
      <c r="AE5" s="1015"/>
      <c r="AF5" s="1107" t="s">
        <v>361</v>
      </c>
      <c r="AG5" s="1015"/>
      <c r="AH5" s="1015"/>
      <c r="AI5" s="1015"/>
      <c r="AJ5" s="1028"/>
      <c r="AK5" s="1015" t="s">
        <v>362</v>
      </c>
      <c r="AL5" s="1015"/>
      <c r="AM5" s="1015"/>
      <c r="AN5" s="1015"/>
      <c r="AO5" s="1016"/>
      <c r="AP5" s="1014" t="s">
        <v>363</v>
      </c>
      <c r="AQ5" s="1015"/>
      <c r="AR5" s="1015"/>
      <c r="AS5" s="1015"/>
      <c r="AT5" s="1016"/>
      <c r="AU5" s="1014" t="s">
        <v>364</v>
      </c>
      <c r="AV5" s="1015"/>
      <c r="AW5" s="1015"/>
      <c r="AX5" s="1015"/>
      <c r="AY5" s="1028"/>
      <c r="AZ5" s="226"/>
      <c r="BA5" s="226"/>
      <c r="BB5" s="226"/>
      <c r="BC5" s="226"/>
      <c r="BD5" s="226"/>
      <c r="BE5" s="227"/>
      <c r="BF5" s="227"/>
      <c r="BG5" s="227"/>
      <c r="BH5" s="227"/>
      <c r="BI5" s="227"/>
      <c r="BJ5" s="227"/>
      <c r="BK5" s="227"/>
      <c r="BL5" s="227"/>
      <c r="BM5" s="227"/>
      <c r="BN5" s="227"/>
      <c r="BO5" s="227"/>
      <c r="BP5" s="227"/>
      <c r="BQ5" s="1008" t="s">
        <v>365</v>
      </c>
      <c r="BR5" s="1009"/>
      <c r="BS5" s="1009"/>
      <c r="BT5" s="1009"/>
      <c r="BU5" s="1009"/>
      <c r="BV5" s="1009"/>
      <c r="BW5" s="1009"/>
      <c r="BX5" s="1009"/>
      <c r="BY5" s="1009"/>
      <c r="BZ5" s="1009"/>
      <c r="CA5" s="1009"/>
      <c r="CB5" s="1009"/>
      <c r="CC5" s="1009"/>
      <c r="CD5" s="1009"/>
      <c r="CE5" s="1009"/>
      <c r="CF5" s="1009"/>
      <c r="CG5" s="1010"/>
      <c r="CH5" s="1014" t="s">
        <v>366</v>
      </c>
      <c r="CI5" s="1015"/>
      <c r="CJ5" s="1015"/>
      <c r="CK5" s="1015"/>
      <c r="CL5" s="1016"/>
      <c r="CM5" s="1014" t="s">
        <v>367</v>
      </c>
      <c r="CN5" s="1015"/>
      <c r="CO5" s="1015"/>
      <c r="CP5" s="1015"/>
      <c r="CQ5" s="1016"/>
      <c r="CR5" s="1014" t="s">
        <v>368</v>
      </c>
      <c r="CS5" s="1015"/>
      <c r="CT5" s="1015"/>
      <c r="CU5" s="1015"/>
      <c r="CV5" s="1016"/>
      <c r="CW5" s="1014" t="s">
        <v>369</v>
      </c>
      <c r="CX5" s="1015"/>
      <c r="CY5" s="1015"/>
      <c r="CZ5" s="1015"/>
      <c r="DA5" s="1016"/>
      <c r="DB5" s="1014" t="s">
        <v>370</v>
      </c>
      <c r="DC5" s="1015"/>
      <c r="DD5" s="1015"/>
      <c r="DE5" s="1015"/>
      <c r="DF5" s="1016"/>
      <c r="DG5" s="1097" t="s">
        <v>371</v>
      </c>
      <c r="DH5" s="1098"/>
      <c r="DI5" s="1098"/>
      <c r="DJ5" s="1098"/>
      <c r="DK5" s="1099"/>
      <c r="DL5" s="1097" t="s">
        <v>372</v>
      </c>
      <c r="DM5" s="1098"/>
      <c r="DN5" s="1098"/>
      <c r="DO5" s="1098"/>
      <c r="DP5" s="1099"/>
      <c r="DQ5" s="1014" t="s">
        <v>373</v>
      </c>
      <c r="DR5" s="1015"/>
      <c r="DS5" s="1015"/>
      <c r="DT5" s="1015"/>
      <c r="DU5" s="1016"/>
      <c r="DV5" s="1014" t="s">
        <v>364</v>
      </c>
      <c r="DW5" s="1015"/>
      <c r="DX5" s="1015"/>
      <c r="DY5" s="1015"/>
      <c r="DZ5" s="1028"/>
      <c r="EA5" s="228"/>
    </row>
    <row r="6" spans="1:131" s="229" customFormat="1" ht="26.25" customHeight="1" thickBot="1" x14ac:dyDescent="0.25">
      <c r="A6" s="1011"/>
      <c r="B6" s="1012"/>
      <c r="C6" s="1012"/>
      <c r="D6" s="1012"/>
      <c r="E6" s="1012"/>
      <c r="F6" s="1012"/>
      <c r="G6" s="1012"/>
      <c r="H6" s="1012"/>
      <c r="I6" s="1012"/>
      <c r="J6" s="1012"/>
      <c r="K6" s="1012"/>
      <c r="L6" s="1012"/>
      <c r="M6" s="1012"/>
      <c r="N6" s="1012"/>
      <c r="O6" s="1012"/>
      <c r="P6" s="1013"/>
      <c r="Q6" s="1017"/>
      <c r="R6" s="1018"/>
      <c r="S6" s="1018"/>
      <c r="T6" s="1018"/>
      <c r="U6" s="1019"/>
      <c r="V6" s="1017"/>
      <c r="W6" s="1018"/>
      <c r="X6" s="1018"/>
      <c r="Y6" s="1018"/>
      <c r="Z6" s="1019"/>
      <c r="AA6" s="1017"/>
      <c r="AB6" s="1018"/>
      <c r="AC6" s="1018"/>
      <c r="AD6" s="1018"/>
      <c r="AE6" s="1018"/>
      <c r="AF6" s="1108"/>
      <c r="AG6" s="1018"/>
      <c r="AH6" s="1018"/>
      <c r="AI6" s="1018"/>
      <c r="AJ6" s="1029"/>
      <c r="AK6" s="1018"/>
      <c r="AL6" s="1018"/>
      <c r="AM6" s="1018"/>
      <c r="AN6" s="1018"/>
      <c r="AO6" s="1019"/>
      <c r="AP6" s="1017"/>
      <c r="AQ6" s="1018"/>
      <c r="AR6" s="1018"/>
      <c r="AS6" s="1018"/>
      <c r="AT6" s="1019"/>
      <c r="AU6" s="1017"/>
      <c r="AV6" s="1018"/>
      <c r="AW6" s="1018"/>
      <c r="AX6" s="1018"/>
      <c r="AY6" s="1029"/>
      <c r="AZ6" s="226"/>
      <c r="BA6" s="226"/>
      <c r="BB6" s="226"/>
      <c r="BC6" s="226"/>
      <c r="BD6" s="226"/>
      <c r="BE6" s="227"/>
      <c r="BF6" s="227"/>
      <c r="BG6" s="227"/>
      <c r="BH6" s="227"/>
      <c r="BI6" s="227"/>
      <c r="BJ6" s="227"/>
      <c r="BK6" s="227"/>
      <c r="BL6" s="227"/>
      <c r="BM6" s="227"/>
      <c r="BN6" s="227"/>
      <c r="BO6" s="227"/>
      <c r="BP6" s="227"/>
      <c r="BQ6" s="1011"/>
      <c r="BR6" s="1012"/>
      <c r="BS6" s="1012"/>
      <c r="BT6" s="1012"/>
      <c r="BU6" s="1012"/>
      <c r="BV6" s="1012"/>
      <c r="BW6" s="1012"/>
      <c r="BX6" s="1012"/>
      <c r="BY6" s="1012"/>
      <c r="BZ6" s="1012"/>
      <c r="CA6" s="1012"/>
      <c r="CB6" s="1012"/>
      <c r="CC6" s="1012"/>
      <c r="CD6" s="1012"/>
      <c r="CE6" s="1012"/>
      <c r="CF6" s="1012"/>
      <c r="CG6" s="1013"/>
      <c r="CH6" s="1017"/>
      <c r="CI6" s="1018"/>
      <c r="CJ6" s="1018"/>
      <c r="CK6" s="1018"/>
      <c r="CL6" s="1019"/>
      <c r="CM6" s="1017"/>
      <c r="CN6" s="1018"/>
      <c r="CO6" s="1018"/>
      <c r="CP6" s="1018"/>
      <c r="CQ6" s="1019"/>
      <c r="CR6" s="1017"/>
      <c r="CS6" s="1018"/>
      <c r="CT6" s="1018"/>
      <c r="CU6" s="1018"/>
      <c r="CV6" s="1019"/>
      <c r="CW6" s="1017"/>
      <c r="CX6" s="1018"/>
      <c r="CY6" s="1018"/>
      <c r="CZ6" s="1018"/>
      <c r="DA6" s="1019"/>
      <c r="DB6" s="1017"/>
      <c r="DC6" s="1018"/>
      <c r="DD6" s="1018"/>
      <c r="DE6" s="1018"/>
      <c r="DF6" s="1019"/>
      <c r="DG6" s="1100"/>
      <c r="DH6" s="1101"/>
      <c r="DI6" s="1101"/>
      <c r="DJ6" s="1101"/>
      <c r="DK6" s="1102"/>
      <c r="DL6" s="1100"/>
      <c r="DM6" s="1101"/>
      <c r="DN6" s="1101"/>
      <c r="DO6" s="1101"/>
      <c r="DP6" s="1102"/>
      <c r="DQ6" s="1017"/>
      <c r="DR6" s="1018"/>
      <c r="DS6" s="1018"/>
      <c r="DT6" s="1018"/>
      <c r="DU6" s="1019"/>
      <c r="DV6" s="1017"/>
      <c r="DW6" s="1018"/>
      <c r="DX6" s="1018"/>
      <c r="DY6" s="1018"/>
      <c r="DZ6" s="1029"/>
      <c r="EA6" s="228"/>
    </row>
    <row r="7" spans="1:131" s="229" customFormat="1" ht="26.25" customHeight="1" thickTop="1" x14ac:dyDescent="0.2">
      <c r="A7" s="230">
        <v>1</v>
      </c>
      <c r="B7" s="1060" t="s">
        <v>374</v>
      </c>
      <c r="C7" s="1061"/>
      <c r="D7" s="1061"/>
      <c r="E7" s="1061"/>
      <c r="F7" s="1061"/>
      <c r="G7" s="1061"/>
      <c r="H7" s="1061"/>
      <c r="I7" s="1061"/>
      <c r="J7" s="1061"/>
      <c r="K7" s="1061"/>
      <c r="L7" s="1061"/>
      <c r="M7" s="1061"/>
      <c r="N7" s="1061"/>
      <c r="O7" s="1061"/>
      <c r="P7" s="1062"/>
      <c r="Q7" s="1115">
        <v>124793</v>
      </c>
      <c r="R7" s="1116"/>
      <c r="S7" s="1116"/>
      <c r="T7" s="1116"/>
      <c r="U7" s="1116"/>
      <c r="V7" s="1116">
        <v>116837</v>
      </c>
      <c r="W7" s="1116"/>
      <c r="X7" s="1116"/>
      <c r="Y7" s="1116"/>
      <c r="Z7" s="1116"/>
      <c r="AA7" s="1116">
        <v>7956</v>
      </c>
      <c r="AB7" s="1116"/>
      <c r="AC7" s="1116"/>
      <c r="AD7" s="1116"/>
      <c r="AE7" s="1117"/>
      <c r="AF7" s="1118">
        <v>7303</v>
      </c>
      <c r="AG7" s="1119"/>
      <c r="AH7" s="1119"/>
      <c r="AI7" s="1119"/>
      <c r="AJ7" s="1120"/>
      <c r="AK7" s="1121">
        <v>5732</v>
      </c>
      <c r="AL7" s="1122"/>
      <c r="AM7" s="1122"/>
      <c r="AN7" s="1122"/>
      <c r="AO7" s="1122"/>
      <c r="AP7" s="1122">
        <v>13917</v>
      </c>
      <c r="AQ7" s="1122"/>
      <c r="AR7" s="1122"/>
      <c r="AS7" s="1122"/>
      <c r="AT7" s="1122"/>
      <c r="AU7" s="1123"/>
      <c r="AV7" s="1123"/>
      <c r="AW7" s="1123"/>
      <c r="AX7" s="1123"/>
      <c r="AY7" s="1124"/>
      <c r="AZ7" s="226"/>
      <c r="BA7" s="226"/>
      <c r="BB7" s="226"/>
      <c r="BC7" s="226"/>
      <c r="BD7" s="226"/>
      <c r="BE7" s="227"/>
      <c r="BF7" s="227"/>
      <c r="BG7" s="227"/>
      <c r="BH7" s="227"/>
      <c r="BI7" s="227"/>
      <c r="BJ7" s="227"/>
      <c r="BK7" s="227"/>
      <c r="BL7" s="227"/>
      <c r="BM7" s="227"/>
      <c r="BN7" s="227"/>
      <c r="BO7" s="227"/>
      <c r="BP7" s="227"/>
      <c r="BQ7" s="230">
        <v>1</v>
      </c>
      <c r="BR7" s="231" t="s">
        <v>547</v>
      </c>
      <c r="BS7" s="1112" t="s">
        <v>548</v>
      </c>
      <c r="BT7" s="1113"/>
      <c r="BU7" s="1113"/>
      <c r="BV7" s="1113"/>
      <c r="BW7" s="1113"/>
      <c r="BX7" s="1113"/>
      <c r="BY7" s="1113"/>
      <c r="BZ7" s="1113"/>
      <c r="CA7" s="1113"/>
      <c r="CB7" s="1113"/>
      <c r="CC7" s="1113"/>
      <c r="CD7" s="1113"/>
      <c r="CE7" s="1113"/>
      <c r="CF7" s="1113"/>
      <c r="CG7" s="1125"/>
      <c r="CH7" s="1109">
        <v>0</v>
      </c>
      <c r="CI7" s="1110"/>
      <c r="CJ7" s="1110"/>
      <c r="CK7" s="1110"/>
      <c r="CL7" s="1111"/>
      <c r="CM7" s="1109">
        <v>13</v>
      </c>
      <c r="CN7" s="1110"/>
      <c r="CO7" s="1110"/>
      <c r="CP7" s="1110"/>
      <c r="CQ7" s="1111"/>
      <c r="CR7" s="1109">
        <v>11</v>
      </c>
      <c r="CS7" s="1110"/>
      <c r="CT7" s="1110"/>
      <c r="CU7" s="1110"/>
      <c r="CV7" s="1111"/>
      <c r="CW7" s="1109">
        <v>0</v>
      </c>
      <c r="CX7" s="1110"/>
      <c r="CY7" s="1110"/>
      <c r="CZ7" s="1110"/>
      <c r="DA7" s="1111"/>
      <c r="DB7" s="1109" t="s">
        <v>551</v>
      </c>
      <c r="DC7" s="1110"/>
      <c r="DD7" s="1110"/>
      <c r="DE7" s="1110"/>
      <c r="DF7" s="1111"/>
      <c r="DG7" s="1109" t="s">
        <v>551</v>
      </c>
      <c r="DH7" s="1110"/>
      <c r="DI7" s="1110"/>
      <c r="DJ7" s="1110"/>
      <c r="DK7" s="1111"/>
      <c r="DL7" s="1109" t="s">
        <v>551</v>
      </c>
      <c r="DM7" s="1110"/>
      <c r="DN7" s="1110"/>
      <c r="DO7" s="1110"/>
      <c r="DP7" s="1111"/>
      <c r="DQ7" s="1109" t="s">
        <v>551</v>
      </c>
      <c r="DR7" s="1110"/>
      <c r="DS7" s="1110"/>
      <c r="DT7" s="1110"/>
      <c r="DU7" s="1111"/>
      <c r="DV7" s="1112"/>
      <c r="DW7" s="1113"/>
      <c r="DX7" s="1113"/>
      <c r="DY7" s="1113"/>
      <c r="DZ7" s="1114"/>
      <c r="EA7" s="228"/>
    </row>
    <row r="8" spans="1:131" s="229" customFormat="1" ht="26.25" customHeight="1" x14ac:dyDescent="0.2">
      <c r="A8" s="232">
        <v>2</v>
      </c>
      <c r="B8" s="1043" t="s">
        <v>375</v>
      </c>
      <c r="C8" s="1044"/>
      <c r="D8" s="1044"/>
      <c r="E8" s="1044"/>
      <c r="F8" s="1044"/>
      <c r="G8" s="1044"/>
      <c r="H8" s="1044"/>
      <c r="I8" s="1044"/>
      <c r="J8" s="1044"/>
      <c r="K8" s="1044"/>
      <c r="L8" s="1044"/>
      <c r="M8" s="1044"/>
      <c r="N8" s="1044"/>
      <c r="O8" s="1044"/>
      <c r="P8" s="1045"/>
      <c r="Q8" s="1051">
        <v>290</v>
      </c>
      <c r="R8" s="1052"/>
      <c r="S8" s="1052"/>
      <c r="T8" s="1052"/>
      <c r="U8" s="1052"/>
      <c r="V8" s="1052">
        <v>290</v>
      </c>
      <c r="W8" s="1052"/>
      <c r="X8" s="1052"/>
      <c r="Y8" s="1052"/>
      <c r="Z8" s="1052"/>
      <c r="AA8" s="1052">
        <v>0</v>
      </c>
      <c r="AB8" s="1052"/>
      <c r="AC8" s="1052"/>
      <c r="AD8" s="1052"/>
      <c r="AE8" s="1053"/>
      <c r="AF8" s="1048" t="s">
        <v>122</v>
      </c>
      <c r="AG8" s="1049"/>
      <c r="AH8" s="1049"/>
      <c r="AI8" s="1049"/>
      <c r="AJ8" s="1050"/>
      <c r="AK8" s="1093">
        <v>241</v>
      </c>
      <c r="AL8" s="1094"/>
      <c r="AM8" s="1094"/>
      <c r="AN8" s="1094"/>
      <c r="AO8" s="1094"/>
      <c r="AP8" s="1094">
        <v>2040</v>
      </c>
      <c r="AQ8" s="1094"/>
      <c r="AR8" s="1094"/>
      <c r="AS8" s="1094"/>
      <c r="AT8" s="1094"/>
      <c r="AU8" s="1095"/>
      <c r="AV8" s="1095"/>
      <c r="AW8" s="1095"/>
      <c r="AX8" s="1095"/>
      <c r="AY8" s="1096"/>
      <c r="AZ8" s="226"/>
      <c r="BA8" s="226"/>
      <c r="BB8" s="226"/>
      <c r="BC8" s="226"/>
      <c r="BD8" s="226"/>
      <c r="BE8" s="227"/>
      <c r="BF8" s="227"/>
      <c r="BG8" s="227"/>
      <c r="BH8" s="227"/>
      <c r="BI8" s="227"/>
      <c r="BJ8" s="227"/>
      <c r="BK8" s="227"/>
      <c r="BL8" s="227"/>
      <c r="BM8" s="227"/>
      <c r="BN8" s="227"/>
      <c r="BO8" s="227"/>
      <c r="BP8" s="227"/>
      <c r="BQ8" s="232">
        <v>2</v>
      </c>
      <c r="BR8" s="233"/>
      <c r="BS8" s="1005" t="s">
        <v>549</v>
      </c>
      <c r="BT8" s="1006"/>
      <c r="BU8" s="1006"/>
      <c r="BV8" s="1006"/>
      <c r="BW8" s="1006"/>
      <c r="BX8" s="1006"/>
      <c r="BY8" s="1006"/>
      <c r="BZ8" s="1006"/>
      <c r="CA8" s="1006"/>
      <c r="CB8" s="1006"/>
      <c r="CC8" s="1006"/>
      <c r="CD8" s="1006"/>
      <c r="CE8" s="1006"/>
      <c r="CF8" s="1006"/>
      <c r="CG8" s="1027"/>
      <c r="CH8" s="1002">
        <v>-2</v>
      </c>
      <c r="CI8" s="1003"/>
      <c r="CJ8" s="1003"/>
      <c r="CK8" s="1003"/>
      <c r="CL8" s="1004"/>
      <c r="CM8" s="1002">
        <v>557</v>
      </c>
      <c r="CN8" s="1003"/>
      <c r="CO8" s="1003"/>
      <c r="CP8" s="1003"/>
      <c r="CQ8" s="1004"/>
      <c r="CR8" s="1002">
        <v>500</v>
      </c>
      <c r="CS8" s="1003"/>
      <c r="CT8" s="1003"/>
      <c r="CU8" s="1003"/>
      <c r="CV8" s="1004"/>
      <c r="CW8" s="1002">
        <v>172</v>
      </c>
      <c r="CX8" s="1003"/>
      <c r="CY8" s="1003"/>
      <c r="CZ8" s="1003"/>
      <c r="DA8" s="1004"/>
      <c r="DB8" s="1002" t="s">
        <v>551</v>
      </c>
      <c r="DC8" s="1003"/>
      <c r="DD8" s="1003"/>
      <c r="DE8" s="1003"/>
      <c r="DF8" s="1004"/>
      <c r="DG8" s="1002" t="s">
        <v>551</v>
      </c>
      <c r="DH8" s="1003"/>
      <c r="DI8" s="1003"/>
      <c r="DJ8" s="1003"/>
      <c r="DK8" s="1004"/>
      <c r="DL8" s="1002" t="s">
        <v>551</v>
      </c>
      <c r="DM8" s="1003"/>
      <c r="DN8" s="1003"/>
      <c r="DO8" s="1003"/>
      <c r="DP8" s="1004"/>
      <c r="DQ8" s="1002" t="s">
        <v>551</v>
      </c>
      <c r="DR8" s="1003"/>
      <c r="DS8" s="1003"/>
      <c r="DT8" s="1003"/>
      <c r="DU8" s="1004"/>
      <c r="DV8" s="1005"/>
      <c r="DW8" s="1006"/>
      <c r="DX8" s="1006"/>
      <c r="DY8" s="1006"/>
      <c r="DZ8" s="1007"/>
      <c r="EA8" s="228"/>
    </row>
    <row r="9" spans="1:131" s="229" customFormat="1" ht="26.25" customHeight="1" x14ac:dyDescent="0.2">
      <c r="A9" s="232">
        <v>3</v>
      </c>
      <c r="B9" s="1043"/>
      <c r="C9" s="1044"/>
      <c r="D9" s="1044"/>
      <c r="E9" s="1044"/>
      <c r="F9" s="1044"/>
      <c r="G9" s="1044"/>
      <c r="H9" s="1044"/>
      <c r="I9" s="1044"/>
      <c r="J9" s="1044"/>
      <c r="K9" s="1044"/>
      <c r="L9" s="1044"/>
      <c r="M9" s="1044"/>
      <c r="N9" s="1044"/>
      <c r="O9" s="1044"/>
      <c r="P9" s="1045"/>
      <c r="Q9" s="1051"/>
      <c r="R9" s="1052"/>
      <c r="S9" s="1052"/>
      <c r="T9" s="1052"/>
      <c r="U9" s="1052"/>
      <c r="V9" s="1052"/>
      <c r="W9" s="1052"/>
      <c r="X9" s="1052"/>
      <c r="Y9" s="1052"/>
      <c r="Z9" s="1052"/>
      <c r="AA9" s="1052"/>
      <c r="AB9" s="1052"/>
      <c r="AC9" s="1052"/>
      <c r="AD9" s="1052"/>
      <c r="AE9" s="1053"/>
      <c r="AF9" s="1048"/>
      <c r="AG9" s="1049"/>
      <c r="AH9" s="1049"/>
      <c r="AI9" s="1049"/>
      <c r="AJ9" s="1050"/>
      <c r="AK9" s="1093"/>
      <c r="AL9" s="1094"/>
      <c r="AM9" s="1094"/>
      <c r="AN9" s="1094"/>
      <c r="AO9" s="1094"/>
      <c r="AP9" s="1094"/>
      <c r="AQ9" s="1094"/>
      <c r="AR9" s="1094"/>
      <c r="AS9" s="1094"/>
      <c r="AT9" s="1094"/>
      <c r="AU9" s="1095"/>
      <c r="AV9" s="1095"/>
      <c r="AW9" s="1095"/>
      <c r="AX9" s="1095"/>
      <c r="AY9" s="1096"/>
      <c r="AZ9" s="226"/>
      <c r="BA9" s="226"/>
      <c r="BB9" s="226"/>
      <c r="BC9" s="226"/>
      <c r="BD9" s="226"/>
      <c r="BE9" s="227"/>
      <c r="BF9" s="227"/>
      <c r="BG9" s="227"/>
      <c r="BH9" s="227"/>
      <c r="BI9" s="227"/>
      <c r="BJ9" s="227"/>
      <c r="BK9" s="227"/>
      <c r="BL9" s="227"/>
      <c r="BM9" s="227"/>
      <c r="BN9" s="227"/>
      <c r="BO9" s="227"/>
      <c r="BP9" s="227"/>
      <c r="BQ9" s="232">
        <v>3</v>
      </c>
      <c r="BR9" s="233"/>
      <c r="BS9" s="1005" t="s">
        <v>550</v>
      </c>
      <c r="BT9" s="1006"/>
      <c r="BU9" s="1006"/>
      <c r="BV9" s="1006"/>
      <c r="BW9" s="1006"/>
      <c r="BX9" s="1006"/>
      <c r="BY9" s="1006"/>
      <c r="BZ9" s="1006"/>
      <c r="CA9" s="1006"/>
      <c r="CB9" s="1006"/>
      <c r="CC9" s="1006"/>
      <c r="CD9" s="1006"/>
      <c r="CE9" s="1006"/>
      <c r="CF9" s="1006"/>
      <c r="CG9" s="1027"/>
      <c r="CH9" s="1002">
        <v>-2</v>
      </c>
      <c r="CI9" s="1003"/>
      <c r="CJ9" s="1003"/>
      <c r="CK9" s="1003"/>
      <c r="CL9" s="1004"/>
      <c r="CM9" s="1002">
        <v>537</v>
      </c>
      <c r="CN9" s="1003"/>
      <c r="CO9" s="1003"/>
      <c r="CP9" s="1003"/>
      <c r="CQ9" s="1004"/>
      <c r="CR9" s="1002">
        <v>500</v>
      </c>
      <c r="CS9" s="1003"/>
      <c r="CT9" s="1003"/>
      <c r="CU9" s="1003"/>
      <c r="CV9" s="1004"/>
      <c r="CW9" s="1002">
        <v>319</v>
      </c>
      <c r="CX9" s="1003"/>
      <c r="CY9" s="1003"/>
      <c r="CZ9" s="1003"/>
      <c r="DA9" s="1004"/>
      <c r="DB9" s="1002" t="s">
        <v>551</v>
      </c>
      <c r="DC9" s="1003"/>
      <c r="DD9" s="1003"/>
      <c r="DE9" s="1003"/>
      <c r="DF9" s="1004"/>
      <c r="DG9" s="1002" t="s">
        <v>551</v>
      </c>
      <c r="DH9" s="1003"/>
      <c r="DI9" s="1003"/>
      <c r="DJ9" s="1003"/>
      <c r="DK9" s="1004"/>
      <c r="DL9" s="1002" t="s">
        <v>551</v>
      </c>
      <c r="DM9" s="1003"/>
      <c r="DN9" s="1003"/>
      <c r="DO9" s="1003"/>
      <c r="DP9" s="1004"/>
      <c r="DQ9" s="1002" t="s">
        <v>551</v>
      </c>
      <c r="DR9" s="1003"/>
      <c r="DS9" s="1003"/>
      <c r="DT9" s="1003"/>
      <c r="DU9" s="1004"/>
      <c r="DV9" s="1005"/>
      <c r="DW9" s="1006"/>
      <c r="DX9" s="1006"/>
      <c r="DY9" s="1006"/>
      <c r="DZ9" s="1007"/>
      <c r="EA9" s="228"/>
    </row>
    <row r="10" spans="1:131" s="229" customFormat="1" ht="26.25" customHeight="1" x14ac:dyDescent="0.2">
      <c r="A10" s="232">
        <v>4</v>
      </c>
      <c r="B10" s="1043"/>
      <c r="C10" s="1044"/>
      <c r="D10" s="1044"/>
      <c r="E10" s="1044"/>
      <c r="F10" s="1044"/>
      <c r="G10" s="1044"/>
      <c r="H10" s="1044"/>
      <c r="I10" s="1044"/>
      <c r="J10" s="1044"/>
      <c r="K10" s="1044"/>
      <c r="L10" s="1044"/>
      <c r="M10" s="1044"/>
      <c r="N10" s="1044"/>
      <c r="O10" s="1044"/>
      <c r="P10" s="1045"/>
      <c r="Q10" s="1051"/>
      <c r="R10" s="1052"/>
      <c r="S10" s="1052"/>
      <c r="T10" s="1052"/>
      <c r="U10" s="1052"/>
      <c r="V10" s="1052"/>
      <c r="W10" s="1052"/>
      <c r="X10" s="1052"/>
      <c r="Y10" s="1052"/>
      <c r="Z10" s="1052"/>
      <c r="AA10" s="1052"/>
      <c r="AB10" s="1052"/>
      <c r="AC10" s="1052"/>
      <c r="AD10" s="1052"/>
      <c r="AE10" s="1053"/>
      <c r="AF10" s="1048"/>
      <c r="AG10" s="1049"/>
      <c r="AH10" s="1049"/>
      <c r="AI10" s="1049"/>
      <c r="AJ10" s="1050"/>
      <c r="AK10" s="1093"/>
      <c r="AL10" s="1094"/>
      <c r="AM10" s="1094"/>
      <c r="AN10" s="1094"/>
      <c r="AO10" s="1094"/>
      <c r="AP10" s="1094"/>
      <c r="AQ10" s="1094"/>
      <c r="AR10" s="1094"/>
      <c r="AS10" s="1094"/>
      <c r="AT10" s="1094"/>
      <c r="AU10" s="1095"/>
      <c r="AV10" s="1095"/>
      <c r="AW10" s="1095"/>
      <c r="AX10" s="1095"/>
      <c r="AY10" s="1096"/>
      <c r="AZ10" s="226"/>
      <c r="BA10" s="226"/>
      <c r="BB10" s="226"/>
      <c r="BC10" s="226"/>
      <c r="BD10" s="226"/>
      <c r="BE10" s="227"/>
      <c r="BF10" s="227"/>
      <c r="BG10" s="227"/>
      <c r="BH10" s="227"/>
      <c r="BI10" s="227"/>
      <c r="BJ10" s="227"/>
      <c r="BK10" s="227"/>
      <c r="BL10" s="227"/>
      <c r="BM10" s="227"/>
      <c r="BN10" s="227"/>
      <c r="BO10" s="227"/>
      <c r="BP10" s="227"/>
      <c r="BQ10" s="232">
        <v>4</v>
      </c>
      <c r="BR10" s="233"/>
      <c r="BS10" s="1005"/>
      <c r="BT10" s="1006"/>
      <c r="BU10" s="1006"/>
      <c r="BV10" s="1006"/>
      <c r="BW10" s="1006"/>
      <c r="BX10" s="1006"/>
      <c r="BY10" s="1006"/>
      <c r="BZ10" s="1006"/>
      <c r="CA10" s="1006"/>
      <c r="CB10" s="1006"/>
      <c r="CC10" s="1006"/>
      <c r="CD10" s="1006"/>
      <c r="CE10" s="1006"/>
      <c r="CF10" s="1006"/>
      <c r="CG10" s="1027"/>
      <c r="CH10" s="1002"/>
      <c r="CI10" s="1003"/>
      <c r="CJ10" s="1003"/>
      <c r="CK10" s="1003"/>
      <c r="CL10" s="1004"/>
      <c r="CM10" s="1002"/>
      <c r="CN10" s="1003"/>
      <c r="CO10" s="1003"/>
      <c r="CP10" s="1003"/>
      <c r="CQ10" s="1004"/>
      <c r="CR10" s="1002"/>
      <c r="CS10" s="1003"/>
      <c r="CT10" s="1003"/>
      <c r="CU10" s="1003"/>
      <c r="CV10" s="1004"/>
      <c r="CW10" s="1002"/>
      <c r="CX10" s="1003"/>
      <c r="CY10" s="1003"/>
      <c r="CZ10" s="1003"/>
      <c r="DA10" s="1004"/>
      <c r="DB10" s="1002"/>
      <c r="DC10" s="1003"/>
      <c r="DD10" s="1003"/>
      <c r="DE10" s="1003"/>
      <c r="DF10" s="1004"/>
      <c r="DG10" s="1002"/>
      <c r="DH10" s="1003"/>
      <c r="DI10" s="1003"/>
      <c r="DJ10" s="1003"/>
      <c r="DK10" s="1004"/>
      <c r="DL10" s="1002"/>
      <c r="DM10" s="1003"/>
      <c r="DN10" s="1003"/>
      <c r="DO10" s="1003"/>
      <c r="DP10" s="1004"/>
      <c r="DQ10" s="1002"/>
      <c r="DR10" s="1003"/>
      <c r="DS10" s="1003"/>
      <c r="DT10" s="1003"/>
      <c r="DU10" s="1004"/>
      <c r="DV10" s="1005"/>
      <c r="DW10" s="1006"/>
      <c r="DX10" s="1006"/>
      <c r="DY10" s="1006"/>
      <c r="DZ10" s="1007"/>
      <c r="EA10" s="228"/>
    </row>
    <row r="11" spans="1:131" s="229" customFormat="1" ht="26.25" customHeight="1" x14ac:dyDescent="0.2">
      <c r="A11" s="232">
        <v>5</v>
      </c>
      <c r="B11" s="1043"/>
      <c r="C11" s="1044"/>
      <c r="D11" s="1044"/>
      <c r="E11" s="1044"/>
      <c r="F11" s="1044"/>
      <c r="G11" s="1044"/>
      <c r="H11" s="1044"/>
      <c r="I11" s="1044"/>
      <c r="J11" s="1044"/>
      <c r="K11" s="1044"/>
      <c r="L11" s="1044"/>
      <c r="M11" s="1044"/>
      <c r="N11" s="1044"/>
      <c r="O11" s="1044"/>
      <c r="P11" s="1045"/>
      <c r="Q11" s="1051"/>
      <c r="R11" s="1052"/>
      <c r="S11" s="1052"/>
      <c r="T11" s="1052"/>
      <c r="U11" s="1052"/>
      <c r="V11" s="1052"/>
      <c r="W11" s="1052"/>
      <c r="X11" s="1052"/>
      <c r="Y11" s="1052"/>
      <c r="Z11" s="1052"/>
      <c r="AA11" s="1052"/>
      <c r="AB11" s="1052"/>
      <c r="AC11" s="1052"/>
      <c r="AD11" s="1052"/>
      <c r="AE11" s="1053"/>
      <c r="AF11" s="1048"/>
      <c r="AG11" s="1049"/>
      <c r="AH11" s="1049"/>
      <c r="AI11" s="1049"/>
      <c r="AJ11" s="1050"/>
      <c r="AK11" s="1093"/>
      <c r="AL11" s="1094"/>
      <c r="AM11" s="1094"/>
      <c r="AN11" s="1094"/>
      <c r="AO11" s="1094"/>
      <c r="AP11" s="1094"/>
      <c r="AQ11" s="1094"/>
      <c r="AR11" s="1094"/>
      <c r="AS11" s="1094"/>
      <c r="AT11" s="1094"/>
      <c r="AU11" s="1095"/>
      <c r="AV11" s="1095"/>
      <c r="AW11" s="1095"/>
      <c r="AX11" s="1095"/>
      <c r="AY11" s="1096"/>
      <c r="AZ11" s="226"/>
      <c r="BA11" s="226"/>
      <c r="BB11" s="226"/>
      <c r="BC11" s="226"/>
      <c r="BD11" s="226"/>
      <c r="BE11" s="227"/>
      <c r="BF11" s="227"/>
      <c r="BG11" s="227"/>
      <c r="BH11" s="227"/>
      <c r="BI11" s="227"/>
      <c r="BJ11" s="227"/>
      <c r="BK11" s="227"/>
      <c r="BL11" s="227"/>
      <c r="BM11" s="227"/>
      <c r="BN11" s="227"/>
      <c r="BO11" s="227"/>
      <c r="BP11" s="227"/>
      <c r="BQ11" s="232">
        <v>5</v>
      </c>
      <c r="BR11" s="233"/>
      <c r="BS11" s="1005"/>
      <c r="BT11" s="1006"/>
      <c r="BU11" s="1006"/>
      <c r="BV11" s="1006"/>
      <c r="BW11" s="1006"/>
      <c r="BX11" s="1006"/>
      <c r="BY11" s="1006"/>
      <c r="BZ11" s="1006"/>
      <c r="CA11" s="1006"/>
      <c r="CB11" s="1006"/>
      <c r="CC11" s="1006"/>
      <c r="CD11" s="1006"/>
      <c r="CE11" s="1006"/>
      <c r="CF11" s="1006"/>
      <c r="CG11" s="1027"/>
      <c r="CH11" s="1002"/>
      <c r="CI11" s="1003"/>
      <c r="CJ11" s="1003"/>
      <c r="CK11" s="1003"/>
      <c r="CL11" s="1004"/>
      <c r="CM11" s="1002"/>
      <c r="CN11" s="1003"/>
      <c r="CO11" s="1003"/>
      <c r="CP11" s="1003"/>
      <c r="CQ11" s="1004"/>
      <c r="CR11" s="1002"/>
      <c r="CS11" s="1003"/>
      <c r="CT11" s="1003"/>
      <c r="CU11" s="1003"/>
      <c r="CV11" s="1004"/>
      <c r="CW11" s="1002"/>
      <c r="CX11" s="1003"/>
      <c r="CY11" s="1003"/>
      <c r="CZ11" s="1003"/>
      <c r="DA11" s="1004"/>
      <c r="DB11" s="1002"/>
      <c r="DC11" s="1003"/>
      <c r="DD11" s="1003"/>
      <c r="DE11" s="1003"/>
      <c r="DF11" s="1004"/>
      <c r="DG11" s="1002"/>
      <c r="DH11" s="1003"/>
      <c r="DI11" s="1003"/>
      <c r="DJ11" s="1003"/>
      <c r="DK11" s="1004"/>
      <c r="DL11" s="1002"/>
      <c r="DM11" s="1003"/>
      <c r="DN11" s="1003"/>
      <c r="DO11" s="1003"/>
      <c r="DP11" s="1004"/>
      <c r="DQ11" s="1002"/>
      <c r="DR11" s="1003"/>
      <c r="DS11" s="1003"/>
      <c r="DT11" s="1003"/>
      <c r="DU11" s="1004"/>
      <c r="DV11" s="1005"/>
      <c r="DW11" s="1006"/>
      <c r="DX11" s="1006"/>
      <c r="DY11" s="1006"/>
      <c r="DZ11" s="1007"/>
      <c r="EA11" s="228"/>
    </row>
    <row r="12" spans="1:131" s="229" customFormat="1" ht="26.25" customHeight="1" x14ac:dyDescent="0.2">
      <c r="A12" s="232">
        <v>6</v>
      </c>
      <c r="B12" s="1043"/>
      <c r="C12" s="1044"/>
      <c r="D12" s="1044"/>
      <c r="E12" s="1044"/>
      <c r="F12" s="1044"/>
      <c r="G12" s="1044"/>
      <c r="H12" s="1044"/>
      <c r="I12" s="1044"/>
      <c r="J12" s="1044"/>
      <c r="K12" s="1044"/>
      <c r="L12" s="1044"/>
      <c r="M12" s="1044"/>
      <c r="N12" s="1044"/>
      <c r="O12" s="1044"/>
      <c r="P12" s="1045"/>
      <c r="Q12" s="1051"/>
      <c r="R12" s="1052"/>
      <c r="S12" s="1052"/>
      <c r="T12" s="1052"/>
      <c r="U12" s="1052"/>
      <c r="V12" s="1052"/>
      <c r="W12" s="1052"/>
      <c r="X12" s="1052"/>
      <c r="Y12" s="1052"/>
      <c r="Z12" s="1052"/>
      <c r="AA12" s="1052"/>
      <c r="AB12" s="1052"/>
      <c r="AC12" s="1052"/>
      <c r="AD12" s="1052"/>
      <c r="AE12" s="1053"/>
      <c r="AF12" s="1048"/>
      <c r="AG12" s="1049"/>
      <c r="AH12" s="1049"/>
      <c r="AI12" s="1049"/>
      <c r="AJ12" s="1050"/>
      <c r="AK12" s="1093"/>
      <c r="AL12" s="1094"/>
      <c r="AM12" s="1094"/>
      <c r="AN12" s="1094"/>
      <c r="AO12" s="1094"/>
      <c r="AP12" s="1094"/>
      <c r="AQ12" s="1094"/>
      <c r="AR12" s="1094"/>
      <c r="AS12" s="1094"/>
      <c r="AT12" s="1094"/>
      <c r="AU12" s="1095"/>
      <c r="AV12" s="1095"/>
      <c r="AW12" s="1095"/>
      <c r="AX12" s="1095"/>
      <c r="AY12" s="1096"/>
      <c r="AZ12" s="226"/>
      <c r="BA12" s="226"/>
      <c r="BB12" s="226"/>
      <c r="BC12" s="226"/>
      <c r="BD12" s="226"/>
      <c r="BE12" s="227"/>
      <c r="BF12" s="227"/>
      <c r="BG12" s="227"/>
      <c r="BH12" s="227"/>
      <c r="BI12" s="227"/>
      <c r="BJ12" s="227"/>
      <c r="BK12" s="227"/>
      <c r="BL12" s="227"/>
      <c r="BM12" s="227"/>
      <c r="BN12" s="227"/>
      <c r="BO12" s="227"/>
      <c r="BP12" s="227"/>
      <c r="BQ12" s="232">
        <v>6</v>
      </c>
      <c r="BR12" s="233"/>
      <c r="BS12" s="1005"/>
      <c r="BT12" s="1006"/>
      <c r="BU12" s="1006"/>
      <c r="BV12" s="1006"/>
      <c r="BW12" s="1006"/>
      <c r="BX12" s="1006"/>
      <c r="BY12" s="1006"/>
      <c r="BZ12" s="1006"/>
      <c r="CA12" s="1006"/>
      <c r="CB12" s="1006"/>
      <c r="CC12" s="1006"/>
      <c r="CD12" s="1006"/>
      <c r="CE12" s="1006"/>
      <c r="CF12" s="1006"/>
      <c r="CG12" s="1027"/>
      <c r="CH12" s="1002"/>
      <c r="CI12" s="1003"/>
      <c r="CJ12" s="1003"/>
      <c r="CK12" s="1003"/>
      <c r="CL12" s="1004"/>
      <c r="CM12" s="1002"/>
      <c r="CN12" s="1003"/>
      <c r="CO12" s="1003"/>
      <c r="CP12" s="1003"/>
      <c r="CQ12" s="1004"/>
      <c r="CR12" s="1002"/>
      <c r="CS12" s="1003"/>
      <c r="CT12" s="1003"/>
      <c r="CU12" s="1003"/>
      <c r="CV12" s="1004"/>
      <c r="CW12" s="1002"/>
      <c r="CX12" s="1003"/>
      <c r="CY12" s="1003"/>
      <c r="CZ12" s="1003"/>
      <c r="DA12" s="1004"/>
      <c r="DB12" s="1002"/>
      <c r="DC12" s="1003"/>
      <c r="DD12" s="1003"/>
      <c r="DE12" s="1003"/>
      <c r="DF12" s="1004"/>
      <c r="DG12" s="1002"/>
      <c r="DH12" s="1003"/>
      <c r="DI12" s="1003"/>
      <c r="DJ12" s="1003"/>
      <c r="DK12" s="1004"/>
      <c r="DL12" s="1002"/>
      <c r="DM12" s="1003"/>
      <c r="DN12" s="1003"/>
      <c r="DO12" s="1003"/>
      <c r="DP12" s="1004"/>
      <c r="DQ12" s="1002"/>
      <c r="DR12" s="1003"/>
      <c r="DS12" s="1003"/>
      <c r="DT12" s="1003"/>
      <c r="DU12" s="1004"/>
      <c r="DV12" s="1005"/>
      <c r="DW12" s="1006"/>
      <c r="DX12" s="1006"/>
      <c r="DY12" s="1006"/>
      <c r="DZ12" s="1007"/>
      <c r="EA12" s="228"/>
    </row>
    <row r="13" spans="1:131" s="229" customFormat="1" ht="26.25" customHeight="1" x14ac:dyDescent="0.2">
      <c r="A13" s="232">
        <v>7</v>
      </c>
      <c r="B13" s="1043"/>
      <c r="C13" s="1044"/>
      <c r="D13" s="1044"/>
      <c r="E13" s="1044"/>
      <c r="F13" s="1044"/>
      <c r="G13" s="1044"/>
      <c r="H13" s="1044"/>
      <c r="I13" s="1044"/>
      <c r="J13" s="1044"/>
      <c r="K13" s="1044"/>
      <c r="L13" s="1044"/>
      <c r="M13" s="1044"/>
      <c r="N13" s="1044"/>
      <c r="O13" s="1044"/>
      <c r="P13" s="1045"/>
      <c r="Q13" s="1051"/>
      <c r="R13" s="1052"/>
      <c r="S13" s="1052"/>
      <c r="T13" s="1052"/>
      <c r="U13" s="1052"/>
      <c r="V13" s="1052"/>
      <c r="W13" s="1052"/>
      <c r="X13" s="1052"/>
      <c r="Y13" s="1052"/>
      <c r="Z13" s="1052"/>
      <c r="AA13" s="1052"/>
      <c r="AB13" s="1052"/>
      <c r="AC13" s="1052"/>
      <c r="AD13" s="1052"/>
      <c r="AE13" s="1053"/>
      <c r="AF13" s="1048"/>
      <c r="AG13" s="1049"/>
      <c r="AH13" s="1049"/>
      <c r="AI13" s="1049"/>
      <c r="AJ13" s="1050"/>
      <c r="AK13" s="1093"/>
      <c r="AL13" s="1094"/>
      <c r="AM13" s="1094"/>
      <c r="AN13" s="1094"/>
      <c r="AO13" s="1094"/>
      <c r="AP13" s="1094"/>
      <c r="AQ13" s="1094"/>
      <c r="AR13" s="1094"/>
      <c r="AS13" s="1094"/>
      <c r="AT13" s="1094"/>
      <c r="AU13" s="1095"/>
      <c r="AV13" s="1095"/>
      <c r="AW13" s="1095"/>
      <c r="AX13" s="1095"/>
      <c r="AY13" s="1096"/>
      <c r="AZ13" s="226"/>
      <c r="BA13" s="226"/>
      <c r="BB13" s="226"/>
      <c r="BC13" s="226"/>
      <c r="BD13" s="226"/>
      <c r="BE13" s="227"/>
      <c r="BF13" s="227"/>
      <c r="BG13" s="227"/>
      <c r="BH13" s="227"/>
      <c r="BI13" s="227"/>
      <c r="BJ13" s="227"/>
      <c r="BK13" s="227"/>
      <c r="BL13" s="227"/>
      <c r="BM13" s="227"/>
      <c r="BN13" s="227"/>
      <c r="BO13" s="227"/>
      <c r="BP13" s="227"/>
      <c r="BQ13" s="232">
        <v>7</v>
      </c>
      <c r="BR13" s="233"/>
      <c r="BS13" s="1005"/>
      <c r="BT13" s="1006"/>
      <c r="BU13" s="1006"/>
      <c r="BV13" s="1006"/>
      <c r="BW13" s="1006"/>
      <c r="BX13" s="1006"/>
      <c r="BY13" s="1006"/>
      <c r="BZ13" s="1006"/>
      <c r="CA13" s="1006"/>
      <c r="CB13" s="1006"/>
      <c r="CC13" s="1006"/>
      <c r="CD13" s="1006"/>
      <c r="CE13" s="1006"/>
      <c r="CF13" s="1006"/>
      <c r="CG13" s="1027"/>
      <c r="CH13" s="1002"/>
      <c r="CI13" s="1003"/>
      <c r="CJ13" s="1003"/>
      <c r="CK13" s="1003"/>
      <c r="CL13" s="1004"/>
      <c r="CM13" s="1002"/>
      <c r="CN13" s="1003"/>
      <c r="CO13" s="1003"/>
      <c r="CP13" s="1003"/>
      <c r="CQ13" s="1004"/>
      <c r="CR13" s="1002"/>
      <c r="CS13" s="1003"/>
      <c r="CT13" s="1003"/>
      <c r="CU13" s="1003"/>
      <c r="CV13" s="1004"/>
      <c r="CW13" s="1002"/>
      <c r="CX13" s="1003"/>
      <c r="CY13" s="1003"/>
      <c r="CZ13" s="1003"/>
      <c r="DA13" s="1004"/>
      <c r="DB13" s="1002"/>
      <c r="DC13" s="1003"/>
      <c r="DD13" s="1003"/>
      <c r="DE13" s="1003"/>
      <c r="DF13" s="1004"/>
      <c r="DG13" s="1002"/>
      <c r="DH13" s="1003"/>
      <c r="DI13" s="1003"/>
      <c r="DJ13" s="1003"/>
      <c r="DK13" s="1004"/>
      <c r="DL13" s="1002"/>
      <c r="DM13" s="1003"/>
      <c r="DN13" s="1003"/>
      <c r="DO13" s="1003"/>
      <c r="DP13" s="1004"/>
      <c r="DQ13" s="1002"/>
      <c r="DR13" s="1003"/>
      <c r="DS13" s="1003"/>
      <c r="DT13" s="1003"/>
      <c r="DU13" s="1004"/>
      <c r="DV13" s="1005"/>
      <c r="DW13" s="1006"/>
      <c r="DX13" s="1006"/>
      <c r="DY13" s="1006"/>
      <c r="DZ13" s="1007"/>
      <c r="EA13" s="228"/>
    </row>
    <row r="14" spans="1:131" s="229" customFormat="1" ht="26.25" customHeight="1" x14ac:dyDescent="0.2">
      <c r="A14" s="232">
        <v>8</v>
      </c>
      <c r="B14" s="1043"/>
      <c r="C14" s="1044"/>
      <c r="D14" s="1044"/>
      <c r="E14" s="1044"/>
      <c r="F14" s="1044"/>
      <c r="G14" s="1044"/>
      <c r="H14" s="1044"/>
      <c r="I14" s="1044"/>
      <c r="J14" s="1044"/>
      <c r="K14" s="1044"/>
      <c r="L14" s="1044"/>
      <c r="M14" s="1044"/>
      <c r="N14" s="1044"/>
      <c r="O14" s="1044"/>
      <c r="P14" s="1045"/>
      <c r="Q14" s="1051"/>
      <c r="R14" s="1052"/>
      <c r="S14" s="1052"/>
      <c r="T14" s="1052"/>
      <c r="U14" s="1052"/>
      <c r="V14" s="1052"/>
      <c r="W14" s="1052"/>
      <c r="X14" s="1052"/>
      <c r="Y14" s="1052"/>
      <c r="Z14" s="1052"/>
      <c r="AA14" s="1052"/>
      <c r="AB14" s="1052"/>
      <c r="AC14" s="1052"/>
      <c r="AD14" s="1052"/>
      <c r="AE14" s="1053"/>
      <c r="AF14" s="1048"/>
      <c r="AG14" s="1049"/>
      <c r="AH14" s="1049"/>
      <c r="AI14" s="1049"/>
      <c r="AJ14" s="1050"/>
      <c r="AK14" s="1093"/>
      <c r="AL14" s="1094"/>
      <c r="AM14" s="1094"/>
      <c r="AN14" s="1094"/>
      <c r="AO14" s="1094"/>
      <c r="AP14" s="1094"/>
      <c r="AQ14" s="1094"/>
      <c r="AR14" s="1094"/>
      <c r="AS14" s="1094"/>
      <c r="AT14" s="1094"/>
      <c r="AU14" s="1095"/>
      <c r="AV14" s="1095"/>
      <c r="AW14" s="1095"/>
      <c r="AX14" s="1095"/>
      <c r="AY14" s="1096"/>
      <c r="AZ14" s="226"/>
      <c r="BA14" s="226"/>
      <c r="BB14" s="226"/>
      <c r="BC14" s="226"/>
      <c r="BD14" s="226"/>
      <c r="BE14" s="227"/>
      <c r="BF14" s="227"/>
      <c r="BG14" s="227"/>
      <c r="BH14" s="227"/>
      <c r="BI14" s="227"/>
      <c r="BJ14" s="227"/>
      <c r="BK14" s="227"/>
      <c r="BL14" s="227"/>
      <c r="BM14" s="227"/>
      <c r="BN14" s="227"/>
      <c r="BO14" s="227"/>
      <c r="BP14" s="227"/>
      <c r="BQ14" s="232">
        <v>8</v>
      </c>
      <c r="BR14" s="233"/>
      <c r="BS14" s="1005"/>
      <c r="BT14" s="1006"/>
      <c r="BU14" s="1006"/>
      <c r="BV14" s="1006"/>
      <c r="BW14" s="1006"/>
      <c r="BX14" s="1006"/>
      <c r="BY14" s="1006"/>
      <c r="BZ14" s="1006"/>
      <c r="CA14" s="1006"/>
      <c r="CB14" s="1006"/>
      <c r="CC14" s="1006"/>
      <c r="CD14" s="1006"/>
      <c r="CE14" s="1006"/>
      <c r="CF14" s="1006"/>
      <c r="CG14" s="1027"/>
      <c r="CH14" s="1002"/>
      <c r="CI14" s="1003"/>
      <c r="CJ14" s="1003"/>
      <c r="CK14" s="1003"/>
      <c r="CL14" s="1004"/>
      <c r="CM14" s="1002"/>
      <c r="CN14" s="1003"/>
      <c r="CO14" s="1003"/>
      <c r="CP14" s="1003"/>
      <c r="CQ14" s="1004"/>
      <c r="CR14" s="1002"/>
      <c r="CS14" s="1003"/>
      <c r="CT14" s="1003"/>
      <c r="CU14" s="1003"/>
      <c r="CV14" s="1004"/>
      <c r="CW14" s="1002"/>
      <c r="CX14" s="1003"/>
      <c r="CY14" s="1003"/>
      <c r="CZ14" s="1003"/>
      <c r="DA14" s="1004"/>
      <c r="DB14" s="1002"/>
      <c r="DC14" s="1003"/>
      <c r="DD14" s="1003"/>
      <c r="DE14" s="1003"/>
      <c r="DF14" s="1004"/>
      <c r="DG14" s="1002"/>
      <c r="DH14" s="1003"/>
      <c r="DI14" s="1003"/>
      <c r="DJ14" s="1003"/>
      <c r="DK14" s="1004"/>
      <c r="DL14" s="1002"/>
      <c r="DM14" s="1003"/>
      <c r="DN14" s="1003"/>
      <c r="DO14" s="1003"/>
      <c r="DP14" s="1004"/>
      <c r="DQ14" s="1002"/>
      <c r="DR14" s="1003"/>
      <c r="DS14" s="1003"/>
      <c r="DT14" s="1003"/>
      <c r="DU14" s="1004"/>
      <c r="DV14" s="1005"/>
      <c r="DW14" s="1006"/>
      <c r="DX14" s="1006"/>
      <c r="DY14" s="1006"/>
      <c r="DZ14" s="1007"/>
      <c r="EA14" s="228"/>
    </row>
    <row r="15" spans="1:131" s="229" customFormat="1" ht="26.25" customHeight="1" x14ac:dyDescent="0.2">
      <c r="A15" s="232">
        <v>9</v>
      </c>
      <c r="B15" s="1043"/>
      <c r="C15" s="1044"/>
      <c r="D15" s="1044"/>
      <c r="E15" s="1044"/>
      <c r="F15" s="1044"/>
      <c r="G15" s="1044"/>
      <c r="H15" s="1044"/>
      <c r="I15" s="1044"/>
      <c r="J15" s="1044"/>
      <c r="K15" s="1044"/>
      <c r="L15" s="1044"/>
      <c r="M15" s="1044"/>
      <c r="N15" s="1044"/>
      <c r="O15" s="1044"/>
      <c r="P15" s="1045"/>
      <c r="Q15" s="1051"/>
      <c r="R15" s="1052"/>
      <c r="S15" s="1052"/>
      <c r="T15" s="1052"/>
      <c r="U15" s="1052"/>
      <c r="V15" s="1052"/>
      <c r="W15" s="1052"/>
      <c r="X15" s="1052"/>
      <c r="Y15" s="1052"/>
      <c r="Z15" s="1052"/>
      <c r="AA15" s="1052"/>
      <c r="AB15" s="1052"/>
      <c r="AC15" s="1052"/>
      <c r="AD15" s="1052"/>
      <c r="AE15" s="1053"/>
      <c r="AF15" s="1048"/>
      <c r="AG15" s="1049"/>
      <c r="AH15" s="1049"/>
      <c r="AI15" s="1049"/>
      <c r="AJ15" s="1050"/>
      <c r="AK15" s="1093"/>
      <c r="AL15" s="1094"/>
      <c r="AM15" s="1094"/>
      <c r="AN15" s="1094"/>
      <c r="AO15" s="1094"/>
      <c r="AP15" s="1094"/>
      <c r="AQ15" s="1094"/>
      <c r="AR15" s="1094"/>
      <c r="AS15" s="1094"/>
      <c r="AT15" s="1094"/>
      <c r="AU15" s="1095"/>
      <c r="AV15" s="1095"/>
      <c r="AW15" s="1095"/>
      <c r="AX15" s="1095"/>
      <c r="AY15" s="1096"/>
      <c r="AZ15" s="226"/>
      <c r="BA15" s="226"/>
      <c r="BB15" s="226"/>
      <c r="BC15" s="226"/>
      <c r="BD15" s="226"/>
      <c r="BE15" s="227"/>
      <c r="BF15" s="227"/>
      <c r="BG15" s="227"/>
      <c r="BH15" s="227"/>
      <c r="BI15" s="227"/>
      <c r="BJ15" s="227"/>
      <c r="BK15" s="227"/>
      <c r="BL15" s="227"/>
      <c r="BM15" s="227"/>
      <c r="BN15" s="227"/>
      <c r="BO15" s="227"/>
      <c r="BP15" s="227"/>
      <c r="BQ15" s="232">
        <v>9</v>
      </c>
      <c r="BR15" s="233"/>
      <c r="BS15" s="1005"/>
      <c r="BT15" s="1006"/>
      <c r="BU15" s="1006"/>
      <c r="BV15" s="1006"/>
      <c r="BW15" s="1006"/>
      <c r="BX15" s="1006"/>
      <c r="BY15" s="1006"/>
      <c r="BZ15" s="1006"/>
      <c r="CA15" s="1006"/>
      <c r="CB15" s="1006"/>
      <c r="CC15" s="1006"/>
      <c r="CD15" s="1006"/>
      <c r="CE15" s="1006"/>
      <c r="CF15" s="1006"/>
      <c r="CG15" s="1027"/>
      <c r="CH15" s="1002"/>
      <c r="CI15" s="1003"/>
      <c r="CJ15" s="1003"/>
      <c r="CK15" s="1003"/>
      <c r="CL15" s="1004"/>
      <c r="CM15" s="1002"/>
      <c r="CN15" s="1003"/>
      <c r="CO15" s="1003"/>
      <c r="CP15" s="1003"/>
      <c r="CQ15" s="1004"/>
      <c r="CR15" s="1002"/>
      <c r="CS15" s="1003"/>
      <c r="CT15" s="1003"/>
      <c r="CU15" s="1003"/>
      <c r="CV15" s="1004"/>
      <c r="CW15" s="1002"/>
      <c r="CX15" s="1003"/>
      <c r="CY15" s="1003"/>
      <c r="CZ15" s="1003"/>
      <c r="DA15" s="1004"/>
      <c r="DB15" s="1002"/>
      <c r="DC15" s="1003"/>
      <c r="DD15" s="1003"/>
      <c r="DE15" s="1003"/>
      <c r="DF15" s="1004"/>
      <c r="DG15" s="1002"/>
      <c r="DH15" s="1003"/>
      <c r="DI15" s="1003"/>
      <c r="DJ15" s="1003"/>
      <c r="DK15" s="1004"/>
      <c r="DL15" s="1002"/>
      <c r="DM15" s="1003"/>
      <c r="DN15" s="1003"/>
      <c r="DO15" s="1003"/>
      <c r="DP15" s="1004"/>
      <c r="DQ15" s="1002"/>
      <c r="DR15" s="1003"/>
      <c r="DS15" s="1003"/>
      <c r="DT15" s="1003"/>
      <c r="DU15" s="1004"/>
      <c r="DV15" s="1005"/>
      <c r="DW15" s="1006"/>
      <c r="DX15" s="1006"/>
      <c r="DY15" s="1006"/>
      <c r="DZ15" s="1007"/>
      <c r="EA15" s="228"/>
    </row>
    <row r="16" spans="1:131" s="229" customFormat="1" ht="26.25" customHeight="1" x14ac:dyDescent="0.2">
      <c r="A16" s="232">
        <v>10</v>
      </c>
      <c r="B16" s="1043"/>
      <c r="C16" s="1044"/>
      <c r="D16" s="1044"/>
      <c r="E16" s="1044"/>
      <c r="F16" s="1044"/>
      <c r="G16" s="1044"/>
      <c r="H16" s="1044"/>
      <c r="I16" s="1044"/>
      <c r="J16" s="1044"/>
      <c r="K16" s="1044"/>
      <c r="L16" s="1044"/>
      <c r="M16" s="1044"/>
      <c r="N16" s="1044"/>
      <c r="O16" s="1044"/>
      <c r="P16" s="1045"/>
      <c r="Q16" s="1051"/>
      <c r="R16" s="1052"/>
      <c r="S16" s="1052"/>
      <c r="T16" s="1052"/>
      <c r="U16" s="1052"/>
      <c r="V16" s="1052"/>
      <c r="W16" s="1052"/>
      <c r="X16" s="1052"/>
      <c r="Y16" s="1052"/>
      <c r="Z16" s="1052"/>
      <c r="AA16" s="1052"/>
      <c r="AB16" s="1052"/>
      <c r="AC16" s="1052"/>
      <c r="AD16" s="1052"/>
      <c r="AE16" s="1053"/>
      <c r="AF16" s="1048"/>
      <c r="AG16" s="1049"/>
      <c r="AH16" s="1049"/>
      <c r="AI16" s="1049"/>
      <c r="AJ16" s="1050"/>
      <c r="AK16" s="1093"/>
      <c r="AL16" s="1094"/>
      <c r="AM16" s="1094"/>
      <c r="AN16" s="1094"/>
      <c r="AO16" s="1094"/>
      <c r="AP16" s="1094"/>
      <c r="AQ16" s="1094"/>
      <c r="AR16" s="1094"/>
      <c r="AS16" s="1094"/>
      <c r="AT16" s="1094"/>
      <c r="AU16" s="1095"/>
      <c r="AV16" s="1095"/>
      <c r="AW16" s="1095"/>
      <c r="AX16" s="1095"/>
      <c r="AY16" s="1096"/>
      <c r="AZ16" s="226"/>
      <c r="BA16" s="226"/>
      <c r="BB16" s="226"/>
      <c r="BC16" s="226"/>
      <c r="BD16" s="226"/>
      <c r="BE16" s="227"/>
      <c r="BF16" s="227"/>
      <c r="BG16" s="227"/>
      <c r="BH16" s="227"/>
      <c r="BI16" s="227"/>
      <c r="BJ16" s="227"/>
      <c r="BK16" s="227"/>
      <c r="BL16" s="227"/>
      <c r="BM16" s="227"/>
      <c r="BN16" s="227"/>
      <c r="BO16" s="227"/>
      <c r="BP16" s="227"/>
      <c r="BQ16" s="232">
        <v>10</v>
      </c>
      <c r="BR16" s="233"/>
      <c r="BS16" s="1005"/>
      <c r="BT16" s="1006"/>
      <c r="BU16" s="1006"/>
      <c r="BV16" s="1006"/>
      <c r="BW16" s="1006"/>
      <c r="BX16" s="1006"/>
      <c r="BY16" s="1006"/>
      <c r="BZ16" s="1006"/>
      <c r="CA16" s="1006"/>
      <c r="CB16" s="1006"/>
      <c r="CC16" s="1006"/>
      <c r="CD16" s="1006"/>
      <c r="CE16" s="1006"/>
      <c r="CF16" s="1006"/>
      <c r="CG16" s="1027"/>
      <c r="CH16" s="1002"/>
      <c r="CI16" s="1003"/>
      <c r="CJ16" s="1003"/>
      <c r="CK16" s="1003"/>
      <c r="CL16" s="1004"/>
      <c r="CM16" s="1002"/>
      <c r="CN16" s="1003"/>
      <c r="CO16" s="1003"/>
      <c r="CP16" s="1003"/>
      <c r="CQ16" s="1004"/>
      <c r="CR16" s="1002"/>
      <c r="CS16" s="1003"/>
      <c r="CT16" s="1003"/>
      <c r="CU16" s="1003"/>
      <c r="CV16" s="1004"/>
      <c r="CW16" s="1002"/>
      <c r="CX16" s="1003"/>
      <c r="CY16" s="1003"/>
      <c r="CZ16" s="1003"/>
      <c r="DA16" s="1004"/>
      <c r="DB16" s="1002"/>
      <c r="DC16" s="1003"/>
      <c r="DD16" s="1003"/>
      <c r="DE16" s="1003"/>
      <c r="DF16" s="1004"/>
      <c r="DG16" s="1002"/>
      <c r="DH16" s="1003"/>
      <c r="DI16" s="1003"/>
      <c r="DJ16" s="1003"/>
      <c r="DK16" s="1004"/>
      <c r="DL16" s="1002"/>
      <c r="DM16" s="1003"/>
      <c r="DN16" s="1003"/>
      <c r="DO16" s="1003"/>
      <c r="DP16" s="1004"/>
      <c r="DQ16" s="1002"/>
      <c r="DR16" s="1003"/>
      <c r="DS16" s="1003"/>
      <c r="DT16" s="1003"/>
      <c r="DU16" s="1004"/>
      <c r="DV16" s="1005"/>
      <c r="DW16" s="1006"/>
      <c r="DX16" s="1006"/>
      <c r="DY16" s="1006"/>
      <c r="DZ16" s="1007"/>
      <c r="EA16" s="228"/>
    </row>
    <row r="17" spans="1:131" s="229" customFormat="1" ht="26.25" customHeight="1" x14ac:dyDescent="0.2">
      <c r="A17" s="232">
        <v>11</v>
      </c>
      <c r="B17" s="1043"/>
      <c r="C17" s="1044"/>
      <c r="D17" s="1044"/>
      <c r="E17" s="1044"/>
      <c r="F17" s="1044"/>
      <c r="G17" s="1044"/>
      <c r="H17" s="1044"/>
      <c r="I17" s="1044"/>
      <c r="J17" s="1044"/>
      <c r="K17" s="1044"/>
      <c r="L17" s="1044"/>
      <c r="M17" s="1044"/>
      <c r="N17" s="1044"/>
      <c r="O17" s="1044"/>
      <c r="P17" s="1045"/>
      <c r="Q17" s="1051"/>
      <c r="R17" s="1052"/>
      <c r="S17" s="1052"/>
      <c r="T17" s="1052"/>
      <c r="U17" s="1052"/>
      <c r="V17" s="1052"/>
      <c r="W17" s="1052"/>
      <c r="X17" s="1052"/>
      <c r="Y17" s="1052"/>
      <c r="Z17" s="1052"/>
      <c r="AA17" s="1052"/>
      <c r="AB17" s="1052"/>
      <c r="AC17" s="1052"/>
      <c r="AD17" s="1052"/>
      <c r="AE17" s="1053"/>
      <c r="AF17" s="1048"/>
      <c r="AG17" s="1049"/>
      <c r="AH17" s="1049"/>
      <c r="AI17" s="1049"/>
      <c r="AJ17" s="1050"/>
      <c r="AK17" s="1093"/>
      <c r="AL17" s="1094"/>
      <c r="AM17" s="1094"/>
      <c r="AN17" s="1094"/>
      <c r="AO17" s="1094"/>
      <c r="AP17" s="1094"/>
      <c r="AQ17" s="1094"/>
      <c r="AR17" s="1094"/>
      <c r="AS17" s="1094"/>
      <c r="AT17" s="1094"/>
      <c r="AU17" s="1095"/>
      <c r="AV17" s="1095"/>
      <c r="AW17" s="1095"/>
      <c r="AX17" s="1095"/>
      <c r="AY17" s="1096"/>
      <c r="AZ17" s="226"/>
      <c r="BA17" s="226"/>
      <c r="BB17" s="226"/>
      <c r="BC17" s="226"/>
      <c r="BD17" s="226"/>
      <c r="BE17" s="227"/>
      <c r="BF17" s="227"/>
      <c r="BG17" s="227"/>
      <c r="BH17" s="227"/>
      <c r="BI17" s="227"/>
      <c r="BJ17" s="227"/>
      <c r="BK17" s="227"/>
      <c r="BL17" s="227"/>
      <c r="BM17" s="227"/>
      <c r="BN17" s="227"/>
      <c r="BO17" s="227"/>
      <c r="BP17" s="227"/>
      <c r="BQ17" s="232">
        <v>11</v>
      </c>
      <c r="BR17" s="233"/>
      <c r="BS17" s="1005"/>
      <c r="BT17" s="1006"/>
      <c r="BU17" s="1006"/>
      <c r="BV17" s="1006"/>
      <c r="BW17" s="1006"/>
      <c r="BX17" s="1006"/>
      <c r="BY17" s="1006"/>
      <c r="BZ17" s="1006"/>
      <c r="CA17" s="1006"/>
      <c r="CB17" s="1006"/>
      <c r="CC17" s="1006"/>
      <c r="CD17" s="1006"/>
      <c r="CE17" s="1006"/>
      <c r="CF17" s="1006"/>
      <c r="CG17" s="1027"/>
      <c r="CH17" s="1002"/>
      <c r="CI17" s="1003"/>
      <c r="CJ17" s="1003"/>
      <c r="CK17" s="1003"/>
      <c r="CL17" s="1004"/>
      <c r="CM17" s="1002"/>
      <c r="CN17" s="1003"/>
      <c r="CO17" s="1003"/>
      <c r="CP17" s="1003"/>
      <c r="CQ17" s="1004"/>
      <c r="CR17" s="1002"/>
      <c r="CS17" s="1003"/>
      <c r="CT17" s="1003"/>
      <c r="CU17" s="1003"/>
      <c r="CV17" s="1004"/>
      <c r="CW17" s="1002"/>
      <c r="CX17" s="1003"/>
      <c r="CY17" s="1003"/>
      <c r="CZ17" s="1003"/>
      <c r="DA17" s="1004"/>
      <c r="DB17" s="1002"/>
      <c r="DC17" s="1003"/>
      <c r="DD17" s="1003"/>
      <c r="DE17" s="1003"/>
      <c r="DF17" s="1004"/>
      <c r="DG17" s="1002"/>
      <c r="DH17" s="1003"/>
      <c r="DI17" s="1003"/>
      <c r="DJ17" s="1003"/>
      <c r="DK17" s="1004"/>
      <c r="DL17" s="1002"/>
      <c r="DM17" s="1003"/>
      <c r="DN17" s="1003"/>
      <c r="DO17" s="1003"/>
      <c r="DP17" s="1004"/>
      <c r="DQ17" s="1002"/>
      <c r="DR17" s="1003"/>
      <c r="DS17" s="1003"/>
      <c r="DT17" s="1003"/>
      <c r="DU17" s="1004"/>
      <c r="DV17" s="1005"/>
      <c r="DW17" s="1006"/>
      <c r="DX17" s="1006"/>
      <c r="DY17" s="1006"/>
      <c r="DZ17" s="1007"/>
      <c r="EA17" s="228"/>
    </row>
    <row r="18" spans="1:131" s="229" customFormat="1" ht="26.25" customHeight="1" x14ac:dyDescent="0.2">
      <c r="A18" s="232">
        <v>12</v>
      </c>
      <c r="B18" s="1043"/>
      <c r="C18" s="1044"/>
      <c r="D18" s="1044"/>
      <c r="E18" s="1044"/>
      <c r="F18" s="1044"/>
      <c r="G18" s="1044"/>
      <c r="H18" s="1044"/>
      <c r="I18" s="1044"/>
      <c r="J18" s="1044"/>
      <c r="K18" s="1044"/>
      <c r="L18" s="1044"/>
      <c r="M18" s="1044"/>
      <c r="N18" s="1044"/>
      <c r="O18" s="1044"/>
      <c r="P18" s="1045"/>
      <c r="Q18" s="1051"/>
      <c r="R18" s="1052"/>
      <c r="S18" s="1052"/>
      <c r="T18" s="1052"/>
      <c r="U18" s="1052"/>
      <c r="V18" s="1052"/>
      <c r="W18" s="1052"/>
      <c r="X18" s="1052"/>
      <c r="Y18" s="1052"/>
      <c r="Z18" s="1052"/>
      <c r="AA18" s="1052"/>
      <c r="AB18" s="1052"/>
      <c r="AC18" s="1052"/>
      <c r="AD18" s="1052"/>
      <c r="AE18" s="1053"/>
      <c r="AF18" s="1048"/>
      <c r="AG18" s="1049"/>
      <c r="AH18" s="1049"/>
      <c r="AI18" s="1049"/>
      <c r="AJ18" s="1050"/>
      <c r="AK18" s="1093"/>
      <c r="AL18" s="1094"/>
      <c r="AM18" s="1094"/>
      <c r="AN18" s="1094"/>
      <c r="AO18" s="1094"/>
      <c r="AP18" s="1094"/>
      <c r="AQ18" s="1094"/>
      <c r="AR18" s="1094"/>
      <c r="AS18" s="1094"/>
      <c r="AT18" s="1094"/>
      <c r="AU18" s="1095"/>
      <c r="AV18" s="1095"/>
      <c r="AW18" s="1095"/>
      <c r="AX18" s="1095"/>
      <c r="AY18" s="1096"/>
      <c r="AZ18" s="226"/>
      <c r="BA18" s="226"/>
      <c r="BB18" s="226"/>
      <c r="BC18" s="226"/>
      <c r="BD18" s="226"/>
      <c r="BE18" s="227"/>
      <c r="BF18" s="227"/>
      <c r="BG18" s="227"/>
      <c r="BH18" s="227"/>
      <c r="BI18" s="227"/>
      <c r="BJ18" s="227"/>
      <c r="BK18" s="227"/>
      <c r="BL18" s="227"/>
      <c r="BM18" s="227"/>
      <c r="BN18" s="227"/>
      <c r="BO18" s="227"/>
      <c r="BP18" s="227"/>
      <c r="BQ18" s="232">
        <v>12</v>
      </c>
      <c r="BR18" s="233"/>
      <c r="BS18" s="1005"/>
      <c r="BT18" s="1006"/>
      <c r="BU18" s="1006"/>
      <c r="BV18" s="1006"/>
      <c r="BW18" s="1006"/>
      <c r="BX18" s="1006"/>
      <c r="BY18" s="1006"/>
      <c r="BZ18" s="1006"/>
      <c r="CA18" s="1006"/>
      <c r="CB18" s="1006"/>
      <c r="CC18" s="1006"/>
      <c r="CD18" s="1006"/>
      <c r="CE18" s="1006"/>
      <c r="CF18" s="1006"/>
      <c r="CG18" s="1027"/>
      <c r="CH18" s="1002"/>
      <c r="CI18" s="1003"/>
      <c r="CJ18" s="1003"/>
      <c r="CK18" s="1003"/>
      <c r="CL18" s="1004"/>
      <c r="CM18" s="1002"/>
      <c r="CN18" s="1003"/>
      <c r="CO18" s="1003"/>
      <c r="CP18" s="1003"/>
      <c r="CQ18" s="1004"/>
      <c r="CR18" s="1002"/>
      <c r="CS18" s="1003"/>
      <c r="CT18" s="1003"/>
      <c r="CU18" s="1003"/>
      <c r="CV18" s="1004"/>
      <c r="CW18" s="1002"/>
      <c r="CX18" s="1003"/>
      <c r="CY18" s="1003"/>
      <c r="CZ18" s="1003"/>
      <c r="DA18" s="1004"/>
      <c r="DB18" s="1002"/>
      <c r="DC18" s="1003"/>
      <c r="DD18" s="1003"/>
      <c r="DE18" s="1003"/>
      <c r="DF18" s="1004"/>
      <c r="DG18" s="1002"/>
      <c r="DH18" s="1003"/>
      <c r="DI18" s="1003"/>
      <c r="DJ18" s="1003"/>
      <c r="DK18" s="1004"/>
      <c r="DL18" s="1002"/>
      <c r="DM18" s="1003"/>
      <c r="DN18" s="1003"/>
      <c r="DO18" s="1003"/>
      <c r="DP18" s="1004"/>
      <c r="DQ18" s="1002"/>
      <c r="DR18" s="1003"/>
      <c r="DS18" s="1003"/>
      <c r="DT18" s="1003"/>
      <c r="DU18" s="1004"/>
      <c r="DV18" s="1005"/>
      <c r="DW18" s="1006"/>
      <c r="DX18" s="1006"/>
      <c r="DY18" s="1006"/>
      <c r="DZ18" s="1007"/>
      <c r="EA18" s="228"/>
    </row>
    <row r="19" spans="1:131" s="229" customFormat="1" ht="26.25" customHeight="1" x14ac:dyDescent="0.2">
      <c r="A19" s="232">
        <v>13</v>
      </c>
      <c r="B19" s="1043"/>
      <c r="C19" s="1044"/>
      <c r="D19" s="1044"/>
      <c r="E19" s="1044"/>
      <c r="F19" s="1044"/>
      <c r="G19" s="1044"/>
      <c r="H19" s="1044"/>
      <c r="I19" s="1044"/>
      <c r="J19" s="1044"/>
      <c r="K19" s="1044"/>
      <c r="L19" s="1044"/>
      <c r="M19" s="1044"/>
      <c r="N19" s="1044"/>
      <c r="O19" s="1044"/>
      <c r="P19" s="1045"/>
      <c r="Q19" s="1051"/>
      <c r="R19" s="1052"/>
      <c r="S19" s="1052"/>
      <c r="T19" s="1052"/>
      <c r="U19" s="1052"/>
      <c r="V19" s="1052"/>
      <c r="W19" s="1052"/>
      <c r="X19" s="1052"/>
      <c r="Y19" s="1052"/>
      <c r="Z19" s="1052"/>
      <c r="AA19" s="1052"/>
      <c r="AB19" s="1052"/>
      <c r="AC19" s="1052"/>
      <c r="AD19" s="1052"/>
      <c r="AE19" s="1053"/>
      <c r="AF19" s="1048"/>
      <c r="AG19" s="1049"/>
      <c r="AH19" s="1049"/>
      <c r="AI19" s="1049"/>
      <c r="AJ19" s="1050"/>
      <c r="AK19" s="1093"/>
      <c r="AL19" s="1094"/>
      <c r="AM19" s="1094"/>
      <c r="AN19" s="1094"/>
      <c r="AO19" s="1094"/>
      <c r="AP19" s="1094"/>
      <c r="AQ19" s="1094"/>
      <c r="AR19" s="1094"/>
      <c r="AS19" s="1094"/>
      <c r="AT19" s="1094"/>
      <c r="AU19" s="1095"/>
      <c r="AV19" s="1095"/>
      <c r="AW19" s="1095"/>
      <c r="AX19" s="1095"/>
      <c r="AY19" s="1096"/>
      <c r="AZ19" s="226"/>
      <c r="BA19" s="226"/>
      <c r="BB19" s="226"/>
      <c r="BC19" s="226"/>
      <c r="BD19" s="226"/>
      <c r="BE19" s="227"/>
      <c r="BF19" s="227"/>
      <c r="BG19" s="227"/>
      <c r="BH19" s="227"/>
      <c r="BI19" s="227"/>
      <c r="BJ19" s="227"/>
      <c r="BK19" s="227"/>
      <c r="BL19" s="227"/>
      <c r="BM19" s="227"/>
      <c r="BN19" s="227"/>
      <c r="BO19" s="227"/>
      <c r="BP19" s="227"/>
      <c r="BQ19" s="232">
        <v>13</v>
      </c>
      <c r="BR19" s="233"/>
      <c r="BS19" s="1005"/>
      <c r="BT19" s="1006"/>
      <c r="BU19" s="1006"/>
      <c r="BV19" s="1006"/>
      <c r="BW19" s="1006"/>
      <c r="BX19" s="1006"/>
      <c r="BY19" s="1006"/>
      <c r="BZ19" s="1006"/>
      <c r="CA19" s="1006"/>
      <c r="CB19" s="1006"/>
      <c r="CC19" s="1006"/>
      <c r="CD19" s="1006"/>
      <c r="CE19" s="1006"/>
      <c r="CF19" s="1006"/>
      <c r="CG19" s="1027"/>
      <c r="CH19" s="1002"/>
      <c r="CI19" s="1003"/>
      <c r="CJ19" s="1003"/>
      <c r="CK19" s="1003"/>
      <c r="CL19" s="1004"/>
      <c r="CM19" s="1002"/>
      <c r="CN19" s="1003"/>
      <c r="CO19" s="1003"/>
      <c r="CP19" s="1003"/>
      <c r="CQ19" s="1004"/>
      <c r="CR19" s="1002"/>
      <c r="CS19" s="1003"/>
      <c r="CT19" s="1003"/>
      <c r="CU19" s="1003"/>
      <c r="CV19" s="1004"/>
      <c r="CW19" s="1002"/>
      <c r="CX19" s="1003"/>
      <c r="CY19" s="1003"/>
      <c r="CZ19" s="1003"/>
      <c r="DA19" s="1004"/>
      <c r="DB19" s="1002"/>
      <c r="DC19" s="1003"/>
      <c r="DD19" s="1003"/>
      <c r="DE19" s="1003"/>
      <c r="DF19" s="1004"/>
      <c r="DG19" s="1002"/>
      <c r="DH19" s="1003"/>
      <c r="DI19" s="1003"/>
      <c r="DJ19" s="1003"/>
      <c r="DK19" s="1004"/>
      <c r="DL19" s="1002"/>
      <c r="DM19" s="1003"/>
      <c r="DN19" s="1003"/>
      <c r="DO19" s="1003"/>
      <c r="DP19" s="1004"/>
      <c r="DQ19" s="1002"/>
      <c r="DR19" s="1003"/>
      <c r="DS19" s="1003"/>
      <c r="DT19" s="1003"/>
      <c r="DU19" s="1004"/>
      <c r="DV19" s="1005"/>
      <c r="DW19" s="1006"/>
      <c r="DX19" s="1006"/>
      <c r="DY19" s="1006"/>
      <c r="DZ19" s="1007"/>
      <c r="EA19" s="228"/>
    </row>
    <row r="20" spans="1:131" s="229" customFormat="1" ht="26.25" customHeight="1" x14ac:dyDescent="0.2">
      <c r="A20" s="232">
        <v>14</v>
      </c>
      <c r="B20" s="1043"/>
      <c r="C20" s="1044"/>
      <c r="D20" s="1044"/>
      <c r="E20" s="1044"/>
      <c r="F20" s="1044"/>
      <c r="G20" s="1044"/>
      <c r="H20" s="1044"/>
      <c r="I20" s="1044"/>
      <c r="J20" s="1044"/>
      <c r="K20" s="1044"/>
      <c r="L20" s="1044"/>
      <c r="M20" s="1044"/>
      <c r="N20" s="1044"/>
      <c r="O20" s="1044"/>
      <c r="P20" s="1045"/>
      <c r="Q20" s="1051"/>
      <c r="R20" s="1052"/>
      <c r="S20" s="1052"/>
      <c r="T20" s="1052"/>
      <c r="U20" s="1052"/>
      <c r="V20" s="1052"/>
      <c r="W20" s="1052"/>
      <c r="X20" s="1052"/>
      <c r="Y20" s="1052"/>
      <c r="Z20" s="1052"/>
      <c r="AA20" s="1052"/>
      <c r="AB20" s="1052"/>
      <c r="AC20" s="1052"/>
      <c r="AD20" s="1052"/>
      <c r="AE20" s="1053"/>
      <c r="AF20" s="1048"/>
      <c r="AG20" s="1049"/>
      <c r="AH20" s="1049"/>
      <c r="AI20" s="1049"/>
      <c r="AJ20" s="1050"/>
      <c r="AK20" s="1093"/>
      <c r="AL20" s="1094"/>
      <c r="AM20" s="1094"/>
      <c r="AN20" s="1094"/>
      <c r="AO20" s="1094"/>
      <c r="AP20" s="1094"/>
      <c r="AQ20" s="1094"/>
      <c r="AR20" s="1094"/>
      <c r="AS20" s="1094"/>
      <c r="AT20" s="1094"/>
      <c r="AU20" s="1095"/>
      <c r="AV20" s="1095"/>
      <c r="AW20" s="1095"/>
      <c r="AX20" s="1095"/>
      <c r="AY20" s="1096"/>
      <c r="AZ20" s="226"/>
      <c r="BA20" s="226"/>
      <c r="BB20" s="226"/>
      <c r="BC20" s="226"/>
      <c r="BD20" s="226"/>
      <c r="BE20" s="227"/>
      <c r="BF20" s="227"/>
      <c r="BG20" s="227"/>
      <c r="BH20" s="227"/>
      <c r="BI20" s="227"/>
      <c r="BJ20" s="227"/>
      <c r="BK20" s="227"/>
      <c r="BL20" s="227"/>
      <c r="BM20" s="227"/>
      <c r="BN20" s="227"/>
      <c r="BO20" s="227"/>
      <c r="BP20" s="227"/>
      <c r="BQ20" s="232">
        <v>14</v>
      </c>
      <c r="BR20" s="233"/>
      <c r="BS20" s="1005"/>
      <c r="BT20" s="1006"/>
      <c r="BU20" s="1006"/>
      <c r="BV20" s="1006"/>
      <c r="BW20" s="1006"/>
      <c r="BX20" s="1006"/>
      <c r="BY20" s="1006"/>
      <c r="BZ20" s="1006"/>
      <c r="CA20" s="1006"/>
      <c r="CB20" s="1006"/>
      <c r="CC20" s="1006"/>
      <c r="CD20" s="1006"/>
      <c r="CE20" s="1006"/>
      <c r="CF20" s="1006"/>
      <c r="CG20" s="1027"/>
      <c r="CH20" s="1002"/>
      <c r="CI20" s="1003"/>
      <c r="CJ20" s="1003"/>
      <c r="CK20" s="1003"/>
      <c r="CL20" s="1004"/>
      <c r="CM20" s="1002"/>
      <c r="CN20" s="1003"/>
      <c r="CO20" s="1003"/>
      <c r="CP20" s="1003"/>
      <c r="CQ20" s="1004"/>
      <c r="CR20" s="1002"/>
      <c r="CS20" s="1003"/>
      <c r="CT20" s="1003"/>
      <c r="CU20" s="1003"/>
      <c r="CV20" s="1004"/>
      <c r="CW20" s="1002"/>
      <c r="CX20" s="1003"/>
      <c r="CY20" s="1003"/>
      <c r="CZ20" s="1003"/>
      <c r="DA20" s="1004"/>
      <c r="DB20" s="1002"/>
      <c r="DC20" s="1003"/>
      <c r="DD20" s="1003"/>
      <c r="DE20" s="1003"/>
      <c r="DF20" s="1004"/>
      <c r="DG20" s="1002"/>
      <c r="DH20" s="1003"/>
      <c r="DI20" s="1003"/>
      <c r="DJ20" s="1003"/>
      <c r="DK20" s="1004"/>
      <c r="DL20" s="1002"/>
      <c r="DM20" s="1003"/>
      <c r="DN20" s="1003"/>
      <c r="DO20" s="1003"/>
      <c r="DP20" s="1004"/>
      <c r="DQ20" s="1002"/>
      <c r="DR20" s="1003"/>
      <c r="DS20" s="1003"/>
      <c r="DT20" s="1003"/>
      <c r="DU20" s="1004"/>
      <c r="DV20" s="1005"/>
      <c r="DW20" s="1006"/>
      <c r="DX20" s="1006"/>
      <c r="DY20" s="1006"/>
      <c r="DZ20" s="1007"/>
      <c r="EA20" s="228"/>
    </row>
    <row r="21" spans="1:131" s="229" customFormat="1" ht="26.25" customHeight="1" thickBot="1" x14ac:dyDescent="0.25">
      <c r="A21" s="232">
        <v>15</v>
      </c>
      <c r="B21" s="1043"/>
      <c r="C21" s="1044"/>
      <c r="D21" s="1044"/>
      <c r="E21" s="1044"/>
      <c r="F21" s="1044"/>
      <c r="G21" s="1044"/>
      <c r="H21" s="1044"/>
      <c r="I21" s="1044"/>
      <c r="J21" s="1044"/>
      <c r="K21" s="1044"/>
      <c r="L21" s="1044"/>
      <c r="M21" s="1044"/>
      <c r="N21" s="1044"/>
      <c r="O21" s="1044"/>
      <c r="P21" s="1045"/>
      <c r="Q21" s="1051"/>
      <c r="R21" s="1052"/>
      <c r="S21" s="1052"/>
      <c r="T21" s="1052"/>
      <c r="U21" s="1052"/>
      <c r="V21" s="1052"/>
      <c r="W21" s="1052"/>
      <c r="X21" s="1052"/>
      <c r="Y21" s="1052"/>
      <c r="Z21" s="1052"/>
      <c r="AA21" s="1052"/>
      <c r="AB21" s="1052"/>
      <c r="AC21" s="1052"/>
      <c r="AD21" s="1052"/>
      <c r="AE21" s="1053"/>
      <c r="AF21" s="1048"/>
      <c r="AG21" s="1049"/>
      <c r="AH21" s="1049"/>
      <c r="AI21" s="1049"/>
      <c r="AJ21" s="1050"/>
      <c r="AK21" s="1093"/>
      <c r="AL21" s="1094"/>
      <c r="AM21" s="1094"/>
      <c r="AN21" s="1094"/>
      <c r="AO21" s="1094"/>
      <c r="AP21" s="1094"/>
      <c r="AQ21" s="1094"/>
      <c r="AR21" s="1094"/>
      <c r="AS21" s="1094"/>
      <c r="AT21" s="1094"/>
      <c r="AU21" s="1095"/>
      <c r="AV21" s="1095"/>
      <c r="AW21" s="1095"/>
      <c r="AX21" s="1095"/>
      <c r="AY21" s="1096"/>
      <c r="AZ21" s="226"/>
      <c r="BA21" s="226"/>
      <c r="BB21" s="226"/>
      <c r="BC21" s="226"/>
      <c r="BD21" s="226"/>
      <c r="BE21" s="227"/>
      <c r="BF21" s="227"/>
      <c r="BG21" s="227"/>
      <c r="BH21" s="227"/>
      <c r="BI21" s="227"/>
      <c r="BJ21" s="227"/>
      <c r="BK21" s="227"/>
      <c r="BL21" s="227"/>
      <c r="BM21" s="227"/>
      <c r="BN21" s="227"/>
      <c r="BO21" s="227"/>
      <c r="BP21" s="227"/>
      <c r="BQ21" s="232">
        <v>15</v>
      </c>
      <c r="BR21" s="233"/>
      <c r="BS21" s="1005"/>
      <c r="BT21" s="1006"/>
      <c r="BU21" s="1006"/>
      <c r="BV21" s="1006"/>
      <c r="BW21" s="1006"/>
      <c r="BX21" s="1006"/>
      <c r="BY21" s="1006"/>
      <c r="BZ21" s="1006"/>
      <c r="CA21" s="1006"/>
      <c r="CB21" s="1006"/>
      <c r="CC21" s="1006"/>
      <c r="CD21" s="1006"/>
      <c r="CE21" s="1006"/>
      <c r="CF21" s="1006"/>
      <c r="CG21" s="1027"/>
      <c r="CH21" s="1002"/>
      <c r="CI21" s="1003"/>
      <c r="CJ21" s="1003"/>
      <c r="CK21" s="1003"/>
      <c r="CL21" s="1004"/>
      <c r="CM21" s="1002"/>
      <c r="CN21" s="1003"/>
      <c r="CO21" s="1003"/>
      <c r="CP21" s="1003"/>
      <c r="CQ21" s="1004"/>
      <c r="CR21" s="1002"/>
      <c r="CS21" s="1003"/>
      <c r="CT21" s="1003"/>
      <c r="CU21" s="1003"/>
      <c r="CV21" s="1004"/>
      <c r="CW21" s="1002"/>
      <c r="CX21" s="1003"/>
      <c r="CY21" s="1003"/>
      <c r="CZ21" s="1003"/>
      <c r="DA21" s="1004"/>
      <c r="DB21" s="1002"/>
      <c r="DC21" s="1003"/>
      <c r="DD21" s="1003"/>
      <c r="DE21" s="1003"/>
      <c r="DF21" s="1004"/>
      <c r="DG21" s="1002"/>
      <c r="DH21" s="1003"/>
      <c r="DI21" s="1003"/>
      <c r="DJ21" s="1003"/>
      <c r="DK21" s="1004"/>
      <c r="DL21" s="1002"/>
      <c r="DM21" s="1003"/>
      <c r="DN21" s="1003"/>
      <c r="DO21" s="1003"/>
      <c r="DP21" s="1004"/>
      <c r="DQ21" s="1002"/>
      <c r="DR21" s="1003"/>
      <c r="DS21" s="1003"/>
      <c r="DT21" s="1003"/>
      <c r="DU21" s="1004"/>
      <c r="DV21" s="1005"/>
      <c r="DW21" s="1006"/>
      <c r="DX21" s="1006"/>
      <c r="DY21" s="1006"/>
      <c r="DZ21" s="1007"/>
      <c r="EA21" s="228"/>
    </row>
    <row r="22" spans="1:131" s="229" customFormat="1" ht="26.25" customHeight="1" x14ac:dyDescent="0.2">
      <c r="A22" s="232">
        <v>16</v>
      </c>
      <c r="B22" s="1043"/>
      <c r="C22" s="1044"/>
      <c r="D22" s="1044"/>
      <c r="E22" s="1044"/>
      <c r="F22" s="1044"/>
      <c r="G22" s="1044"/>
      <c r="H22" s="1044"/>
      <c r="I22" s="1044"/>
      <c r="J22" s="1044"/>
      <c r="K22" s="1044"/>
      <c r="L22" s="1044"/>
      <c r="M22" s="1044"/>
      <c r="N22" s="1044"/>
      <c r="O22" s="1044"/>
      <c r="P22" s="1045"/>
      <c r="Q22" s="1086"/>
      <c r="R22" s="1087"/>
      <c r="S22" s="1087"/>
      <c r="T22" s="1087"/>
      <c r="U22" s="1087"/>
      <c r="V22" s="1087"/>
      <c r="W22" s="1087"/>
      <c r="X22" s="1087"/>
      <c r="Y22" s="1087"/>
      <c r="Z22" s="1087"/>
      <c r="AA22" s="1087"/>
      <c r="AB22" s="1087"/>
      <c r="AC22" s="1087"/>
      <c r="AD22" s="1087"/>
      <c r="AE22" s="1088"/>
      <c r="AF22" s="1048"/>
      <c r="AG22" s="1049"/>
      <c r="AH22" s="1049"/>
      <c r="AI22" s="1049"/>
      <c r="AJ22" s="1050"/>
      <c r="AK22" s="1089"/>
      <c r="AL22" s="1090"/>
      <c r="AM22" s="1090"/>
      <c r="AN22" s="1090"/>
      <c r="AO22" s="1090"/>
      <c r="AP22" s="1090"/>
      <c r="AQ22" s="1090"/>
      <c r="AR22" s="1090"/>
      <c r="AS22" s="1090"/>
      <c r="AT22" s="1090"/>
      <c r="AU22" s="1091"/>
      <c r="AV22" s="1091"/>
      <c r="AW22" s="1091"/>
      <c r="AX22" s="1091"/>
      <c r="AY22" s="1092"/>
      <c r="AZ22" s="1041" t="s">
        <v>376</v>
      </c>
      <c r="BA22" s="1041"/>
      <c r="BB22" s="1041"/>
      <c r="BC22" s="1041"/>
      <c r="BD22" s="1042"/>
      <c r="BE22" s="227"/>
      <c r="BF22" s="227"/>
      <c r="BG22" s="227"/>
      <c r="BH22" s="227"/>
      <c r="BI22" s="227"/>
      <c r="BJ22" s="227"/>
      <c r="BK22" s="227"/>
      <c r="BL22" s="227"/>
      <c r="BM22" s="227"/>
      <c r="BN22" s="227"/>
      <c r="BO22" s="227"/>
      <c r="BP22" s="227"/>
      <c r="BQ22" s="232">
        <v>16</v>
      </c>
      <c r="BR22" s="233"/>
      <c r="BS22" s="1005"/>
      <c r="BT22" s="1006"/>
      <c r="BU22" s="1006"/>
      <c r="BV22" s="1006"/>
      <c r="BW22" s="1006"/>
      <c r="BX22" s="1006"/>
      <c r="BY22" s="1006"/>
      <c r="BZ22" s="1006"/>
      <c r="CA22" s="1006"/>
      <c r="CB22" s="1006"/>
      <c r="CC22" s="1006"/>
      <c r="CD22" s="1006"/>
      <c r="CE22" s="1006"/>
      <c r="CF22" s="1006"/>
      <c r="CG22" s="1027"/>
      <c r="CH22" s="1002"/>
      <c r="CI22" s="1003"/>
      <c r="CJ22" s="1003"/>
      <c r="CK22" s="1003"/>
      <c r="CL22" s="1004"/>
      <c r="CM22" s="1002"/>
      <c r="CN22" s="1003"/>
      <c r="CO22" s="1003"/>
      <c r="CP22" s="1003"/>
      <c r="CQ22" s="1004"/>
      <c r="CR22" s="1002"/>
      <c r="CS22" s="1003"/>
      <c r="CT22" s="1003"/>
      <c r="CU22" s="1003"/>
      <c r="CV22" s="1004"/>
      <c r="CW22" s="1002"/>
      <c r="CX22" s="1003"/>
      <c r="CY22" s="1003"/>
      <c r="CZ22" s="1003"/>
      <c r="DA22" s="1004"/>
      <c r="DB22" s="1002"/>
      <c r="DC22" s="1003"/>
      <c r="DD22" s="1003"/>
      <c r="DE22" s="1003"/>
      <c r="DF22" s="1004"/>
      <c r="DG22" s="1002"/>
      <c r="DH22" s="1003"/>
      <c r="DI22" s="1003"/>
      <c r="DJ22" s="1003"/>
      <c r="DK22" s="1004"/>
      <c r="DL22" s="1002"/>
      <c r="DM22" s="1003"/>
      <c r="DN22" s="1003"/>
      <c r="DO22" s="1003"/>
      <c r="DP22" s="1004"/>
      <c r="DQ22" s="1002"/>
      <c r="DR22" s="1003"/>
      <c r="DS22" s="1003"/>
      <c r="DT22" s="1003"/>
      <c r="DU22" s="1004"/>
      <c r="DV22" s="1005"/>
      <c r="DW22" s="1006"/>
      <c r="DX22" s="1006"/>
      <c r="DY22" s="1006"/>
      <c r="DZ22" s="1007"/>
      <c r="EA22" s="228"/>
    </row>
    <row r="23" spans="1:131" s="229" customFormat="1" ht="26.25" customHeight="1" thickBot="1" x14ac:dyDescent="0.25">
      <c r="A23" s="234" t="s">
        <v>377</v>
      </c>
      <c r="B23" s="950" t="s">
        <v>378</v>
      </c>
      <c r="C23" s="951"/>
      <c r="D23" s="951"/>
      <c r="E23" s="951"/>
      <c r="F23" s="951"/>
      <c r="G23" s="951"/>
      <c r="H23" s="951"/>
      <c r="I23" s="951"/>
      <c r="J23" s="951"/>
      <c r="K23" s="951"/>
      <c r="L23" s="951"/>
      <c r="M23" s="951"/>
      <c r="N23" s="951"/>
      <c r="O23" s="951"/>
      <c r="P23" s="961"/>
      <c r="Q23" s="1080">
        <v>125083</v>
      </c>
      <c r="R23" s="1074"/>
      <c r="S23" s="1074"/>
      <c r="T23" s="1074"/>
      <c r="U23" s="1074"/>
      <c r="V23" s="1074">
        <v>117127</v>
      </c>
      <c r="W23" s="1074"/>
      <c r="X23" s="1074"/>
      <c r="Y23" s="1074"/>
      <c r="Z23" s="1074"/>
      <c r="AA23" s="1074">
        <v>7956</v>
      </c>
      <c r="AB23" s="1074"/>
      <c r="AC23" s="1074"/>
      <c r="AD23" s="1074"/>
      <c r="AE23" s="1081"/>
      <c r="AF23" s="1082">
        <v>7303</v>
      </c>
      <c r="AG23" s="1074"/>
      <c r="AH23" s="1074"/>
      <c r="AI23" s="1074"/>
      <c r="AJ23" s="1083"/>
      <c r="AK23" s="1084"/>
      <c r="AL23" s="1085"/>
      <c r="AM23" s="1085"/>
      <c r="AN23" s="1085"/>
      <c r="AO23" s="1085"/>
      <c r="AP23" s="1074">
        <v>15957</v>
      </c>
      <c r="AQ23" s="1074"/>
      <c r="AR23" s="1074"/>
      <c r="AS23" s="1074"/>
      <c r="AT23" s="1074"/>
      <c r="AU23" s="1075"/>
      <c r="AV23" s="1075"/>
      <c r="AW23" s="1075"/>
      <c r="AX23" s="1075"/>
      <c r="AY23" s="1076"/>
      <c r="AZ23" s="1077" t="s">
        <v>122</v>
      </c>
      <c r="BA23" s="1078"/>
      <c r="BB23" s="1078"/>
      <c r="BC23" s="1078"/>
      <c r="BD23" s="1079"/>
      <c r="BE23" s="227"/>
      <c r="BF23" s="227"/>
      <c r="BG23" s="227"/>
      <c r="BH23" s="227"/>
      <c r="BI23" s="227"/>
      <c r="BJ23" s="227"/>
      <c r="BK23" s="227"/>
      <c r="BL23" s="227"/>
      <c r="BM23" s="227"/>
      <c r="BN23" s="227"/>
      <c r="BO23" s="227"/>
      <c r="BP23" s="227"/>
      <c r="BQ23" s="232">
        <v>17</v>
      </c>
      <c r="BR23" s="233"/>
      <c r="BS23" s="1005"/>
      <c r="BT23" s="1006"/>
      <c r="BU23" s="1006"/>
      <c r="BV23" s="1006"/>
      <c r="BW23" s="1006"/>
      <c r="BX23" s="1006"/>
      <c r="BY23" s="1006"/>
      <c r="BZ23" s="1006"/>
      <c r="CA23" s="1006"/>
      <c r="CB23" s="1006"/>
      <c r="CC23" s="1006"/>
      <c r="CD23" s="1006"/>
      <c r="CE23" s="1006"/>
      <c r="CF23" s="1006"/>
      <c r="CG23" s="1027"/>
      <c r="CH23" s="1002"/>
      <c r="CI23" s="1003"/>
      <c r="CJ23" s="1003"/>
      <c r="CK23" s="1003"/>
      <c r="CL23" s="1004"/>
      <c r="CM23" s="1002"/>
      <c r="CN23" s="1003"/>
      <c r="CO23" s="1003"/>
      <c r="CP23" s="1003"/>
      <c r="CQ23" s="1004"/>
      <c r="CR23" s="1002"/>
      <c r="CS23" s="1003"/>
      <c r="CT23" s="1003"/>
      <c r="CU23" s="1003"/>
      <c r="CV23" s="1004"/>
      <c r="CW23" s="1002"/>
      <c r="CX23" s="1003"/>
      <c r="CY23" s="1003"/>
      <c r="CZ23" s="1003"/>
      <c r="DA23" s="1004"/>
      <c r="DB23" s="1002"/>
      <c r="DC23" s="1003"/>
      <c r="DD23" s="1003"/>
      <c r="DE23" s="1003"/>
      <c r="DF23" s="1004"/>
      <c r="DG23" s="1002"/>
      <c r="DH23" s="1003"/>
      <c r="DI23" s="1003"/>
      <c r="DJ23" s="1003"/>
      <c r="DK23" s="1004"/>
      <c r="DL23" s="1002"/>
      <c r="DM23" s="1003"/>
      <c r="DN23" s="1003"/>
      <c r="DO23" s="1003"/>
      <c r="DP23" s="1004"/>
      <c r="DQ23" s="1002"/>
      <c r="DR23" s="1003"/>
      <c r="DS23" s="1003"/>
      <c r="DT23" s="1003"/>
      <c r="DU23" s="1004"/>
      <c r="DV23" s="1005"/>
      <c r="DW23" s="1006"/>
      <c r="DX23" s="1006"/>
      <c r="DY23" s="1006"/>
      <c r="DZ23" s="1007"/>
      <c r="EA23" s="228"/>
    </row>
    <row r="24" spans="1:131" s="229" customFormat="1" ht="26.25" customHeight="1" x14ac:dyDescent="0.2">
      <c r="A24" s="1073" t="s">
        <v>379</v>
      </c>
      <c r="B24" s="1073"/>
      <c r="C24" s="1073"/>
      <c r="D24" s="1073"/>
      <c r="E24" s="1073"/>
      <c r="F24" s="1073"/>
      <c r="G24" s="1073"/>
      <c r="H24" s="1073"/>
      <c r="I24" s="1073"/>
      <c r="J24" s="1073"/>
      <c r="K24" s="1073"/>
      <c r="L24" s="1073"/>
      <c r="M24" s="1073"/>
      <c r="N24" s="1073"/>
      <c r="O24" s="1073"/>
      <c r="P24" s="1073"/>
      <c r="Q24" s="1073"/>
      <c r="R24" s="1073"/>
      <c r="S24" s="1073"/>
      <c r="T24" s="1073"/>
      <c r="U24" s="1073"/>
      <c r="V24" s="1073"/>
      <c r="W24" s="1073"/>
      <c r="X24" s="1073"/>
      <c r="Y24" s="1073"/>
      <c r="Z24" s="1073"/>
      <c r="AA24" s="1073"/>
      <c r="AB24" s="1073"/>
      <c r="AC24" s="1073"/>
      <c r="AD24" s="1073"/>
      <c r="AE24" s="1073"/>
      <c r="AF24" s="1073"/>
      <c r="AG24" s="1073"/>
      <c r="AH24" s="1073"/>
      <c r="AI24" s="1073"/>
      <c r="AJ24" s="1073"/>
      <c r="AK24" s="1073"/>
      <c r="AL24" s="1073"/>
      <c r="AM24" s="1073"/>
      <c r="AN24" s="1073"/>
      <c r="AO24" s="1073"/>
      <c r="AP24" s="1073"/>
      <c r="AQ24" s="1073"/>
      <c r="AR24" s="1073"/>
      <c r="AS24" s="1073"/>
      <c r="AT24" s="1073"/>
      <c r="AU24" s="1073"/>
      <c r="AV24" s="1073"/>
      <c r="AW24" s="1073"/>
      <c r="AX24" s="1073"/>
      <c r="AY24" s="1073"/>
      <c r="AZ24" s="226"/>
      <c r="BA24" s="226"/>
      <c r="BB24" s="226"/>
      <c r="BC24" s="226"/>
      <c r="BD24" s="226"/>
      <c r="BE24" s="227"/>
      <c r="BF24" s="227"/>
      <c r="BG24" s="227"/>
      <c r="BH24" s="227"/>
      <c r="BI24" s="227"/>
      <c r="BJ24" s="227"/>
      <c r="BK24" s="227"/>
      <c r="BL24" s="227"/>
      <c r="BM24" s="227"/>
      <c r="BN24" s="227"/>
      <c r="BO24" s="227"/>
      <c r="BP24" s="227"/>
      <c r="BQ24" s="232">
        <v>18</v>
      </c>
      <c r="BR24" s="233"/>
      <c r="BS24" s="1005"/>
      <c r="BT24" s="1006"/>
      <c r="BU24" s="1006"/>
      <c r="BV24" s="1006"/>
      <c r="BW24" s="1006"/>
      <c r="BX24" s="1006"/>
      <c r="BY24" s="1006"/>
      <c r="BZ24" s="1006"/>
      <c r="CA24" s="1006"/>
      <c r="CB24" s="1006"/>
      <c r="CC24" s="1006"/>
      <c r="CD24" s="1006"/>
      <c r="CE24" s="1006"/>
      <c r="CF24" s="1006"/>
      <c r="CG24" s="1027"/>
      <c r="CH24" s="1002"/>
      <c r="CI24" s="1003"/>
      <c r="CJ24" s="1003"/>
      <c r="CK24" s="1003"/>
      <c r="CL24" s="1004"/>
      <c r="CM24" s="1002"/>
      <c r="CN24" s="1003"/>
      <c r="CO24" s="1003"/>
      <c r="CP24" s="1003"/>
      <c r="CQ24" s="1004"/>
      <c r="CR24" s="1002"/>
      <c r="CS24" s="1003"/>
      <c r="CT24" s="1003"/>
      <c r="CU24" s="1003"/>
      <c r="CV24" s="1004"/>
      <c r="CW24" s="1002"/>
      <c r="CX24" s="1003"/>
      <c r="CY24" s="1003"/>
      <c r="CZ24" s="1003"/>
      <c r="DA24" s="1004"/>
      <c r="DB24" s="1002"/>
      <c r="DC24" s="1003"/>
      <c r="DD24" s="1003"/>
      <c r="DE24" s="1003"/>
      <c r="DF24" s="1004"/>
      <c r="DG24" s="1002"/>
      <c r="DH24" s="1003"/>
      <c r="DI24" s="1003"/>
      <c r="DJ24" s="1003"/>
      <c r="DK24" s="1004"/>
      <c r="DL24" s="1002"/>
      <c r="DM24" s="1003"/>
      <c r="DN24" s="1003"/>
      <c r="DO24" s="1003"/>
      <c r="DP24" s="1004"/>
      <c r="DQ24" s="1002"/>
      <c r="DR24" s="1003"/>
      <c r="DS24" s="1003"/>
      <c r="DT24" s="1003"/>
      <c r="DU24" s="1004"/>
      <c r="DV24" s="1005"/>
      <c r="DW24" s="1006"/>
      <c r="DX24" s="1006"/>
      <c r="DY24" s="1006"/>
      <c r="DZ24" s="1007"/>
      <c r="EA24" s="228"/>
    </row>
    <row r="25" spans="1:131" ht="26.25" customHeight="1" thickBot="1" x14ac:dyDescent="0.25">
      <c r="A25" s="1072" t="s">
        <v>380</v>
      </c>
      <c r="B25" s="1072"/>
      <c r="C25" s="1072"/>
      <c r="D25" s="1072"/>
      <c r="E25" s="1072"/>
      <c r="F25" s="1072"/>
      <c r="G25" s="1072"/>
      <c r="H25" s="1072"/>
      <c r="I25" s="1072"/>
      <c r="J25" s="1072"/>
      <c r="K25" s="1072"/>
      <c r="L25" s="1072"/>
      <c r="M25" s="1072"/>
      <c r="N25" s="1072"/>
      <c r="O25" s="1072"/>
      <c r="P25" s="1072"/>
      <c r="Q25" s="1072"/>
      <c r="R25" s="1072"/>
      <c r="S25" s="1072"/>
      <c r="T25" s="1072"/>
      <c r="U25" s="1072"/>
      <c r="V25" s="1072"/>
      <c r="W25" s="1072"/>
      <c r="X25" s="1072"/>
      <c r="Y25" s="1072"/>
      <c r="Z25" s="1072"/>
      <c r="AA25" s="1072"/>
      <c r="AB25" s="1072"/>
      <c r="AC25" s="1072"/>
      <c r="AD25" s="1072"/>
      <c r="AE25" s="1072"/>
      <c r="AF25" s="1072"/>
      <c r="AG25" s="1072"/>
      <c r="AH25" s="1072"/>
      <c r="AI25" s="1072"/>
      <c r="AJ25" s="1072"/>
      <c r="AK25" s="1072"/>
      <c r="AL25" s="1072"/>
      <c r="AM25" s="1072"/>
      <c r="AN25" s="1072"/>
      <c r="AO25" s="1072"/>
      <c r="AP25" s="1072"/>
      <c r="AQ25" s="1072"/>
      <c r="AR25" s="1072"/>
      <c r="AS25" s="1072"/>
      <c r="AT25" s="1072"/>
      <c r="AU25" s="1072"/>
      <c r="AV25" s="1072"/>
      <c r="AW25" s="1072"/>
      <c r="AX25" s="1072"/>
      <c r="AY25" s="1072"/>
      <c r="AZ25" s="1072"/>
      <c r="BA25" s="1072"/>
      <c r="BB25" s="1072"/>
      <c r="BC25" s="1072"/>
      <c r="BD25" s="1072"/>
      <c r="BE25" s="1072"/>
      <c r="BF25" s="1072"/>
      <c r="BG25" s="1072"/>
      <c r="BH25" s="1072"/>
      <c r="BI25" s="1072"/>
      <c r="BJ25" s="226"/>
      <c r="BK25" s="226"/>
      <c r="BL25" s="226"/>
      <c r="BM25" s="226"/>
      <c r="BN25" s="226"/>
      <c r="BO25" s="235"/>
      <c r="BP25" s="235"/>
      <c r="BQ25" s="232">
        <v>19</v>
      </c>
      <c r="BR25" s="233"/>
      <c r="BS25" s="1005"/>
      <c r="BT25" s="1006"/>
      <c r="BU25" s="1006"/>
      <c r="BV25" s="1006"/>
      <c r="BW25" s="1006"/>
      <c r="BX25" s="1006"/>
      <c r="BY25" s="1006"/>
      <c r="BZ25" s="1006"/>
      <c r="CA25" s="1006"/>
      <c r="CB25" s="1006"/>
      <c r="CC25" s="1006"/>
      <c r="CD25" s="1006"/>
      <c r="CE25" s="1006"/>
      <c r="CF25" s="1006"/>
      <c r="CG25" s="1027"/>
      <c r="CH25" s="1002"/>
      <c r="CI25" s="1003"/>
      <c r="CJ25" s="1003"/>
      <c r="CK25" s="1003"/>
      <c r="CL25" s="1004"/>
      <c r="CM25" s="1002"/>
      <c r="CN25" s="1003"/>
      <c r="CO25" s="1003"/>
      <c r="CP25" s="1003"/>
      <c r="CQ25" s="1004"/>
      <c r="CR25" s="1002"/>
      <c r="CS25" s="1003"/>
      <c r="CT25" s="1003"/>
      <c r="CU25" s="1003"/>
      <c r="CV25" s="1004"/>
      <c r="CW25" s="1002"/>
      <c r="CX25" s="1003"/>
      <c r="CY25" s="1003"/>
      <c r="CZ25" s="1003"/>
      <c r="DA25" s="1004"/>
      <c r="DB25" s="1002"/>
      <c r="DC25" s="1003"/>
      <c r="DD25" s="1003"/>
      <c r="DE25" s="1003"/>
      <c r="DF25" s="1004"/>
      <c r="DG25" s="1002"/>
      <c r="DH25" s="1003"/>
      <c r="DI25" s="1003"/>
      <c r="DJ25" s="1003"/>
      <c r="DK25" s="1004"/>
      <c r="DL25" s="1002"/>
      <c r="DM25" s="1003"/>
      <c r="DN25" s="1003"/>
      <c r="DO25" s="1003"/>
      <c r="DP25" s="1004"/>
      <c r="DQ25" s="1002"/>
      <c r="DR25" s="1003"/>
      <c r="DS25" s="1003"/>
      <c r="DT25" s="1003"/>
      <c r="DU25" s="1004"/>
      <c r="DV25" s="1005"/>
      <c r="DW25" s="1006"/>
      <c r="DX25" s="1006"/>
      <c r="DY25" s="1006"/>
      <c r="DZ25" s="1007"/>
      <c r="EA25" s="224"/>
    </row>
    <row r="26" spans="1:131" ht="26.25" customHeight="1" x14ac:dyDescent="0.2">
      <c r="A26" s="1008" t="s">
        <v>357</v>
      </c>
      <c r="B26" s="1009"/>
      <c r="C26" s="1009"/>
      <c r="D26" s="1009"/>
      <c r="E26" s="1009"/>
      <c r="F26" s="1009"/>
      <c r="G26" s="1009"/>
      <c r="H26" s="1009"/>
      <c r="I26" s="1009"/>
      <c r="J26" s="1009"/>
      <c r="K26" s="1009"/>
      <c r="L26" s="1009"/>
      <c r="M26" s="1009"/>
      <c r="N26" s="1009"/>
      <c r="O26" s="1009"/>
      <c r="P26" s="1010"/>
      <c r="Q26" s="1014" t="s">
        <v>381</v>
      </c>
      <c r="R26" s="1015"/>
      <c r="S26" s="1015"/>
      <c r="T26" s="1015"/>
      <c r="U26" s="1016"/>
      <c r="V26" s="1014" t="s">
        <v>382</v>
      </c>
      <c r="W26" s="1015"/>
      <c r="X26" s="1015"/>
      <c r="Y26" s="1015"/>
      <c r="Z26" s="1016"/>
      <c r="AA26" s="1014" t="s">
        <v>383</v>
      </c>
      <c r="AB26" s="1015"/>
      <c r="AC26" s="1015"/>
      <c r="AD26" s="1015"/>
      <c r="AE26" s="1015"/>
      <c r="AF26" s="1068" t="s">
        <v>384</v>
      </c>
      <c r="AG26" s="1021"/>
      <c r="AH26" s="1021"/>
      <c r="AI26" s="1021"/>
      <c r="AJ26" s="1069"/>
      <c r="AK26" s="1015" t="s">
        <v>385</v>
      </c>
      <c r="AL26" s="1015"/>
      <c r="AM26" s="1015"/>
      <c r="AN26" s="1015"/>
      <c r="AO26" s="1016"/>
      <c r="AP26" s="1014" t="s">
        <v>386</v>
      </c>
      <c r="AQ26" s="1015"/>
      <c r="AR26" s="1015"/>
      <c r="AS26" s="1015"/>
      <c r="AT26" s="1016"/>
      <c r="AU26" s="1014" t="s">
        <v>387</v>
      </c>
      <c r="AV26" s="1015"/>
      <c r="AW26" s="1015"/>
      <c r="AX26" s="1015"/>
      <c r="AY26" s="1016"/>
      <c r="AZ26" s="1014" t="s">
        <v>388</v>
      </c>
      <c r="BA26" s="1015"/>
      <c r="BB26" s="1015"/>
      <c r="BC26" s="1015"/>
      <c r="BD26" s="1016"/>
      <c r="BE26" s="1014" t="s">
        <v>364</v>
      </c>
      <c r="BF26" s="1015"/>
      <c r="BG26" s="1015"/>
      <c r="BH26" s="1015"/>
      <c r="BI26" s="1028"/>
      <c r="BJ26" s="226"/>
      <c r="BK26" s="226"/>
      <c r="BL26" s="226"/>
      <c r="BM26" s="226"/>
      <c r="BN26" s="226"/>
      <c r="BO26" s="235"/>
      <c r="BP26" s="235"/>
      <c r="BQ26" s="232">
        <v>20</v>
      </c>
      <c r="BR26" s="233"/>
      <c r="BS26" s="1005"/>
      <c r="BT26" s="1006"/>
      <c r="BU26" s="1006"/>
      <c r="BV26" s="1006"/>
      <c r="BW26" s="1006"/>
      <c r="BX26" s="1006"/>
      <c r="BY26" s="1006"/>
      <c r="BZ26" s="1006"/>
      <c r="CA26" s="1006"/>
      <c r="CB26" s="1006"/>
      <c r="CC26" s="1006"/>
      <c r="CD26" s="1006"/>
      <c r="CE26" s="1006"/>
      <c r="CF26" s="1006"/>
      <c r="CG26" s="1027"/>
      <c r="CH26" s="1002"/>
      <c r="CI26" s="1003"/>
      <c r="CJ26" s="1003"/>
      <c r="CK26" s="1003"/>
      <c r="CL26" s="1004"/>
      <c r="CM26" s="1002"/>
      <c r="CN26" s="1003"/>
      <c r="CO26" s="1003"/>
      <c r="CP26" s="1003"/>
      <c r="CQ26" s="1004"/>
      <c r="CR26" s="1002"/>
      <c r="CS26" s="1003"/>
      <c r="CT26" s="1003"/>
      <c r="CU26" s="1003"/>
      <c r="CV26" s="1004"/>
      <c r="CW26" s="1002"/>
      <c r="CX26" s="1003"/>
      <c r="CY26" s="1003"/>
      <c r="CZ26" s="1003"/>
      <c r="DA26" s="1004"/>
      <c r="DB26" s="1002"/>
      <c r="DC26" s="1003"/>
      <c r="DD26" s="1003"/>
      <c r="DE26" s="1003"/>
      <c r="DF26" s="1004"/>
      <c r="DG26" s="1002"/>
      <c r="DH26" s="1003"/>
      <c r="DI26" s="1003"/>
      <c r="DJ26" s="1003"/>
      <c r="DK26" s="1004"/>
      <c r="DL26" s="1002"/>
      <c r="DM26" s="1003"/>
      <c r="DN26" s="1003"/>
      <c r="DO26" s="1003"/>
      <c r="DP26" s="1004"/>
      <c r="DQ26" s="1002"/>
      <c r="DR26" s="1003"/>
      <c r="DS26" s="1003"/>
      <c r="DT26" s="1003"/>
      <c r="DU26" s="1004"/>
      <c r="DV26" s="1005"/>
      <c r="DW26" s="1006"/>
      <c r="DX26" s="1006"/>
      <c r="DY26" s="1006"/>
      <c r="DZ26" s="1007"/>
      <c r="EA26" s="224"/>
    </row>
    <row r="27" spans="1:131" ht="26.25" customHeight="1" thickBot="1" x14ac:dyDescent="0.25">
      <c r="A27" s="1011"/>
      <c r="B27" s="1012"/>
      <c r="C27" s="1012"/>
      <c r="D27" s="1012"/>
      <c r="E27" s="1012"/>
      <c r="F27" s="1012"/>
      <c r="G27" s="1012"/>
      <c r="H27" s="1012"/>
      <c r="I27" s="1012"/>
      <c r="J27" s="1012"/>
      <c r="K27" s="1012"/>
      <c r="L27" s="1012"/>
      <c r="M27" s="1012"/>
      <c r="N27" s="1012"/>
      <c r="O27" s="1012"/>
      <c r="P27" s="1013"/>
      <c r="Q27" s="1017"/>
      <c r="R27" s="1018"/>
      <c r="S27" s="1018"/>
      <c r="T27" s="1018"/>
      <c r="U27" s="1019"/>
      <c r="V27" s="1017"/>
      <c r="W27" s="1018"/>
      <c r="X27" s="1018"/>
      <c r="Y27" s="1018"/>
      <c r="Z27" s="1019"/>
      <c r="AA27" s="1017"/>
      <c r="AB27" s="1018"/>
      <c r="AC27" s="1018"/>
      <c r="AD27" s="1018"/>
      <c r="AE27" s="1018"/>
      <c r="AF27" s="1070"/>
      <c r="AG27" s="1024"/>
      <c r="AH27" s="1024"/>
      <c r="AI27" s="1024"/>
      <c r="AJ27" s="1071"/>
      <c r="AK27" s="1018"/>
      <c r="AL27" s="1018"/>
      <c r="AM27" s="1018"/>
      <c r="AN27" s="1018"/>
      <c r="AO27" s="1019"/>
      <c r="AP27" s="1017"/>
      <c r="AQ27" s="1018"/>
      <c r="AR27" s="1018"/>
      <c r="AS27" s="1018"/>
      <c r="AT27" s="1019"/>
      <c r="AU27" s="1017"/>
      <c r="AV27" s="1018"/>
      <c r="AW27" s="1018"/>
      <c r="AX27" s="1018"/>
      <c r="AY27" s="1019"/>
      <c r="AZ27" s="1017"/>
      <c r="BA27" s="1018"/>
      <c r="BB27" s="1018"/>
      <c r="BC27" s="1018"/>
      <c r="BD27" s="1019"/>
      <c r="BE27" s="1017"/>
      <c r="BF27" s="1018"/>
      <c r="BG27" s="1018"/>
      <c r="BH27" s="1018"/>
      <c r="BI27" s="1029"/>
      <c r="BJ27" s="226"/>
      <c r="BK27" s="226"/>
      <c r="BL27" s="226"/>
      <c r="BM27" s="226"/>
      <c r="BN27" s="226"/>
      <c r="BO27" s="235"/>
      <c r="BP27" s="235"/>
      <c r="BQ27" s="232">
        <v>21</v>
      </c>
      <c r="BR27" s="233"/>
      <c r="BS27" s="1005"/>
      <c r="BT27" s="1006"/>
      <c r="BU27" s="1006"/>
      <c r="BV27" s="1006"/>
      <c r="BW27" s="1006"/>
      <c r="BX27" s="1006"/>
      <c r="BY27" s="1006"/>
      <c r="BZ27" s="1006"/>
      <c r="CA27" s="1006"/>
      <c r="CB27" s="1006"/>
      <c r="CC27" s="1006"/>
      <c r="CD27" s="1006"/>
      <c r="CE27" s="1006"/>
      <c r="CF27" s="1006"/>
      <c r="CG27" s="1027"/>
      <c r="CH27" s="1002"/>
      <c r="CI27" s="1003"/>
      <c r="CJ27" s="1003"/>
      <c r="CK27" s="1003"/>
      <c r="CL27" s="1004"/>
      <c r="CM27" s="1002"/>
      <c r="CN27" s="1003"/>
      <c r="CO27" s="1003"/>
      <c r="CP27" s="1003"/>
      <c r="CQ27" s="1004"/>
      <c r="CR27" s="1002"/>
      <c r="CS27" s="1003"/>
      <c r="CT27" s="1003"/>
      <c r="CU27" s="1003"/>
      <c r="CV27" s="1004"/>
      <c r="CW27" s="1002"/>
      <c r="CX27" s="1003"/>
      <c r="CY27" s="1003"/>
      <c r="CZ27" s="1003"/>
      <c r="DA27" s="1004"/>
      <c r="DB27" s="1002"/>
      <c r="DC27" s="1003"/>
      <c r="DD27" s="1003"/>
      <c r="DE27" s="1003"/>
      <c r="DF27" s="1004"/>
      <c r="DG27" s="1002"/>
      <c r="DH27" s="1003"/>
      <c r="DI27" s="1003"/>
      <c r="DJ27" s="1003"/>
      <c r="DK27" s="1004"/>
      <c r="DL27" s="1002"/>
      <c r="DM27" s="1003"/>
      <c r="DN27" s="1003"/>
      <c r="DO27" s="1003"/>
      <c r="DP27" s="1004"/>
      <c r="DQ27" s="1002"/>
      <c r="DR27" s="1003"/>
      <c r="DS27" s="1003"/>
      <c r="DT27" s="1003"/>
      <c r="DU27" s="1004"/>
      <c r="DV27" s="1005"/>
      <c r="DW27" s="1006"/>
      <c r="DX27" s="1006"/>
      <c r="DY27" s="1006"/>
      <c r="DZ27" s="1007"/>
      <c r="EA27" s="224"/>
    </row>
    <row r="28" spans="1:131" ht="26.25" customHeight="1" thickTop="1" x14ac:dyDescent="0.2">
      <c r="A28" s="236">
        <v>1</v>
      </c>
      <c r="B28" s="1060" t="s">
        <v>389</v>
      </c>
      <c r="C28" s="1061"/>
      <c r="D28" s="1061"/>
      <c r="E28" s="1061"/>
      <c r="F28" s="1061"/>
      <c r="G28" s="1061"/>
      <c r="H28" s="1061"/>
      <c r="I28" s="1061"/>
      <c r="J28" s="1061"/>
      <c r="K28" s="1061"/>
      <c r="L28" s="1061"/>
      <c r="M28" s="1061"/>
      <c r="N28" s="1061"/>
      <c r="O28" s="1061"/>
      <c r="P28" s="1062"/>
      <c r="Q28" s="1063">
        <v>22809</v>
      </c>
      <c r="R28" s="1064"/>
      <c r="S28" s="1064"/>
      <c r="T28" s="1064"/>
      <c r="U28" s="1064"/>
      <c r="V28" s="1064">
        <v>22392</v>
      </c>
      <c r="W28" s="1064"/>
      <c r="X28" s="1064"/>
      <c r="Y28" s="1064"/>
      <c r="Z28" s="1064"/>
      <c r="AA28" s="1064">
        <v>416</v>
      </c>
      <c r="AB28" s="1064"/>
      <c r="AC28" s="1064"/>
      <c r="AD28" s="1064"/>
      <c r="AE28" s="1065"/>
      <c r="AF28" s="1066">
        <v>416</v>
      </c>
      <c r="AG28" s="1064"/>
      <c r="AH28" s="1064"/>
      <c r="AI28" s="1064"/>
      <c r="AJ28" s="1067"/>
      <c r="AK28" s="1055">
        <v>3458</v>
      </c>
      <c r="AL28" s="1056"/>
      <c r="AM28" s="1056"/>
      <c r="AN28" s="1056"/>
      <c r="AO28" s="1056"/>
      <c r="AP28" s="1056" t="s">
        <v>122</v>
      </c>
      <c r="AQ28" s="1056"/>
      <c r="AR28" s="1056"/>
      <c r="AS28" s="1056"/>
      <c r="AT28" s="1056"/>
      <c r="AU28" s="1056" t="s">
        <v>122</v>
      </c>
      <c r="AV28" s="1056"/>
      <c r="AW28" s="1056"/>
      <c r="AX28" s="1056"/>
      <c r="AY28" s="1056"/>
      <c r="AZ28" s="1057" t="s">
        <v>122</v>
      </c>
      <c r="BA28" s="1057"/>
      <c r="BB28" s="1057"/>
      <c r="BC28" s="1057"/>
      <c r="BD28" s="1057"/>
      <c r="BE28" s="1058"/>
      <c r="BF28" s="1058"/>
      <c r="BG28" s="1058"/>
      <c r="BH28" s="1058"/>
      <c r="BI28" s="1059"/>
      <c r="BJ28" s="226"/>
      <c r="BK28" s="226"/>
      <c r="BL28" s="226"/>
      <c r="BM28" s="226"/>
      <c r="BN28" s="226"/>
      <c r="BO28" s="235"/>
      <c r="BP28" s="235"/>
      <c r="BQ28" s="232">
        <v>22</v>
      </c>
      <c r="BR28" s="233"/>
      <c r="BS28" s="1005"/>
      <c r="BT28" s="1006"/>
      <c r="BU28" s="1006"/>
      <c r="BV28" s="1006"/>
      <c r="BW28" s="1006"/>
      <c r="BX28" s="1006"/>
      <c r="BY28" s="1006"/>
      <c r="BZ28" s="1006"/>
      <c r="CA28" s="1006"/>
      <c r="CB28" s="1006"/>
      <c r="CC28" s="1006"/>
      <c r="CD28" s="1006"/>
      <c r="CE28" s="1006"/>
      <c r="CF28" s="1006"/>
      <c r="CG28" s="1027"/>
      <c r="CH28" s="1002"/>
      <c r="CI28" s="1003"/>
      <c r="CJ28" s="1003"/>
      <c r="CK28" s="1003"/>
      <c r="CL28" s="1004"/>
      <c r="CM28" s="1002"/>
      <c r="CN28" s="1003"/>
      <c r="CO28" s="1003"/>
      <c r="CP28" s="1003"/>
      <c r="CQ28" s="1004"/>
      <c r="CR28" s="1002"/>
      <c r="CS28" s="1003"/>
      <c r="CT28" s="1003"/>
      <c r="CU28" s="1003"/>
      <c r="CV28" s="1004"/>
      <c r="CW28" s="1002"/>
      <c r="CX28" s="1003"/>
      <c r="CY28" s="1003"/>
      <c r="CZ28" s="1003"/>
      <c r="DA28" s="1004"/>
      <c r="DB28" s="1002"/>
      <c r="DC28" s="1003"/>
      <c r="DD28" s="1003"/>
      <c r="DE28" s="1003"/>
      <c r="DF28" s="1004"/>
      <c r="DG28" s="1002"/>
      <c r="DH28" s="1003"/>
      <c r="DI28" s="1003"/>
      <c r="DJ28" s="1003"/>
      <c r="DK28" s="1004"/>
      <c r="DL28" s="1002"/>
      <c r="DM28" s="1003"/>
      <c r="DN28" s="1003"/>
      <c r="DO28" s="1003"/>
      <c r="DP28" s="1004"/>
      <c r="DQ28" s="1002"/>
      <c r="DR28" s="1003"/>
      <c r="DS28" s="1003"/>
      <c r="DT28" s="1003"/>
      <c r="DU28" s="1004"/>
      <c r="DV28" s="1005"/>
      <c r="DW28" s="1006"/>
      <c r="DX28" s="1006"/>
      <c r="DY28" s="1006"/>
      <c r="DZ28" s="1007"/>
      <c r="EA28" s="224"/>
    </row>
    <row r="29" spans="1:131" ht="26.25" customHeight="1" x14ac:dyDescent="0.2">
      <c r="A29" s="236">
        <v>2</v>
      </c>
      <c r="B29" s="1043" t="s">
        <v>390</v>
      </c>
      <c r="C29" s="1044"/>
      <c r="D29" s="1044"/>
      <c r="E29" s="1044"/>
      <c r="F29" s="1044"/>
      <c r="G29" s="1044"/>
      <c r="H29" s="1044"/>
      <c r="I29" s="1044"/>
      <c r="J29" s="1044"/>
      <c r="K29" s="1044"/>
      <c r="L29" s="1044"/>
      <c r="M29" s="1044"/>
      <c r="N29" s="1044"/>
      <c r="O29" s="1044"/>
      <c r="P29" s="1045"/>
      <c r="Q29" s="1051">
        <v>17796</v>
      </c>
      <c r="R29" s="1052"/>
      <c r="S29" s="1052"/>
      <c r="T29" s="1052"/>
      <c r="U29" s="1052"/>
      <c r="V29" s="1052">
        <v>17494</v>
      </c>
      <c r="W29" s="1052"/>
      <c r="X29" s="1052"/>
      <c r="Y29" s="1052"/>
      <c r="Z29" s="1052"/>
      <c r="AA29" s="1052">
        <v>302</v>
      </c>
      <c r="AB29" s="1052"/>
      <c r="AC29" s="1052"/>
      <c r="AD29" s="1052"/>
      <c r="AE29" s="1053"/>
      <c r="AF29" s="1048">
        <v>302</v>
      </c>
      <c r="AG29" s="1049"/>
      <c r="AH29" s="1049"/>
      <c r="AI29" s="1049"/>
      <c r="AJ29" s="1050"/>
      <c r="AK29" s="993">
        <v>3049</v>
      </c>
      <c r="AL29" s="984"/>
      <c r="AM29" s="984"/>
      <c r="AN29" s="984"/>
      <c r="AO29" s="984"/>
      <c r="AP29" s="984" t="s">
        <v>122</v>
      </c>
      <c r="AQ29" s="984"/>
      <c r="AR29" s="984"/>
      <c r="AS29" s="984"/>
      <c r="AT29" s="984"/>
      <c r="AU29" s="984" t="s">
        <v>122</v>
      </c>
      <c r="AV29" s="984"/>
      <c r="AW29" s="984"/>
      <c r="AX29" s="984"/>
      <c r="AY29" s="984"/>
      <c r="AZ29" s="1054" t="s">
        <v>122</v>
      </c>
      <c r="BA29" s="1054"/>
      <c r="BB29" s="1054"/>
      <c r="BC29" s="1054"/>
      <c r="BD29" s="1054"/>
      <c r="BE29" s="985"/>
      <c r="BF29" s="985"/>
      <c r="BG29" s="985"/>
      <c r="BH29" s="985"/>
      <c r="BI29" s="986"/>
      <c r="BJ29" s="226"/>
      <c r="BK29" s="226"/>
      <c r="BL29" s="226"/>
      <c r="BM29" s="226"/>
      <c r="BN29" s="226"/>
      <c r="BO29" s="235"/>
      <c r="BP29" s="235"/>
      <c r="BQ29" s="232">
        <v>23</v>
      </c>
      <c r="BR29" s="233"/>
      <c r="BS29" s="1005"/>
      <c r="BT29" s="1006"/>
      <c r="BU29" s="1006"/>
      <c r="BV29" s="1006"/>
      <c r="BW29" s="1006"/>
      <c r="BX29" s="1006"/>
      <c r="BY29" s="1006"/>
      <c r="BZ29" s="1006"/>
      <c r="CA29" s="1006"/>
      <c r="CB29" s="1006"/>
      <c r="CC29" s="1006"/>
      <c r="CD29" s="1006"/>
      <c r="CE29" s="1006"/>
      <c r="CF29" s="1006"/>
      <c r="CG29" s="1027"/>
      <c r="CH29" s="1002"/>
      <c r="CI29" s="1003"/>
      <c r="CJ29" s="1003"/>
      <c r="CK29" s="1003"/>
      <c r="CL29" s="1004"/>
      <c r="CM29" s="1002"/>
      <c r="CN29" s="1003"/>
      <c r="CO29" s="1003"/>
      <c r="CP29" s="1003"/>
      <c r="CQ29" s="1004"/>
      <c r="CR29" s="1002"/>
      <c r="CS29" s="1003"/>
      <c r="CT29" s="1003"/>
      <c r="CU29" s="1003"/>
      <c r="CV29" s="1004"/>
      <c r="CW29" s="1002"/>
      <c r="CX29" s="1003"/>
      <c r="CY29" s="1003"/>
      <c r="CZ29" s="1003"/>
      <c r="DA29" s="1004"/>
      <c r="DB29" s="1002"/>
      <c r="DC29" s="1003"/>
      <c r="DD29" s="1003"/>
      <c r="DE29" s="1003"/>
      <c r="DF29" s="1004"/>
      <c r="DG29" s="1002"/>
      <c r="DH29" s="1003"/>
      <c r="DI29" s="1003"/>
      <c r="DJ29" s="1003"/>
      <c r="DK29" s="1004"/>
      <c r="DL29" s="1002"/>
      <c r="DM29" s="1003"/>
      <c r="DN29" s="1003"/>
      <c r="DO29" s="1003"/>
      <c r="DP29" s="1004"/>
      <c r="DQ29" s="1002"/>
      <c r="DR29" s="1003"/>
      <c r="DS29" s="1003"/>
      <c r="DT29" s="1003"/>
      <c r="DU29" s="1004"/>
      <c r="DV29" s="1005"/>
      <c r="DW29" s="1006"/>
      <c r="DX29" s="1006"/>
      <c r="DY29" s="1006"/>
      <c r="DZ29" s="1007"/>
      <c r="EA29" s="224"/>
    </row>
    <row r="30" spans="1:131" ht="26.25" customHeight="1" x14ac:dyDescent="0.2">
      <c r="A30" s="236">
        <v>3</v>
      </c>
      <c r="B30" s="1043" t="s">
        <v>391</v>
      </c>
      <c r="C30" s="1044"/>
      <c r="D30" s="1044"/>
      <c r="E30" s="1044"/>
      <c r="F30" s="1044"/>
      <c r="G30" s="1044"/>
      <c r="H30" s="1044"/>
      <c r="I30" s="1044"/>
      <c r="J30" s="1044"/>
      <c r="K30" s="1044"/>
      <c r="L30" s="1044"/>
      <c r="M30" s="1044"/>
      <c r="N30" s="1044"/>
      <c r="O30" s="1044"/>
      <c r="P30" s="1045"/>
      <c r="Q30" s="1051">
        <v>5600</v>
      </c>
      <c r="R30" s="1052"/>
      <c r="S30" s="1052"/>
      <c r="T30" s="1052"/>
      <c r="U30" s="1052"/>
      <c r="V30" s="1052">
        <v>5376</v>
      </c>
      <c r="W30" s="1052"/>
      <c r="X30" s="1052"/>
      <c r="Y30" s="1052"/>
      <c r="Z30" s="1052"/>
      <c r="AA30" s="1052">
        <v>224</v>
      </c>
      <c r="AB30" s="1052"/>
      <c r="AC30" s="1052"/>
      <c r="AD30" s="1052"/>
      <c r="AE30" s="1053"/>
      <c r="AF30" s="1048">
        <v>224</v>
      </c>
      <c r="AG30" s="1049"/>
      <c r="AH30" s="1049"/>
      <c r="AI30" s="1049"/>
      <c r="AJ30" s="1050"/>
      <c r="AK30" s="993">
        <v>2515</v>
      </c>
      <c r="AL30" s="984"/>
      <c r="AM30" s="984"/>
      <c r="AN30" s="984"/>
      <c r="AO30" s="984"/>
      <c r="AP30" s="984" t="s">
        <v>122</v>
      </c>
      <c r="AQ30" s="984"/>
      <c r="AR30" s="984"/>
      <c r="AS30" s="984"/>
      <c r="AT30" s="984"/>
      <c r="AU30" s="984" t="s">
        <v>122</v>
      </c>
      <c r="AV30" s="984"/>
      <c r="AW30" s="984"/>
      <c r="AX30" s="984"/>
      <c r="AY30" s="984"/>
      <c r="AZ30" s="1054" t="s">
        <v>122</v>
      </c>
      <c r="BA30" s="1054"/>
      <c r="BB30" s="1054"/>
      <c r="BC30" s="1054"/>
      <c r="BD30" s="1054"/>
      <c r="BE30" s="985"/>
      <c r="BF30" s="985"/>
      <c r="BG30" s="985"/>
      <c r="BH30" s="985"/>
      <c r="BI30" s="986"/>
      <c r="BJ30" s="226"/>
      <c r="BK30" s="226"/>
      <c r="BL30" s="226"/>
      <c r="BM30" s="226"/>
      <c r="BN30" s="226"/>
      <c r="BO30" s="235"/>
      <c r="BP30" s="235"/>
      <c r="BQ30" s="232">
        <v>24</v>
      </c>
      <c r="BR30" s="233"/>
      <c r="BS30" s="1005"/>
      <c r="BT30" s="1006"/>
      <c r="BU30" s="1006"/>
      <c r="BV30" s="1006"/>
      <c r="BW30" s="1006"/>
      <c r="BX30" s="1006"/>
      <c r="BY30" s="1006"/>
      <c r="BZ30" s="1006"/>
      <c r="CA30" s="1006"/>
      <c r="CB30" s="1006"/>
      <c r="CC30" s="1006"/>
      <c r="CD30" s="1006"/>
      <c r="CE30" s="1006"/>
      <c r="CF30" s="1006"/>
      <c r="CG30" s="1027"/>
      <c r="CH30" s="1002"/>
      <c r="CI30" s="1003"/>
      <c r="CJ30" s="1003"/>
      <c r="CK30" s="1003"/>
      <c r="CL30" s="1004"/>
      <c r="CM30" s="1002"/>
      <c r="CN30" s="1003"/>
      <c r="CO30" s="1003"/>
      <c r="CP30" s="1003"/>
      <c r="CQ30" s="1004"/>
      <c r="CR30" s="1002"/>
      <c r="CS30" s="1003"/>
      <c r="CT30" s="1003"/>
      <c r="CU30" s="1003"/>
      <c r="CV30" s="1004"/>
      <c r="CW30" s="1002"/>
      <c r="CX30" s="1003"/>
      <c r="CY30" s="1003"/>
      <c r="CZ30" s="1003"/>
      <c r="DA30" s="1004"/>
      <c r="DB30" s="1002"/>
      <c r="DC30" s="1003"/>
      <c r="DD30" s="1003"/>
      <c r="DE30" s="1003"/>
      <c r="DF30" s="1004"/>
      <c r="DG30" s="1002"/>
      <c r="DH30" s="1003"/>
      <c r="DI30" s="1003"/>
      <c r="DJ30" s="1003"/>
      <c r="DK30" s="1004"/>
      <c r="DL30" s="1002"/>
      <c r="DM30" s="1003"/>
      <c r="DN30" s="1003"/>
      <c r="DO30" s="1003"/>
      <c r="DP30" s="1004"/>
      <c r="DQ30" s="1002"/>
      <c r="DR30" s="1003"/>
      <c r="DS30" s="1003"/>
      <c r="DT30" s="1003"/>
      <c r="DU30" s="1004"/>
      <c r="DV30" s="1005"/>
      <c r="DW30" s="1006"/>
      <c r="DX30" s="1006"/>
      <c r="DY30" s="1006"/>
      <c r="DZ30" s="1007"/>
      <c r="EA30" s="224"/>
    </row>
    <row r="31" spans="1:131" ht="26.25" customHeight="1" x14ac:dyDescent="0.2">
      <c r="A31" s="236">
        <v>4</v>
      </c>
      <c r="B31" s="1043" t="s">
        <v>392</v>
      </c>
      <c r="C31" s="1044"/>
      <c r="D31" s="1044"/>
      <c r="E31" s="1044"/>
      <c r="F31" s="1044"/>
      <c r="G31" s="1044"/>
      <c r="H31" s="1044"/>
      <c r="I31" s="1044"/>
      <c r="J31" s="1044"/>
      <c r="K31" s="1044"/>
      <c r="L31" s="1044"/>
      <c r="M31" s="1044"/>
      <c r="N31" s="1044"/>
      <c r="O31" s="1044"/>
      <c r="P31" s="1045"/>
      <c r="Q31" s="1051">
        <v>155</v>
      </c>
      <c r="R31" s="1052"/>
      <c r="S31" s="1052"/>
      <c r="T31" s="1052"/>
      <c r="U31" s="1052"/>
      <c r="V31" s="1052">
        <v>155</v>
      </c>
      <c r="W31" s="1052"/>
      <c r="X31" s="1052"/>
      <c r="Y31" s="1052"/>
      <c r="Z31" s="1052"/>
      <c r="AA31" s="1052">
        <v>0</v>
      </c>
      <c r="AB31" s="1052"/>
      <c r="AC31" s="1052"/>
      <c r="AD31" s="1052"/>
      <c r="AE31" s="1053"/>
      <c r="AF31" s="1048" t="s">
        <v>122</v>
      </c>
      <c r="AG31" s="1049"/>
      <c r="AH31" s="1049"/>
      <c r="AI31" s="1049"/>
      <c r="AJ31" s="1050"/>
      <c r="AK31" s="993">
        <v>155</v>
      </c>
      <c r="AL31" s="984"/>
      <c r="AM31" s="984"/>
      <c r="AN31" s="984"/>
      <c r="AO31" s="984"/>
      <c r="AP31" s="984">
        <v>1417</v>
      </c>
      <c r="AQ31" s="984"/>
      <c r="AR31" s="984"/>
      <c r="AS31" s="984"/>
      <c r="AT31" s="984"/>
      <c r="AU31" s="984">
        <v>1417</v>
      </c>
      <c r="AV31" s="984"/>
      <c r="AW31" s="984"/>
      <c r="AX31" s="984"/>
      <c r="AY31" s="984"/>
      <c r="AZ31" s="1054" t="s">
        <v>122</v>
      </c>
      <c r="BA31" s="1054"/>
      <c r="BB31" s="1054"/>
      <c r="BC31" s="1054"/>
      <c r="BD31" s="1054"/>
      <c r="BE31" s="985"/>
      <c r="BF31" s="985"/>
      <c r="BG31" s="985"/>
      <c r="BH31" s="985"/>
      <c r="BI31" s="986"/>
      <c r="BJ31" s="226"/>
      <c r="BK31" s="226"/>
      <c r="BL31" s="226"/>
      <c r="BM31" s="226"/>
      <c r="BN31" s="226"/>
      <c r="BO31" s="235"/>
      <c r="BP31" s="235"/>
      <c r="BQ31" s="232">
        <v>25</v>
      </c>
      <c r="BR31" s="233"/>
      <c r="BS31" s="1005"/>
      <c r="BT31" s="1006"/>
      <c r="BU31" s="1006"/>
      <c r="BV31" s="1006"/>
      <c r="BW31" s="1006"/>
      <c r="BX31" s="1006"/>
      <c r="BY31" s="1006"/>
      <c r="BZ31" s="1006"/>
      <c r="CA31" s="1006"/>
      <c r="CB31" s="1006"/>
      <c r="CC31" s="1006"/>
      <c r="CD31" s="1006"/>
      <c r="CE31" s="1006"/>
      <c r="CF31" s="1006"/>
      <c r="CG31" s="1027"/>
      <c r="CH31" s="1002"/>
      <c r="CI31" s="1003"/>
      <c r="CJ31" s="1003"/>
      <c r="CK31" s="1003"/>
      <c r="CL31" s="1004"/>
      <c r="CM31" s="1002"/>
      <c r="CN31" s="1003"/>
      <c r="CO31" s="1003"/>
      <c r="CP31" s="1003"/>
      <c r="CQ31" s="1004"/>
      <c r="CR31" s="1002"/>
      <c r="CS31" s="1003"/>
      <c r="CT31" s="1003"/>
      <c r="CU31" s="1003"/>
      <c r="CV31" s="1004"/>
      <c r="CW31" s="1002"/>
      <c r="CX31" s="1003"/>
      <c r="CY31" s="1003"/>
      <c r="CZ31" s="1003"/>
      <c r="DA31" s="1004"/>
      <c r="DB31" s="1002"/>
      <c r="DC31" s="1003"/>
      <c r="DD31" s="1003"/>
      <c r="DE31" s="1003"/>
      <c r="DF31" s="1004"/>
      <c r="DG31" s="1002"/>
      <c r="DH31" s="1003"/>
      <c r="DI31" s="1003"/>
      <c r="DJ31" s="1003"/>
      <c r="DK31" s="1004"/>
      <c r="DL31" s="1002"/>
      <c r="DM31" s="1003"/>
      <c r="DN31" s="1003"/>
      <c r="DO31" s="1003"/>
      <c r="DP31" s="1004"/>
      <c r="DQ31" s="1002"/>
      <c r="DR31" s="1003"/>
      <c r="DS31" s="1003"/>
      <c r="DT31" s="1003"/>
      <c r="DU31" s="1004"/>
      <c r="DV31" s="1005"/>
      <c r="DW31" s="1006"/>
      <c r="DX31" s="1006"/>
      <c r="DY31" s="1006"/>
      <c r="DZ31" s="1007"/>
      <c r="EA31" s="224"/>
    </row>
    <row r="32" spans="1:131" ht="26.25" customHeight="1" x14ac:dyDescent="0.2">
      <c r="A32" s="236">
        <v>5</v>
      </c>
      <c r="B32" s="1043"/>
      <c r="C32" s="1044"/>
      <c r="D32" s="1044"/>
      <c r="E32" s="1044"/>
      <c r="F32" s="1044"/>
      <c r="G32" s="1044"/>
      <c r="H32" s="1044"/>
      <c r="I32" s="1044"/>
      <c r="J32" s="1044"/>
      <c r="K32" s="1044"/>
      <c r="L32" s="1044"/>
      <c r="M32" s="1044"/>
      <c r="N32" s="1044"/>
      <c r="O32" s="1044"/>
      <c r="P32" s="1045"/>
      <c r="Q32" s="1051"/>
      <c r="R32" s="1052"/>
      <c r="S32" s="1052"/>
      <c r="T32" s="1052"/>
      <c r="U32" s="1052"/>
      <c r="V32" s="1052"/>
      <c r="W32" s="1052"/>
      <c r="X32" s="1052"/>
      <c r="Y32" s="1052"/>
      <c r="Z32" s="1052"/>
      <c r="AA32" s="1052"/>
      <c r="AB32" s="1052"/>
      <c r="AC32" s="1052"/>
      <c r="AD32" s="1052"/>
      <c r="AE32" s="1053"/>
      <c r="AF32" s="1048"/>
      <c r="AG32" s="1049"/>
      <c r="AH32" s="1049"/>
      <c r="AI32" s="1049"/>
      <c r="AJ32" s="1050"/>
      <c r="AK32" s="993"/>
      <c r="AL32" s="984"/>
      <c r="AM32" s="984"/>
      <c r="AN32" s="984"/>
      <c r="AO32" s="984"/>
      <c r="AP32" s="984"/>
      <c r="AQ32" s="984"/>
      <c r="AR32" s="984"/>
      <c r="AS32" s="984"/>
      <c r="AT32" s="984"/>
      <c r="AU32" s="984"/>
      <c r="AV32" s="984"/>
      <c r="AW32" s="984"/>
      <c r="AX32" s="984"/>
      <c r="AY32" s="984"/>
      <c r="AZ32" s="1054"/>
      <c r="BA32" s="1054"/>
      <c r="BB32" s="1054"/>
      <c r="BC32" s="1054"/>
      <c r="BD32" s="1054"/>
      <c r="BE32" s="985"/>
      <c r="BF32" s="985"/>
      <c r="BG32" s="985"/>
      <c r="BH32" s="985"/>
      <c r="BI32" s="986"/>
      <c r="BJ32" s="226"/>
      <c r="BK32" s="226"/>
      <c r="BL32" s="226"/>
      <c r="BM32" s="226"/>
      <c r="BN32" s="226"/>
      <c r="BO32" s="235"/>
      <c r="BP32" s="235"/>
      <c r="BQ32" s="232">
        <v>26</v>
      </c>
      <c r="BR32" s="233"/>
      <c r="BS32" s="1005"/>
      <c r="BT32" s="1006"/>
      <c r="BU32" s="1006"/>
      <c r="BV32" s="1006"/>
      <c r="BW32" s="1006"/>
      <c r="BX32" s="1006"/>
      <c r="BY32" s="1006"/>
      <c r="BZ32" s="1006"/>
      <c r="CA32" s="1006"/>
      <c r="CB32" s="1006"/>
      <c r="CC32" s="1006"/>
      <c r="CD32" s="1006"/>
      <c r="CE32" s="1006"/>
      <c r="CF32" s="1006"/>
      <c r="CG32" s="1027"/>
      <c r="CH32" s="1002"/>
      <c r="CI32" s="1003"/>
      <c r="CJ32" s="1003"/>
      <c r="CK32" s="1003"/>
      <c r="CL32" s="1004"/>
      <c r="CM32" s="1002"/>
      <c r="CN32" s="1003"/>
      <c r="CO32" s="1003"/>
      <c r="CP32" s="1003"/>
      <c r="CQ32" s="1004"/>
      <c r="CR32" s="1002"/>
      <c r="CS32" s="1003"/>
      <c r="CT32" s="1003"/>
      <c r="CU32" s="1003"/>
      <c r="CV32" s="1004"/>
      <c r="CW32" s="1002"/>
      <c r="CX32" s="1003"/>
      <c r="CY32" s="1003"/>
      <c r="CZ32" s="1003"/>
      <c r="DA32" s="1004"/>
      <c r="DB32" s="1002"/>
      <c r="DC32" s="1003"/>
      <c r="DD32" s="1003"/>
      <c r="DE32" s="1003"/>
      <c r="DF32" s="1004"/>
      <c r="DG32" s="1002"/>
      <c r="DH32" s="1003"/>
      <c r="DI32" s="1003"/>
      <c r="DJ32" s="1003"/>
      <c r="DK32" s="1004"/>
      <c r="DL32" s="1002"/>
      <c r="DM32" s="1003"/>
      <c r="DN32" s="1003"/>
      <c r="DO32" s="1003"/>
      <c r="DP32" s="1004"/>
      <c r="DQ32" s="1002"/>
      <c r="DR32" s="1003"/>
      <c r="DS32" s="1003"/>
      <c r="DT32" s="1003"/>
      <c r="DU32" s="1004"/>
      <c r="DV32" s="1005"/>
      <c r="DW32" s="1006"/>
      <c r="DX32" s="1006"/>
      <c r="DY32" s="1006"/>
      <c r="DZ32" s="1007"/>
      <c r="EA32" s="224"/>
    </row>
    <row r="33" spans="1:131" ht="26.25" customHeight="1" x14ac:dyDescent="0.2">
      <c r="A33" s="236">
        <v>6</v>
      </c>
      <c r="B33" s="1043"/>
      <c r="C33" s="1044"/>
      <c r="D33" s="1044"/>
      <c r="E33" s="1044"/>
      <c r="F33" s="1044"/>
      <c r="G33" s="1044"/>
      <c r="H33" s="1044"/>
      <c r="I33" s="1044"/>
      <c r="J33" s="1044"/>
      <c r="K33" s="1044"/>
      <c r="L33" s="1044"/>
      <c r="M33" s="1044"/>
      <c r="N33" s="1044"/>
      <c r="O33" s="1044"/>
      <c r="P33" s="1045"/>
      <c r="Q33" s="1051"/>
      <c r="R33" s="1052"/>
      <c r="S33" s="1052"/>
      <c r="T33" s="1052"/>
      <c r="U33" s="1052"/>
      <c r="V33" s="1052"/>
      <c r="W33" s="1052"/>
      <c r="X33" s="1052"/>
      <c r="Y33" s="1052"/>
      <c r="Z33" s="1052"/>
      <c r="AA33" s="1052"/>
      <c r="AB33" s="1052"/>
      <c r="AC33" s="1052"/>
      <c r="AD33" s="1052"/>
      <c r="AE33" s="1053"/>
      <c r="AF33" s="1048"/>
      <c r="AG33" s="1049"/>
      <c r="AH33" s="1049"/>
      <c r="AI33" s="1049"/>
      <c r="AJ33" s="1050"/>
      <c r="AK33" s="993"/>
      <c r="AL33" s="984"/>
      <c r="AM33" s="984"/>
      <c r="AN33" s="984"/>
      <c r="AO33" s="984"/>
      <c r="AP33" s="984"/>
      <c r="AQ33" s="984"/>
      <c r="AR33" s="984"/>
      <c r="AS33" s="984"/>
      <c r="AT33" s="984"/>
      <c r="AU33" s="984"/>
      <c r="AV33" s="984"/>
      <c r="AW33" s="984"/>
      <c r="AX33" s="984"/>
      <c r="AY33" s="984"/>
      <c r="AZ33" s="1054"/>
      <c r="BA33" s="1054"/>
      <c r="BB33" s="1054"/>
      <c r="BC33" s="1054"/>
      <c r="BD33" s="1054"/>
      <c r="BE33" s="985"/>
      <c r="BF33" s="985"/>
      <c r="BG33" s="985"/>
      <c r="BH33" s="985"/>
      <c r="BI33" s="986"/>
      <c r="BJ33" s="226"/>
      <c r="BK33" s="226"/>
      <c r="BL33" s="226"/>
      <c r="BM33" s="226"/>
      <c r="BN33" s="226"/>
      <c r="BO33" s="235"/>
      <c r="BP33" s="235"/>
      <c r="BQ33" s="232">
        <v>27</v>
      </c>
      <c r="BR33" s="233"/>
      <c r="BS33" s="1005"/>
      <c r="BT33" s="1006"/>
      <c r="BU33" s="1006"/>
      <c r="BV33" s="1006"/>
      <c r="BW33" s="1006"/>
      <c r="BX33" s="1006"/>
      <c r="BY33" s="1006"/>
      <c r="BZ33" s="1006"/>
      <c r="CA33" s="1006"/>
      <c r="CB33" s="1006"/>
      <c r="CC33" s="1006"/>
      <c r="CD33" s="1006"/>
      <c r="CE33" s="1006"/>
      <c r="CF33" s="1006"/>
      <c r="CG33" s="1027"/>
      <c r="CH33" s="1002"/>
      <c r="CI33" s="1003"/>
      <c r="CJ33" s="1003"/>
      <c r="CK33" s="1003"/>
      <c r="CL33" s="1004"/>
      <c r="CM33" s="1002"/>
      <c r="CN33" s="1003"/>
      <c r="CO33" s="1003"/>
      <c r="CP33" s="1003"/>
      <c r="CQ33" s="1004"/>
      <c r="CR33" s="1002"/>
      <c r="CS33" s="1003"/>
      <c r="CT33" s="1003"/>
      <c r="CU33" s="1003"/>
      <c r="CV33" s="1004"/>
      <c r="CW33" s="1002"/>
      <c r="CX33" s="1003"/>
      <c r="CY33" s="1003"/>
      <c r="CZ33" s="1003"/>
      <c r="DA33" s="1004"/>
      <c r="DB33" s="1002"/>
      <c r="DC33" s="1003"/>
      <c r="DD33" s="1003"/>
      <c r="DE33" s="1003"/>
      <c r="DF33" s="1004"/>
      <c r="DG33" s="1002"/>
      <c r="DH33" s="1003"/>
      <c r="DI33" s="1003"/>
      <c r="DJ33" s="1003"/>
      <c r="DK33" s="1004"/>
      <c r="DL33" s="1002"/>
      <c r="DM33" s="1003"/>
      <c r="DN33" s="1003"/>
      <c r="DO33" s="1003"/>
      <c r="DP33" s="1004"/>
      <c r="DQ33" s="1002"/>
      <c r="DR33" s="1003"/>
      <c r="DS33" s="1003"/>
      <c r="DT33" s="1003"/>
      <c r="DU33" s="1004"/>
      <c r="DV33" s="1005"/>
      <c r="DW33" s="1006"/>
      <c r="DX33" s="1006"/>
      <c r="DY33" s="1006"/>
      <c r="DZ33" s="1007"/>
      <c r="EA33" s="224"/>
    </row>
    <row r="34" spans="1:131" ht="26.25" customHeight="1" x14ac:dyDescent="0.2">
      <c r="A34" s="236">
        <v>7</v>
      </c>
      <c r="B34" s="1043"/>
      <c r="C34" s="1044"/>
      <c r="D34" s="1044"/>
      <c r="E34" s="1044"/>
      <c r="F34" s="1044"/>
      <c r="G34" s="1044"/>
      <c r="H34" s="1044"/>
      <c r="I34" s="1044"/>
      <c r="J34" s="1044"/>
      <c r="K34" s="1044"/>
      <c r="L34" s="1044"/>
      <c r="M34" s="1044"/>
      <c r="N34" s="1044"/>
      <c r="O34" s="1044"/>
      <c r="P34" s="1045"/>
      <c r="Q34" s="1051"/>
      <c r="R34" s="1052"/>
      <c r="S34" s="1052"/>
      <c r="T34" s="1052"/>
      <c r="U34" s="1052"/>
      <c r="V34" s="1052"/>
      <c r="W34" s="1052"/>
      <c r="X34" s="1052"/>
      <c r="Y34" s="1052"/>
      <c r="Z34" s="1052"/>
      <c r="AA34" s="1052"/>
      <c r="AB34" s="1052"/>
      <c r="AC34" s="1052"/>
      <c r="AD34" s="1052"/>
      <c r="AE34" s="1053"/>
      <c r="AF34" s="1048"/>
      <c r="AG34" s="1049"/>
      <c r="AH34" s="1049"/>
      <c r="AI34" s="1049"/>
      <c r="AJ34" s="1050"/>
      <c r="AK34" s="993"/>
      <c r="AL34" s="984"/>
      <c r="AM34" s="984"/>
      <c r="AN34" s="984"/>
      <c r="AO34" s="984"/>
      <c r="AP34" s="984"/>
      <c r="AQ34" s="984"/>
      <c r="AR34" s="984"/>
      <c r="AS34" s="984"/>
      <c r="AT34" s="984"/>
      <c r="AU34" s="984"/>
      <c r="AV34" s="984"/>
      <c r="AW34" s="984"/>
      <c r="AX34" s="984"/>
      <c r="AY34" s="984"/>
      <c r="AZ34" s="1054"/>
      <c r="BA34" s="1054"/>
      <c r="BB34" s="1054"/>
      <c r="BC34" s="1054"/>
      <c r="BD34" s="1054"/>
      <c r="BE34" s="985"/>
      <c r="BF34" s="985"/>
      <c r="BG34" s="985"/>
      <c r="BH34" s="985"/>
      <c r="BI34" s="986"/>
      <c r="BJ34" s="226"/>
      <c r="BK34" s="226"/>
      <c r="BL34" s="226"/>
      <c r="BM34" s="226"/>
      <c r="BN34" s="226"/>
      <c r="BO34" s="235"/>
      <c r="BP34" s="235"/>
      <c r="BQ34" s="232">
        <v>28</v>
      </c>
      <c r="BR34" s="233"/>
      <c r="BS34" s="1005"/>
      <c r="BT34" s="1006"/>
      <c r="BU34" s="1006"/>
      <c r="BV34" s="1006"/>
      <c r="BW34" s="1006"/>
      <c r="BX34" s="1006"/>
      <c r="BY34" s="1006"/>
      <c r="BZ34" s="1006"/>
      <c r="CA34" s="1006"/>
      <c r="CB34" s="1006"/>
      <c r="CC34" s="1006"/>
      <c r="CD34" s="1006"/>
      <c r="CE34" s="1006"/>
      <c r="CF34" s="1006"/>
      <c r="CG34" s="1027"/>
      <c r="CH34" s="1002"/>
      <c r="CI34" s="1003"/>
      <c r="CJ34" s="1003"/>
      <c r="CK34" s="1003"/>
      <c r="CL34" s="1004"/>
      <c r="CM34" s="1002"/>
      <c r="CN34" s="1003"/>
      <c r="CO34" s="1003"/>
      <c r="CP34" s="1003"/>
      <c r="CQ34" s="1004"/>
      <c r="CR34" s="1002"/>
      <c r="CS34" s="1003"/>
      <c r="CT34" s="1003"/>
      <c r="CU34" s="1003"/>
      <c r="CV34" s="1004"/>
      <c r="CW34" s="1002"/>
      <c r="CX34" s="1003"/>
      <c r="CY34" s="1003"/>
      <c r="CZ34" s="1003"/>
      <c r="DA34" s="1004"/>
      <c r="DB34" s="1002"/>
      <c r="DC34" s="1003"/>
      <c r="DD34" s="1003"/>
      <c r="DE34" s="1003"/>
      <c r="DF34" s="1004"/>
      <c r="DG34" s="1002"/>
      <c r="DH34" s="1003"/>
      <c r="DI34" s="1003"/>
      <c r="DJ34" s="1003"/>
      <c r="DK34" s="1004"/>
      <c r="DL34" s="1002"/>
      <c r="DM34" s="1003"/>
      <c r="DN34" s="1003"/>
      <c r="DO34" s="1003"/>
      <c r="DP34" s="1004"/>
      <c r="DQ34" s="1002"/>
      <c r="DR34" s="1003"/>
      <c r="DS34" s="1003"/>
      <c r="DT34" s="1003"/>
      <c r="DU34" s="1004"/>
      <c r="DV34" s="1005"/>
      <c r="DW34" s="1006"/>
      <c r="DX34" s="1006"/>
      <c r="DY34" s="1006"/>
      <c r="DZ34" s="1007"/>
      <c r="EA34" s="224"/>
    </row>
    <row r="35" spans="1:131" ht="26.25" customHeight="1" x14ac:dyDescent="0.2">
      <c r="A35" s="236">
        <v>8</v>
      </c>
      <c r="B35" s="1043"/>
      <c r="C35" s="1044"/>
      <c r="D35" s="1044"/>
      <c r="E35" s="1044"/>
      <c r="F35" s="1044"/>
      <c r="G35" s="1044"/>
      <c r="H35" s="1044"/>
      <c r="I35" s="1044"/>
      <c r="J35" s="1044"/>
      <c r="K35" s="1044"/>
      <c r="L35" s="1044"/>
      <c r="M35" s="1044"/>
      <c r="N35" s="1044"/>
      <c r="O35" s="1044"/>
      <c r="P35" s="1045"/>
      <c r="Q35" s="1051"/>
      <c r="R35" s="1052"/>
      <c r="S35" s="1052"/>
      <c r="T35" s="1052"/>
      <c r="U35" s="1052"/>
      <c r="V35" s="1052"/>
      <c r="W35" s="1052"/>
      <c r="X35" s="1052"/>
      <c r="Y35" s="1052"/>
      <c r="Z35" s="1052"/>
      <c r="AA35" s="1052"/>
      <c r="AB35" s="1052"/>
      <c r="AC35" s="1052"/>
      <c r="AD35" s="1052"/>
      <c r="AE35" s="1053"/>
      <c r="AF35" s="1048"/>
      <c r="AG35" s="1049"/>
      <c r="AH35" s="1049"/>
      <c r="AI35" s="1049"/>
      <c r="AJ35" s="1050"/>
      <c r="AK35" s="993"/>
      <c r="AL35" s="984"/>
      <c r="AM35" s="984"/>
      <c r="AN35" s="984"/>
      <c r="AO35" s="984"/>
      <c r="AP35" s="984"/>
      <c r="AQ35" s="984"/>
      <c r="AR35" s="984"/>
      <c r="AS35" s="984"/>
      <c r="AT35" s="984"/>
      <c r="AU35" s="984"/>
      <c r="AV35" s="984"/>
      <c r="AW35" s="984"/>
      <c r="AX35" s="984"/>
      <c r="AY35" s="984"/>
      <c r="AZ35" s="1054"/>
      <c r="BA35" s="1054"/>
      <c r="BB35" s="1054"/>
      <c r="BC35" s="1054"/>
      <c r="BD35" s="1054"/>
      <c r="BE35" s="985"/>
      <c r="BF35" s="985"/>
      <c r="BG35" s="985"/>
      <c r="BH35" s="985"/>
      <c r="BI35" s="986"/>
      <c r="BJ35" s="226"/>
      <c r="BK35" s="226"/>
      <c r="BL35" s="226"/>
      <c r="BM35" s="226"/>
      <c r="BN35" s="226"/>
      <c r="BO35" s="235"/>
      <c r="BP35" s="235"/>
      <c r="BQ35" s="232">
        <v>29</v>
      </c>
      <c r="BR35" s="233"/>
      <c r="BS35" s="1005"/>
      <c r="BT35" s="1006"/>
      <c r="BU35" s="1006"/>
      <c r="BV35" s="1006"/>
      <c r="BW35" s="1006"/>
      <c r="BX35" s="1006"/>
      <c r="BY35" s="1006"/>
      <c r="BZ35" s="1006"/>
      <c r="CA35" s="1006"/>
      <c r="CB35" s="1006"/>
      <c r="CC35" s="1006"/>
      <c r="CD35" s="1006"/>
      <c r="CE35" s="1006"/>
      <c r="CF35" s="1006"/>
      <c r="CG35" s="1027"/>
      <c r="CH35" s="1002"/>
      <c r="CI35" s="1003"/>
      <c r="CJ35" s="1003"/>
      <c r="CK35" s="1003"/>
      <c r="CL35" s="1004"/>
      <c r="CM35" s="1002"/>
      <c r="CN35" s="1003"/>
      <c r="CO35" s="1003"/>
      <c r="CP35" s="1003"/>
      <c r="CQ35" s="1004"/>
      <c r="CR35" s="1002"/>
      <c r="CS35" s="1003"/>
      <c r="CT35" s="1003"/>
      <c r="CU35" s="1003"/>
      <c r="CV35" s="1004"/>
      <c r="CW35" s="1002"/>
      <c r="CX35" s="1003"/>
      <c r="CY35" s="1003"/>
      <c r="CZ35" s="1003"/>
      <c r="DA35" s="1004"/>
      <c r="DB35" s="1002"/>
      <c r="DC35" s="1003"/>
      <c r="DD35" s="1003"/>
      <c r="DE35" s="1003"/>
      <c r="DF35" s="1004"/>
      <c r="DG35" s="1002"/>
      <c r="DH35" s="1003"/>
      <c r="DI35" s="1003"/>
      <c r="DJ35" s="1003"/>
      <c r="DK35" s="1004"/>
      <c r="DL35" s="1002"/>
      <c r="DM35" s="1003"/>
      <c r="DN35" s="1003"/>
      <c r="DO35" s="1003"/>
      <c r="DP35" s="1004"/>
      <c r="DQ35" s="1002"/>
      <c r="DR35" s="1003"/>
      <c r="DS35" s="1003"/>
      <c r="DT35" s="1003"/>
      <c r="DU35" s="1004"/>
      <c r="DV35" s="1005"/>
      <c r="DW35" s="1006"/>
      <c r="DX35" s="1006"/>
      <c r="DY35" s="1006"/>
      <c r="DZ35" s="1007"/>
      <c r="EA35" s="224"/>
    </row>
    <row r="36" spans="1:131" ht="26.25" customHeight="1" x14ac:dyDescent="0.2">
      <c r="A36" s="236">
        <v>9</v>
      </c>
      <c r="B36" s="1043"/>
      <c r="C36" s="1044"/>
      <c r="D36" s="1044"/>
      <c r="E36" s="1044"/>
      <c r="F36" s="1044"/>
      <c r="G36" s="1044"/>
      <c r="H36" s="1044"/>
      <c r="I36" s="1044"/>
      <c r="J36" s="1044"/>
      <c r="K36" s="1044"/>
      <c r="L36" s="1044"/>
      <c r="M36" s="1044"/>
      <c r="N36" s="1044"/>
      <c r="O36" s="1044"/>
      <c r="P36" s="1045"/>
      <c r="Q36" s="1051"/>
      <c r="R36" s="1052"/>
      <c r="S36" s="1052"/>
      <c r="T36" s="1052"/>
      <c r="U36" s="1052"/>
      <c r="V36" s="1052"/>
      <c r="W36" s="1052"/>
      <c r="X36" s="1052"/>
      <c r="Y36" s="1052"/>
      <c r="Z36" s="1052"/>
      <c r="AA36" s="1052"/>
      <c r="AB36" s="1052"/>
      <c r="AC36" s="1052"/>
      <c r="AD36" s="1052"/>
      <c r="AE36" s="1053"/>
      <c r="AF36" s="1048"/>
      <c r="AG36" s="1049"/>
      <c r="AH36" s="1049"/>
      <c r="AI36" s="1049"/>
      <c r="AJ36" s="1050"/>
      <c r="AK36" s="993"/>
      <c r="AL36" s="984"/>
      <c r="AM36" s="984"/>
      <c r="AN36" s="984"/>
      <c r="AO36" s="984"/>
      <c r="AP36" s="984"/>
      <c r="AQ36" s="984"/>
      <c r="AR36" s="984"/>
      <c r="AS36" s="984"/>
      <c r="AT36" s="984"/>
      <c r="AU36" s="984"/>
      <c r="AV36" s="984"/>
      <c r="AW36" s="984"/>
      <c r="AX36" s="984"/>
      <c r="AY36" s="984"/>
      <c r="AZ36" s="1054"/>
      <c r="BA36" s="1054"/>
      <c r="BB36" s="1054"/>
      <c r="BC36" s="1054"/>
      <c r="BD36" s="1054"/>
      <c r="BE36" s="985"/>
      <c r="BF36" s="985"/>
      <c r="BG36" s="985"/>
      <c r="BH36" s="985"/>
      <c r="BI36" s="986"/>
      <c r="BJ36" s="226"/>
      <c r="BK36" s="226"/>
      <c r="BL36" s="226"/>
      <c r="BM36" s="226"/>
      <c r="BN36" s="226"/>
      <c r="BO36" s="235"/>
      <c r="BP36" s="235"/>
      <c r="BQ36" s="232">
        <v>30</v>
      </c>
      <c r="BR36" s="233"/>
      <c r="BS36" s="1005"/>
      <c r="BT36" s="1006"/>
      <c r="BU36" s="1006"/>
      <c r="BV36" s="1006"/>
      <c r="BW36" s="1006"/>
      <c r="BX36" s="1006"/>
      <c r="BY36" s="1006"/>
      <c r="BZ36" s="1006"/>
      <c r="CA36" s="1006"/>
      <c r="CB36" s="1006"/>
      <c r="CC36" s="1006"/>
      <c r="CD36" s="1006"/>
      <c r="CE36" s="1006"/>
      <c r="CF36" s="1006"/>
      <c r="CG36" s="1027"/>
      <c r="CH36" s="1002"/>
      <c r="CI36" s="1003"/>
      <c r="CJ36" s="1003"/>
      <c r="CK36" s="1003"/>
      <c r="CL36" s="1004"/>
      <c r="CM36" s="1002"/>
      <c r="CN36" s="1003"/>
      <c r="CO36" s="1003"/>
      <c r="CP36" s="1003"/>
      <c r="CQ36" s="1004"/>
      <c r="CR36" s="1002"/>
      <c r="CS36" s="1003"/>
      <c r="CT36" s="1003"/>
      <c r="CU36" s="1003"/>
      <c r="CV36" s="1004"/>
      <c r="CW36" s="1002"/>
      <c r="CX36" s="1003"/>
      <c r="CY36" s="1003"/>
      <c r="CZ36" s="1003"/>
      <c r="DA36" s="1004"/>
      <c r="DB36" s="1002"/>
      <c r="DC36" s="1003"/>
      <c r="DD36" s="1003"/>
      <c r="DE36" s="1003"/>
      <c r="DF36" s="1004"/>
      <c r="DG36" s="1002"/>
      <c r="DH36" s="1003"/>
      <c r="DI36" s="1003"/>
      <c r="DJ36" s="1003"/>
      <c r="DK36" s="1004"/>
      <c r="DL36" s="1002"/>
      <c r="DM36" s="1003"/>
      <c r="DN36" s="1003"/>
      <c r="DO36" s="1003"/>
      <c r="DP36" s="1004"/>
      <c r="DQ36" s="1002"/>
      <c r="DR36" s="1003"/>
      <c r="DS36" s="1003"/>
      <c r="DT36" s="1003"/>
      <c r="DU36" s="1004"/>
      <c r="DV36" s="1005"/>
      <c r="DW36" s="1006"/>
      <c r="DX36" s="1006"/>
      <c r="DY36" s="1006"/>
      <c r="DZ36" s="1007"/>
      <c r="EA36" s="224"/>
    </row>
    <row r="37" spans="1:131" ht="26.25" customHeight="1" x14ac:dyDescent="0.2">
      <c r="A37" s="236">
        <v>10</v>
      </c>
      <c r="B37" s="1043"/>
      <c r="C37" s="1044"/>
      <c r="D37" s="1044"/>
      <c r="E37" s="1044"/>
      <c r="F37" s="1044"/>
      <c r="G37" s="1044"/>
      <c r="H37" s="1044"/>
      <c r="I37" s="1044"/>
      <c r="J37" s="1044"/>
      <c r="K37" s="1044"/>
      <c r="L37" s="1044"/>
      <c r="M37" s="1044"/>
      <c r="N37" s="1044"/>
      <c r="O37" s="1044"/>
      <c r="P37" s="1045"/>
      <c r="Q37" s="1051"/>
      <c r="R37" s="1052"/>
      <c r="S37" s="1052"/>
      <c r="T37" s="1052"/>
      <c r="U37" s="1052"/>
      <c r="V37" s="1052"/>
      <c r="W37" s="1052"/>
      <c r="X37" s="1052"/>
      <c r="Y37" s="1052"/>
      <c r="Z37" s="1052"/>
      <c r="AA37" s="1052"/>
      <c r="AB37" s="1052"/>
      <c r="AC37" s="1052"/>
      <c r="AD37" s="1052"/>
      <c r="AE37" s="1053"/>
      <c r="AF37" s="1048"/>
      <c r="AG37" s="1049"/>
      <c r="AH37" s="1049"/>
      <c r="AI37" s="1049"/>
      <c r="AJ37" s="1050"/>
      <c r="AK37" s="993"/>
      <c r="AL37" s="984"/>
      <c r="AM37" s="984"/>
      <c r="AN37" s="984"/>
      <c r="AO37" s="984"/>
      <c r="AP37" s="984"/>
      <c r="AQ37" s="984"/>
      <c r="AR37" s="984"/>
      <c r="AS37" s="984"/>
      <c r="AT37" s="984"/>
      <c r="AU37" s="984"/>
      <c r="AV37" s="984"/>
      <c r="AW37" s="984"/>
      <c r="AX37" s="984"/>
      <c r="AY37" s="984"/>
      <c r="AZ37" s="1054"/>
      <c r="BA37" s="1054"/>
      <c r="BB37" s="1054"/>
      <c r="BC37" s="1054"/>
      <c r="BD37" s="1054"/>
      <c r="BE37" s="985"/>
      <c r="BF37" s="985"/>
      <c r="BG37" s="985"/>
      <c r="BH37" s="985"/>
      <c r="BI37" s="986"/>
      <c r="BJ37" s="226"/>
      <c r="BK37" s="226"/>
      <c r="BL37" s="226"/>
      <c r="BM37" s="226"/>
      <c r="BN37" s="226"/>
      <c r="BO37" s="235"/>
      <c r="BP37" s="235"/>
      <c r="BQ37" s="232">
        <v>31</v>
      </c>
      <c r="BR37" s="233"/>
      <c r="BS37" s="1005"/>
      <c r="BT37" s="1006"/>
      <c r="BU37" s="1006"/>
      <c r="BV37" s="1006"/>
      <c r="BW37" s="1006"/>
      <c r="BX37" s="1006"/>
      <c r="BY37" s="1006"/>
      <c r="BZ37" s="1006"/>
      <c r="CA37" s="1006"/>
      <c r="CB37" s="1006"/>
      <c r="CC37" s="1006"/>
      <c r="CD37" s="1006"/>
      <c r="CE37" s="1006"/>
      <c r="CF37" s="1006"/>
      <c r="CG37" s="1027"/>
      <c r="CH37" s="1002"/>
      <c r="CI37" s="1003"/>
      <c r="CJ37" s="1003"/>
      <c r="CK37" s="1003"/>
      <c r="CL37" s="1004"/>
      <c r="CM37" s="1002"/>
      <c r="CN37" s="1003"/>
      <c r="CO37" s="1003"/>
      <c r="CP37" s="1003"/>
      <c r="CQ37" s="1004"/>
      <c r="CR37" s="1002"/>
      <c r="CS37" s="1003"/>
      <c r="CT37" s="1003"/>
      <c r="CU37" s="1003"/>
      <c r="CV37" s="1004"/>
      <c r="CW37" s="1002"/>
      <c r="CX37" s="1003"/>
      <c r="CY37" s="1003"/>
      <c r="CZ37" s="1003"/>
      <c r="DA37" s="1004"/>
      <c r="DB37" s="1002"/>
      <c r="DC37" s="1003"/>
      <c r="DD37" s="1003"/>
      <c r="DE37" s="1003"/>
      <c r="DF37" s="1004"/>
      <c r="DG37" s="1002"/>
      <c r="DH37" s="1003"/>
      <c r="DI37" s="1003"/>
      <c r="DJ37" s="1003"/>
      <c r="DK37" s="1004"/>
      <c r="DL37" s="1002"/>
      <c r="DM37" s="1003"/>
      <c r="DN37" s="1003"/>
      <c r="DO37" s="1003"/>
      <c r="DP37" s="1004"/>
      <c r="DQ37" s="1002"/>
      <c r="DR37" s="1003"/>
      <c r="DS37" s="1003"/>
      <c r="DT37" s="1003"/>
      <c r="DU37" s="1004"/>
      <c r="DV37" s="1005"/>
      <c r="DW37" s="1006"/>
      <c r="DX37" s="1006"/>
      <c r="DY37" s="1006"/>
      <c r="DZ37" s="1007"/>
      <c r="EA37" s="224"/>
    </row>
    <row r="38" spans="1:131" ht="26.25" customHeight="1" x14ac:dyDescent="0.2">
      <c r="A38" s="236">
        <v>11</v>
      </c>
      <c r="B38" s="1043"/>
      <c r="C38" s="1044"/>
      <c r="D38" s="1044"/>
      <c r="E38" s="1044"/>
      <c r="F38" s="1044"/>
      <c r="G38" s="1044"/>
      <c r="H38" s="1044"/>
      <c r="I38" s="1044"/>
      <c r="J38" s="1044"/>
      <c r="K38" s="1044"/>
      <c r="L38" s="1044"/>
      <c r="M38" s="1044"/>
      <c r="N38" s="1044"/>
      <c r="O38" s="1044"/>
      <c r="P38" s="1045"/>
      <c r="Q38" s="1051"/>
      <c r="R38" s="1052"/>
      <c r="S38" s="1052"/>
      <c r="T38" s="1052"/>
      <c r="U38" s="1052"/>
      <c r="V38" s="1052"/>
      <c r="W38" s="1052"/>
      <c r="X38" s="1052"/>
      <c r="Y38" s="1052"/>
      <c r="Z38" s="1052"/>
      <c r="AA38" s="1052"/>
      <c r="AB38" s="1052"/>
      <c r="AC38" s="1052"/>
      <c r="AD38" s="1052"/>
      <c r="AE38" s="1053"/>
      <c r="AF38" s="1048"/>
      <c r="AG38" s="1049"/>
      <c r="AH38" s="1049"/>
      <c r="AI38" s="1049"/>
      <c r="AJ38" s="1050"/>
      <c r="AK38" s="993"/>
      <c r="AL38" s="984"/>
      <c r="AM38" s="984"/>
      <c r="AN38" s="984"/>
      <c r="AO38" s="984"/>
      <c r="AP38" s="984"/>
      <c r="AQ38" s="984"/>
      <c r="AR38" s="984"/>
      <c r="AS38" s="984"/>
      <c r="AT38" s="984"/>
      <c r="AU38" s="984"/>
      <c r="AV38" s="984"/>
      <c r="AW38" s="984"/>
      <c r="AX38" s="984"/>
      <c r="AY38" s="984"/>
      <c r="AZ38" s="1054"/>
      <c r="BA38" s="1054"/>
      <c r="BB38" s="1054"/>
      <c r="BC38" s="1054"/>
      <c r="BD38" s="1054"/>
      <c r="BE38" s="985"/>
      <c r="BF38" s="985"/>
      <c r="BG38" s="985"/>
      <c r="BH38" s="985"/>
      <c r="BI38" s="986"/>
      <c r="BJ38" s="226"/>
      <c r="BK38" s="226"/>
      <c r="BL38" s="226"/>
      <c r="BM38" s="226"/>
      <c r="BN38" s="226"/>
      <c r="BO38" s="235"/>
      <c r="BP38" s="235"/>
      <c r="BQ38" s="232">
        <v>32</v>
      </c>
      <c r="BR38" s="233"/>
      <c r="BS38" s="1005"/>
      <c r="BT38" s="1006"/>
      <c r="BU38" s="1006"/>
      <c r="BV38" s="1006"/>
      <c r="BW38" s="1006"/>
      <c r="BX38" s="1006"/>
      <c r="BY38" s="1006"/>
      <c r="BZ38" s="1006"/>
      <c r="CA38" s="1006"/>
      <c r="CB38" s="1006"/>
      <c r="CC38" s="1006"/>
      <c r="CD38" s="1006"/>
      <c r="CE38" s="1006"/>
      <c r="CF38" s="1006"/>
      <c r="CG38" s="1027"/>
      <c r="CH38" s="1002"/>
      <c r="CI38" s="1003"/>
      <c r="CJ38" s="1003"/>
      <c r="CK38" s="1003"/>
      <c r="CL38" s="1004"/>
      <c r="CM38" s="1002"/>
      <c r="CN38" s="1003"/>
      <c r="CO38" s="1003"/>
      <c r="CP38" s="1003"/>
      <c r="CQ38" s="1004"/>
      <c r="CR38" s="1002"/>
      <c r="CS38" s="1003"/>
      <c r="CT38" s="1003"/>
      <c r="CU38" s="1003"/>
      <c r="CV38" s="1004"/>
      <c r="CW38" s="1002"/>
      <c r="CX38" s="1003"/>
      <c r="CY38" s="1003"/>
      <c r="CZ38" s="1003"/>
      <c r="DA38" s="1004"/>
      <c r="DB38" s="1002"/>
      <c r="DC38" s="1003"/>
      <c r="DD38" s="1003"/>
      <c r="DE38" s="1003"/>
      <c r="DF38" s="1004"/>
      <c r="DG38" s="1002"/>
      <c r="DH38" s="1003"/>
      <c r="DI38" s="1003"/>
      <c r="DJ38" s="1003"/>
      <c r="DK38" s="1004"/>
      <c r="DL38" s="1002"/>
      <c r="DM38" s="1003"/>
      <c r="DN38" s="1003"/>
      <c r="DO38" s="1003"/>
      <c r="DP38" s="1004"/>
      <c r="DQ38" s="1002"/>
      <c r="DR38" s="1003"/>
      <c r="DS38" s="1003"/>
      <c r="DT38" s="1003"/>
      <c r="DU38" s="1004"/>
      <c r="DV38" s="1005"/>
      <c r="DW38" s="1006"/>
      <c r="DX38" s="1006"/>
      <c r="DY38" s="1006"/>
      <c r="DZ38" s="1007"/>
      <c r="EA38" s="224"/>
    </row>
    <row r="39" spans="1:131" ht="26.25" customHeight="1" x14ac:dyDescent="0.2">
      <c r="A39" s="236">
        <v>12</v>
      </c>
      <c r="B39" s="1043"/>
      <c r="C39" s="1044"/>
      <c r="D39" s="1044"/>
      <c r="E39" s="1044"/>
      <c r="F39" s="1044"/>
      <c r="G39" s="1044"/>
      <c r="H39" s="1044"/>
      <c r="I39" s="1044"/>
      <c r="J39" s="1044"/>
      <c r="K39" s="1044"/>
      <c r="L39" s="1044"/>
      <c r="M39" s="1044"/>
      <c r="N39" s="1044"/>
      <c r="O39" s="1044"/>
      <c r="P39" s="1045"/>
      <c r="Q39" s="1051"/>
      <c r="R39" s="1052"/>
      <c r="S39" s="1052"/>
      <c r="T39" s="1052"/>
      <c r="U39" s="1052"/>
      <c r="V39" s="1052"/>
      <c r="W39" s="1052"/>
      <c r="X39" s="1052"/>
      <c r="Y39" s="1052"/>
      <c r="Z39" s="1052"/>
      <c r="AA39" s="1052"/>
      <c r="AB39" s="1052"/>
      <c r="AC39" s="1052"/>
      <c r="AD39" s="1052"/>
      <c r="AE39" s="1053"/>
      <c r="AF39" s="1048"/>
      <c r="AG39" s="1049"/>
      <c r="AH39" s="1049"/>
      <c r="AI39" s="1049"/>
      <c r="AJ39" s="1050"/>
      <c r="AK39" s="993"/>
      <c r="AL39" s="984"/>
      <c r="AM39" s="984"/>
      <c r="AN39" s="984"/>
      <c r="AO39" s="984"/>
      <c r="AP39" s="984"/>
      <c r="AQ39" s="984"/>
      <c r="AR39" s="984"/>
      <c r="AS39" s="984"/>
      <c r="AT39" s="984"/>
      <c r="AU39" s="984"/>
      <c r="AV39" s="984"/>
      <c r="AW39" s="984"/>
      <c r="AX39" s="984"/>
      <c r="AY39" s="984"/>
      <c r="AZ39" s="1054"/>
      <c r="BA39" s="1054"/>
      <c r="BB39" s="1054"/>
      <c r="BC39" s="1054"/>
      <c r="BD39" s="1054"/>
      <c r="BE39" s="985"/>
      <c r="BF39" s="985"/>
      <c r="BG39" s="985"/>
      <c r="BH39" s="985"/>
      <c r="BI39" s="986"/>
      <c r="BJ39" s="226"/>
      <c r="BK39" s="226"/>
      <c r="BL39" s="226"/>
      <c r="BM39" s="226"/>
      <c r="BN39" s="226"/>
      <c r="BO39" s="235"/>
      <c r="BP39" s="235"/>
      <c r="BQ39" s="232">
        <v>33</v>
      </c>
      <c r="BR39" s="233"/>
      <c r="BS39" s="1005"/>
      <c r="BT39" s="1006"/>
      <c r="BU39" s="1006"/>
      <c r="BV39" s="1006"/>
      <c r="BW39" s="1006"/>
      <c r="BX39" s="1006"/>
      <c r="BY39" s="1006"/>
      <c r="BZ39" s="1006"/>
      <c r="CA39" s="1006"/>
      <c r="CB39" s="1006"/>
      <c r="CC39" s="1006"/>
      <c r="CD39" s="1006"/>
      <c r="CE39" s="1006"/>
      <c r="CF39" s="1006"/>
      <c r="CG39" s="1027"/>
      <c r="CH39" s="1002"/>
      <c r="CI39" s="1003"/>
      <c r="CJ39" s="1003"/>
      <c r="CK39" s="1003"/>
      <c r="CL39" s="1004"/>
      <c r="CM39" s="1002"/>
      <c r="CN39" s="1003"/>
      <c r="CO39" s="1003"/>
      <c r="CP39" s="1003"/>
      <c r="CQ39" s="1004"/>
      <c r="CR39" s="1002"/>
      <c r="CS39" s="1003"/>
      <c r="CT39" s="1003"/>
      <c r="CU39" s="1003"/>
      <c r="CV39" s="1004"/>
      <c r="CW39" s="1002"/>
      <c r="CX39" s="1003"/>
      <c r="CY39" s="1003"/>
      <c r="CZ39" s="1003"/>
      <c r="DA39" s="1004"/>
      <c r="DB39" s="1002"/>
      <c r="DC39" s="1003"/>
      <c r="DD39" s="1003"/>
      <c r="DE39" s="1003"/>
      <c r="DF39" s="1004"/>
      <c r="DG39" s="1002"/>
      <c r="DH39" s="1003"/>
      <c r="DI39" s="1003"/>
      <c r="DJ39" s="1003"/>
      <c r="DK39" s="1004"/>
      <c r="DL39" s="1002"/>
      <c r="DM39" s="1003"/>
      <c r="DN39" s="1003"/>
      <c r="DO39" s="1003"/>
      <c r="DP39" s="1004"/>
      <c r="DQ39" s="1002"/>
      <c r="DR39" s="1003"/>
      <c r="DS39" s="1003"/>
      <c r="DT39" s="1003"/>
      <c r="DU39" s="1004"/>
      <c r="DV39" s="1005"/>
      <c r="DW39" s="1006"/>
      <c r="DX39" s="1006"/>
      <c r="DY39" s="1006"/>
      <c r="DZ39" s="1007"/>
      <c r="EA39" s="224"/>
    </row>
    <row r="40" spans="1:131" ht="26.25" customHeight="1" x14ac:dyDescent="0.2">
      <c r="A40" s="232">
        <v>13</v>
      </c>
      <c r="B40" s="1043"/>
      <c r="C40" s="1044"/>
      <c r="D40" s="1044"/>
      <c r="E40" s="1044"/>
      <c r="F40" s="1044"/>
      <c r="G40" s="1044"/>
      <c r="H40" s="1044"/>
      <c r="I40" s="1044"/>
      <c r="J40" s="1044"/>
      <c r="K40" s="1044"/>
      <c r="L40" s="1044"/>
      <c r="M40" s="1044"/>
      <c r="N40" s="1044"/>
      <c r="O40" s="1044"/>
      <c r="P40" s="1045"/>
      <c r="Q40" s="1051"/>
      <c r="R40" s="1052"/>
      <c r="S40" s="1052"/>
      <c r="T40" s="1052"/>
      <c r="U40" s="1052"/>
      <c r="V40" s="1052"/>
      <c r="W40" s="1052"/>
      <c r="X40" s="1052"/>
      <c r="Y40" s="1052"/>
      <c r="Z40" s="1052"/>
      <c r="AA40" s="1052"/>
      <c r="AB40" s="1052"/>
      <c r="AC40" s="1052"/>
      <c r="AD40" s="1052"/>
      <c r="AE40" s="1053"/>
      <c r="AF40" s="1048"/>
      <c r="AG40" s="1049"/>
      <c r="AH40" s="1049"/>
      <c r="AI40" s="1049"/>
      <c r="AJ40" s="1050"/>
      <c r="AK40" s="993"/>
      <c r="AL40" s="984"/>
      <c r="AM40" s="984"/>
      <c r="AN40" s="984"/>
      <c r="AO40" s="984"/>
      <c r="AP40" s="984"/>
      <c r="AQ40" s="984"/>
      <c r="AR40" s="984"/>
      <c r="AS40" s="984"/>
      <c r="AT40" s="984"/>
      <c r="AU40" s="984"/>
      <c r="AV40" s="984"/>
      <c r="AW40" s="984"/>
      <c r="AX40" s="984"/>
      <c r="AY40" s="984"/>
      <c r="AZ40" s="1054"/>
      <c r="BA40" s="1054"/>
      <c r="BB40" s="1054"/>
      <c r="BC40" s="1054"/>
      <c r="BD40" s="1054"/>
      <c r="BE40" s="985"/>
      <c r="BF40" s="985"/>
      <c r="BG40" s="985"/>
      <c r="BH40" s="985"/>
      <c r="BI40" s="986"/>
      <c r="BJ40" s="226"/>
      <c r="BK40" s="226"/>
      <c r="BL40" s="226"/>
      <c r="BM40" s="226"/>
      <c r="BN40" s="226"/>
      <c r="BO40" s="235"/>
      <c r="BP40" s="235"/>
      <c r="BQ40" s="232">
        <v>34</v>
      </c>
      <c r="BR40" s="233"/>
      <c r="BS40" s="1005"/>
      <c r="BT40" s="1006"/>
      <c r="BU40" s="1006"/>
      <c r="BV40" s="1006"/>
      <c r="BW40" s="1006"/>
      <c r="BX40" s="1006"/>
      <c r="BY40" s="1006"/>
      <c r="BZ40" s="1006"/>
      <c r="CA40" s="1006"/>
      <c r="CB40" s="1006"/>
      <c r="CC40" s="1006"/>
      <c r="CD40" s="1006"/>
      <c r="CE40" s="1006"/>
      <c r="CF40" s="1006"/>
      <c r="CG40" s="1027"/>
      <c r="CH40" s="1002"/>
      <c r="CI40" s="1003"/>
      <c r="CJ40" s="1003"/>
      <c r="CK40" s="1003"/>
      <c r="CL40" s="1004"/>
      <c r="CM40" s="1002"/>
      <c r="CN40" s="1003"/>
      <c r="CO40" s="1003"/>
      <c r="CP40" s="1003"/>
      <c r="CQ40" s="1004"/>
      <c r="CR40" s="1002"/>
      <c r="CS40" s="1003"/>
      <c r="CT40" s="1003"/>
      <c r="CU40" s="1003"/>
      <c r="CV40" s="1004"/>
      <c r="CW40" s="1002"/>
      <c r="CX40" s="1003"/>
      <c r="CY40" s="1003"/>
      <c r="CZ40" s="1003"/>
      <c r="DA40" s="1004"/>
      <c r="DB40" s="1002"/>
      <c r="DC40" s="1003"/>
      <c r="DD40" s="1003"/>
      <c r="DE40" s="1003"/>
      <c r="DF40" s="1004"/>
      <c r="DG40" s="1002"/>
      <c r="DH40" s="1003"/>
      <c r="DI40" s="1003"/>
      <c r="DJ40" s="1003"/>
      <c r="DK40" s="1004"/>
      <c r="DL40" s="1002"/>
      <c r="DM40" s="1003"/>
      <c r="DN40" s="1003"/>
      <c r="DO40" s="1003"/>
      <c r="DP40" s="1004"/>
      <c r="DQ40" s="1002"/>
      <c r="DR40" s="1003"/>
      <c r="DS40" s="1003"/>
      <c r="DT40" s="1003"/>
      <c r="DU40" s="1004"/>
      <c r="DV40" s="1005"/>
      <c r="DW40" s="1006"/>
      <c r="DX40" s="1006"/>
      <c r="DY40" s="1006"/>
      <c r="DZ40" s="1007"/>
      <c r="EA40" s="224"/>
    </row>
    <row r="41" spans="1:131" ht="26.25" customHeight="1" x14ac:dyDescent="0.2">
      <c r="A41" s="232">
        <v>14</v>
      </c>
      <c r="B41" s="1043"/>
      <c r="C41" s="1044"/>
      <c r="D41" s="1044"/>
      <c r="E41" s="1044"/>
      <c r="F41" s="1044"/>
      <c r="G41" s="1044"/>
      <c r="H41" s="1044"/>
      <c r="I41" s="1044"/>
      <c r="J41" s="1044"/>
      <c r="K41" s="1044"/>
      <c r="L41" s="1044"/>
      <c r="M41" s="1044"/>
      <c r="N41" s="1044"/>
      <c r="O41" s="1044"/>
      <c r="P41" s="1045"/>
      <c r="Q41" s="1051"/>
      <c r="R41" s="1052"/>
      <c r="S41" s="1052"/>
      <c r="T41" s="1052"/>
      <c r="U41" s="1052"/>
      <c r="V41" s="1052"/>
      <c r="W41" s="1052"/>
      <c r="X41" s="1052"/>
      <c r="Y41" s="1052"/>
      <c r="Z41" s="1052"/>
      <c r="AA41" s="1052"/>
      <c r="AB41" s="1052"/>
      <c r="AC41" s="1052"/>
      <c r="AD41" s="1052"/>
      <c r="AE41" s="1053"/>
      <c r="AF41" s="1048"/>
      <c r="AG41" s="1049"/>
      <c r="AH41" s="1049"/>
      <c r="AI41" s="1049"/>
      <c r="AJ41" s="1050"/>
      <c r="AK41" s="993"/>
      <c r="AL41" s="984"/>
      <c r="AM41" s="984"/>
      <c r="AN41" s="984"/>
      <c r="AO41" s="984"/>
      <c r="AP41" s="984"/>
      <c r="AQ41" s="984"/>
      <c r="AR41" s="984"/>
      <c r="AS41" s="984"/>
      <c r="AT41" s="984"/>
      <c r="AU41" s="984"/>
      <c r="AV41" s="984"/>
      <c r="AW41" s="984"/>
      <c r="AX41" s="984"/>
      <c r="AY41" s="984"/>
      <c r="AZ41" s="1054"/>
      <c r="BA41" s="1054"/>
      <c r="BB41" s="1054"/>
      <c r="BC41" s="1054"/>
      <c r="BD41" s="1054"/>
      <c r="BE41" s="985"/>
      <c r="BF41" s="985"/>
      <c r="BG41" s="985"/>
      <c r="BH41" s="985"/>
      <c r="BI41" s="986"/>
      <c r="BJ41" s="226"/>
      <c r="BK41" s="226"/>
      <c r="BL41" s="226"/>
      <c r="BM41" s="226"/>
      <c r="BN41" s="226"/>
      <c r="BO41" s="235"/>
      <c r="BP41" s="235"/>
      <c r="BQ41" s="232">
        <v>35</v>
      </c>
      <c r="BR41" s="233"/>
      <c r="BS41" s="1005"/>
      <c r="BT41" s="1006"/>
      <c r="BU41" s="1006"/>
      <c r="BV41" s="1006"/>
      <c r="BW41" s="1006"/>
      <c r="BX41" s="1006"/>
      <c r="BY41" s="1006"/>
      <c r="BZ41" s="1006"/>
      <c r="CA41" s="1006"/>
      <c r="CB41" s="1006"/>
      <c r="CC41" s="1006"/>
      <c r="CD41" s="1006"/>
      <c r="CE41" s="1006"/>
      <c r="CF41" s="1006"/>
      <c r="CG41" s="1027"/>
      <c r="CH41" s="1002"/>
      <c r="CI41" s="1003"/>
      <c r="CJ41" s="1003"/>
      <c r="CK41" s="1003"/>
      <c r="CL41" s="1004"/>
      <c r="CM41" s="1002"/>
      <c r="CN41" s="1003"/>
      <c r="CO41" s="1003"/>
      <c r="CP41" s="1003"/>
      <c r="CQ41" s="1004"/>
      <c r="CR41" s="1002"/>
      <c r="CS41" s="1003"/>
      <c r="CT41" s="1003"/>
      <c r="CU41" s="1003"/>
      <c r="CV41" s="1004"/>
      <c r="CW41" s="1002"/>
      <c r="CX41" s="1003"/>
      <c r="CY41" s="1003"/>
      <c r="CZ41" s="1003"/>
      <c r="DA41" s="1004"/>
      <c r="DB41" s="1002"/>
      <c r="DC41" s="1003"/>
      <c r="DD41" s="1003"/>
      <c r="DE41" s="1003"/>
      <c r="DF41" s="1004"/>
      <c r="DG41" s="1002"/>
      <c r="DH41" s="1003"/>
      <c r="DI41" s="1003"/>
      <c r="DJ41" s="1003"/>
      <c r="DK41" s="1004"/>
      <c r="DL41" s="1002"/>
      <c r="DM41" s="1003"/>
      <c r="DN41" s="1003"/>
      <c r="DO41" s="1003"/>
      <c r="DP41" s="1004"/>
      <c r="DQ41" s="1002"/>
      <c r="DR41" s="1003"/>
      <c r="DS41" s="1003"/>
      <c r="DT41" s="1003"/>
      <c r="DU41" s="1004"/>
      <c r="DV41" s="1005"/>
      <c r="DW41" s="1006"/>
      <c r="DX41" s="1006"/>
      <c r="DY41" s="1006"/>
      <c r="DZ41" s="1007"/>
      <c r="EA41" s="224"/>
    </row>
    <row r="42" spans="1:131" ht="26.25" customHeight="1" x14ac:dyDescent="0.2">
      <c r="A42" s="232">
        <v>15</v>
      </c>
      <c r="B42" s="1043"/>
      <c r="C42" s="1044"/>
      <c r="D42" s="1044"/>
      <c r="E42" s="1044"/>
      <c r="F42" s="1044"/>
      <c r="G42" s="1044"/>
      <c r="H42" s="1044"/>
      <c r="I42" s="1044"/>
      <c r="J42" s="1044"/>
      <c r="K42" s="1044"/>
      <c r="L42" s="1044"/>
      <c r="M42" s="1044"/>
      <c r="N42" s="1044"/>
      <c r="O42" s="1044"/>
      <c r="P42" s="1045"/>
      <c r="Q42" s="1051"/>
      <c r="R42" s="1052"/>
      <c r="S42" s="1052"/>
      <c r="T42" s="1052"/>
      <c r="U42" s="1052"/>
      <c r="V42" s="1052"/>
      <c r="W42" s="1052"/>
      <c r="X42" s="1052"/>
      <c r="Y42" s="1052"/>
      <c r="Z42" s="1052"/>
      <c r="AA42" s="1052"/>
      <c r="AB42" s="1052"/>
      <c r="AC42" s="1052"/>
      <c r="AD42" s="1052"/>
      <c r="AE42" s="1053"/>
      <c r="AF42" s="1048"/>
      <c r="AG42" s="1049"/>
      <c r="AH42" s="1049"/>
      <c r="AI42" s="1049"/>
      <c r="AJ42" s="1050"/>
      <c r="AK42" s="993"/>
      <c r="AL42" s="984"/>
      <c r="AM42" s="984"/>
      <c r="AN42" s="984"/>
      <c r="AO42" s="984"/>
      <c r="AP42" s="984"/>
      <c r="AQ42" s="984"/>
      <c r="AR42" s="984"/>
      <c r="AS42" s="984"/>
      <c r="AT42" s="984"/>
      <c r="AU42" s="984"/>
      <c r="AV42" s="984"/>
      <c r="AW42" s="984"/>
      <c r="AX42" s="984"/>
      <c r="AY42" s="984"/>
      <c r="AZ42" s="1054"/>
      <c r="BA42" s="1054"/>
      <c r="BB42" s="1054"/>
      <c r="BC42" s="1054"/>
      <c r="BD42" s="1054"/>
      <c r="BE42" s="985"/>
      <c r="BF42" s="985"/>
      <c r="BG42" s="985"/>
      <c r="BH42" s="985"/>
      <c r="BI42" s="986"/>
      <c r="BJ42" s="226"/>
      <c r="BK42" s="226"/>
      <c r="BL42" s="226"/>
      <c r="BM42" s="226"/>
      <c r="BN42" s="226"/>
      <c r="BO42" s="235"/>
      <c r="BP42" s="235"/>
      <c r="BQ42" s="232">
        <v>36</v>
      </c>
      <c r="BR42" s="233"/>
      <c r="BS42" s="1005"/>
      <c r="BT42" s="1006"/>
      <c r="BU42" s="1006"/>
      <c r="BV42" s="1006"/>
      <c r="BW42" s="1006"/>
      <c r="BX42" s="1006"/>
      <c r="BY42" s="1006"/>
      <c r="BZ42" s="1006"/>
      <c r="CA42" s="1006"/>
      <c r="CB42" s="1006"/>
      <c r="CC42" s="1006"/>
      <c r="CD42" s="1006"/>
      <c r="CE42" s="1006"/>
      <c r="CF42" s="1006"/>
      <c r="CG42" s="1027"/>
      <c r="CH42" s="1002"/>
      <c r="CI42" s="1003"/>
      <c r="CJ42" s="1003"/>
      <c r="CK42" s="1003"/>
      <c r="CL42" s="1004"/>
      <c r="CM42" s="1002"/>
      <c r="CN42" s="1003"/>
      <c r="CO42" s="1003"/>
      <c r="CP42" s="1003"/>
      <c r="CQ42" s="1004"/>
      <c r="CR42" s="1002"/>
      <c r="CS42" s="1003"/>
      <c r="CT42" s="1003"/>
      <c r="CU42" s="1003"/>
      <c r="CV42" s="1004"/>
      <c r="CW42" s="1002"/>
      <c r="CX42" s="1003"/>
      <c r="CY42" s="1003"/>
      <c r="CZ42" s="1003"/>
      <c r="DA42" s="1004"/>
      <c r="DB42" s="1002"/>
      <c r="DC42" s="1003"/>
      <c r="DD42" s="1003"/>
      <c r="DE42" s="1003"/>
      <c r="DF42" s="1004"/>
      <c r="DG42" s="1002"/>
      <c r="DH42" s="1003"/>
      <c r="DI42" s="1003"/>
      <c r="DJ42" s="1003"/>
      <c r="DK42" s="1004"/>
      <c r="DL42" s="1002"/>
      <c r="DM42" s="1003"/>
      <c r="DN42" s="1003"/>
      <c r="DO42" s="1003"/>
      <c r="DP42" s="1004"/>
      <c r="DQ42" s="1002"/>
      <c r="DR42" s="1003"/>
      <c r="DS42" s="1003"/>
      <c r="DT42" s="1003"/>
      <c r="DU42" s="1004"/>
      <c r="DV42" s="1005"/>
      <c r="DW42" s="1006"/>
      <c r="DX42" s="1006"/>
      <c r="DY42" s="1006"/>
      <c r="DZ42" s="1007"/>
      <c r="EA42" s="224"/>
    </row>
    <row r="43" spans="1:131" ht="26.25" customHeight="1" x14ac:dyDescent="0.2">
      <c r="A43" s="232">
        <v>16</v>
      </c>
      <c r="B43" s="1043"/>
      <c r="C43" s="1044"/>
      <c r="D43" s="1044"/>
      <c r="E43" s="1044"/>
      <c r="F43" s="1044"/>
      <c r="G43" s="1044"/>
      <c r="H43" s="1044"/>
      <c r="I43" s="1044"/>
      <c r="J43" s="1044"/>
      <c r="K43" s="1044"/>
      <c r="L43" s="1044"/>
      <c r="M43" s="1044"/>
      <c r="N43" s="1044"/>
      <c r="O43" s="1044"/>
      <c r="P43" s="1045"/>
      <c r="Q43" s="1051"/>
      <c r="R43" s="1052"/>
      <c r="S43" s="1052"/>
      <c r="T43" s="1052"/>
      <c r="U43" s="1052"/>
      <c r="V43" s="1052"/>
      <c r="W43" s="1052"/>
      <c r="X43" s="1052"/>
      <c r="Y43" s="1052"/>
      <c r="Z43" s="1052"/>
      <c r="AA43" s="1052"/>
      <c r="AB43" s="1052"/>
      <c r="AC43" s="1052"/>
      <c r="AD43" s="1052"/>
      <c r="AE43" s="1053"/>
      <c r="AF43" s="1048"/>
      <c r="AG43" s="1049"/>
      <c r="AH43" s="1049"/>
      <c r="AI43" s="1049"/>
      <c r="AJ43" s="1050"/>
      <c r="AK43" s="993"/>
      <c r="AL43" s="984"/>
      <c r="AM43" s="984"/>
      <c r="AN43" s="984"/>
      <c r="AO43" s="984"/>
      <c r="AP43" s="984"/>
      <c r="AQ43" s="984"/>
      <c r="AR43" s="984"/>
      <c r="AS43" s="984"/>
      <c r="AT43" s="984"/>
      <c r="AU43" s="984"/>
      <c r="AV43" s="984"/>
      <c r="AW43" s="984"/>
      <c r="AX43" s="984"/>
      <c r="AY43" s="984"/>
      <c r="AZ43" s="1054"/>
      <c r="BA43" s="1054"/>
      <c r="BB43" s="1054"/>
      <c r="BC43" s="1054"/>
      <c r="BD43" s="1054"/>
      <c r="BE43" s="985"/>
      <c r="BF43" s="985"/>
      <c r="BG43" s="985"/>
      <c r="BH43" s="985"/>
      <c r="BI43" s="986"/>
      <c r="BJ43" s="226"/>
      <c r="BK43" s="226"/>
      <c r="BL43" s="226"/>
      <c r="BM43" s="226"/>
      <c r="BN43" s="226"/>
      <c r="BO43" s="235"/>
      <c r="BP43" s="235"/>
      <c r="BQ43" s="232">
        <v>37</v>
      </c>
      <c r="BR43" s="233"/>
      <c r="BS43" s="1005"/>
      <c r="BT43" s="1006"/>
      <c r="BU43" s="1006"/>
      <c r="BV43" s="1006"/>
      <c r="BW43" s="1006"/>
      <c r="BX43" s="1006"/>
      <c r="BY43" s="1006"/>
      <c r="BZ43" s="1006"/>
      <c r="CA43" s="1006"/>
      <c r="CB43" s="1006"/>
      <c r="CC43" s="1006"/>
      <c r="CD43" s="1006"/>
      <c r="CE43" s="1006"/>
      <c r="CF43" s="1006"/>
      <c r="CG43" s="1027"/>
      <c r="CH43" s="1002"/>
      <c r="CI43" s="1003"/>
      <c r="CJ43" s="1003"/>
      <c r="CK43" s="1003"/>
      <c r="CL43" s="1004"/>
      <c r="CM43" s="1002"/>
      <c r="CN43" s="1003"/>
      <c r="CO43" s="1003"/>
      <c r="CP43" s="1003"/>
      <c r="CQ43" s="1004"/>
      <c r="CR43" s="1002"/>
      <c r="CS43" s="1003"/>
      <c r="CT43" s="1003"/>
      <c r="CU43" s="1003"/>
      <c r="CV43" s="1004"/>
      <c r="CW43" s="1002"/>
      <c r="CX43" s="1003"/>
      <c r="CY43" s="1003"/>
      <c r="CZ43" s="1003"/>
      <c r="DA43" s="1004"/>
      <c r="DB43" s="1002"/>
      <c r="DC43" s="1003"/>
      <c r="DD43" s="1003"/>
      <c r="DE43" s="1003"/>
      <c r="DF43" s="1004"/>
      <c r="DG43" s="1002"/>
      <c r="DH43" s="1003"/>
      <c r="DI43" s="1003"/>
      <c r="DJ43" s="1003"/>
      <c r="DK43" s="1004"/>
      <c r="DL43" s="1002"/>
      <c r="DM43" s="1003"/>
      <c r="DN43" s="1003"/>
      <c r="DO43" s="1003"/>
      <c r="DP43" s="1004"/>
      <c r="DQ43" s="1002"/>
      <c r="DR43" s="1003"/>
      <c r="DS43" s="1003"/>
      <c r="DT43" s="1003"/>
      <c r="DU43" s="1004"/>
      <c r="DV43" s="1005"/>
      <c r="DW43" s="1006"/>
      <c r="DX43" s="1006"/>
      <c r="DY43" s="1006"/>
      <c r="DZ43" s="1007"/>
      <c r="EA43" s="224"/>
    </row>
    <row r="44" spans="1:131" ht="26.25" customHeight="1" x14ac:dyDescent="0.2">
      <c r="A44" s="232">
        <v>17</v>
      </c>
      <c r="B44" s="1043"/>
      <c r="C44" s="1044"/>
      <c r="D44" s="1044"/>
      <c r="E44" s="1044"/>
      <c r="F44" s="1044"/>
      <c r="G44" s="1044"/>
      <c r="H44" s="1044"/>
      <c r="I44" s="1044"/>
      <c r="J44" s="1044"/>
      <c r="K44" s="1044"/>
      <c r="L44" s="1044"/>
      <c r="M44" s="1044"/>
      <c r="N44" s="1044"/>
      <c r="O44" s="1044"/>
      <c r="P44" s="1045"/>
      <c r="Q44" s="1051"/>
      <c r="R44" s="1052"/>
      <c r="S44" s="1052"/>
      <c r="T44" s="1052"/>
      <c r="U44" s="1052"/>
      <c r="V44" s="1052"/>
      <c r="W44" s="1052"/>
      <c r="X44" s="1052"/>
      <c r="Y44" s="1052"/>
      <c r="Z44" s="1052"/>
      <c r="AA44" s="1052"/>
      <c r="AB44" s="1052"/>
      <c r="AC44" s="1052"/>
      <c r="AD44" s="1052"/>
      <c r="AE44" s="1053"/>
      <c r="AF44" s="1048"/>
      <c r="AG44" s="1049"/>
      <c r="AH44" s="1049"/>
      <c r="AI44" s="1049"/>
      <c r="AJ44" s="1050"/>
      <c r="AK44" s="993"/>
      <c r="AL44" s="984"/>
      <c r="AM44" s="984"/>
      <c r="AN44" s="984"/>
      <c r="AO44" s="984"/>
      <c r="AP44" s="984"/>
      <c r="AQ44" s="984"/>
      <c r="AR44" s="984"/>
      <c r="AS44" s="984"/>
      <c r="AT44" s="984"/>
      <c r="AU44" s="984"/>
      <c r="AV44" s="984"/>
      <c r="AW44" s="984"/>
      <c r="AX44" s="984"/>
      <c r="AY44" s="984"/>
      <c r="AZ44" s="1054"/>
      <c r="BA44" s="1054"/>
      <c r="BB44" s="1054"/>
      <c r="BC44" s="1054"/>
      <c r="BD44" s="1054"/>
      <c r="BE44" s="985"/>
      <c r="BF44" s="985"/>
      <c r="BG44" s="985"/>
      <c r="BH44" s="985"/>
      <c r="BI44" s="986"/>
      <c r="BJ44" s="226"/>
      <c r="BK44" s="226"/>
      <c r="BL44" s="226"/>
      <c r="BM44" s="226"/>
      <c r="BN44" s="226"/>
      <c r="BO44" s="235"/>
      <c r="BP44" s="235"/>
      <c r="BQ44" s="232">
        <v>38</v>
      </c>
      <c r="BR44" s="233"/>
      <c r="BS44" s="1005"/>
      <c r="BT44" s="1006"/>
      <c r="BU44" s="1006"/>
      <c r="BV44" s="1006"/>
      <c r="BW44" s="1006"/>
      <c r="BX44" s="1006"/>
      <c r="BY44" s="1006"/>
      <c r="BZ44" s="1006"/>
      <c r="CA44" s="1006"/>
      <c r="CB44" s="1006"/>
      <c r="CC44" s="1006"/>
      <c r="CD44" s="1006"/>
      <c r="CE44" s="1006"/>
      <c r="CF44" s="1006"/>
      <c r="CG44" s="1027"/>
      <c r="CH44" s="1002"/>
      <c r="CI44" s="1003"/>
      <c r="CJ44" s="1003"/>
      <c r="CK44" s="1003"/>
      <c r="CL44" s="1004"/>
      <c r="CM44" s="1002"/>
      <c r="CN44" s="1003"/>
      <c r="CO44" s="1003"/>
      <c r="CP44" s="1003"/>
      <c r="CQ44" s="1004"/>
      <c r="CR44" s="1002"/>
      <c r="CS44" s="1003"/>
      <c r="CT44" s="1003"/>
      <c r="CU44" s="1003"/>
      <c r="CV44" s="1004"/>
      <c r="CW44" s="1002"/>
      <c r="CX44" s="1003"/>
      <c r="CY44" s="1003"/>
      <c r="CZ44" s="1003"/>
      <c r="DA44" s="1004"/>
      <c r="DB44" s="1002"/>
      <c r="DC44" s="1003"/>
      <c r="DD44" s="1003"/>
      <c r="DE44" s="1003"/>
      <c r="DF44" s="1004"/>
      <c r="DG44" s="1002"/>
      <c r="DH44" s="1003"/>
      <c r="DI44" s="1003"/>
      <c r="DJ44" s="1003"/>
      <c r="DK44" s="1004"/>
      <c r="DL44" s="1002"/>
      <c r="DM44" s="1003"/>
      <c r="DN44" s="1003"/>
      <c r="DO44" s="1003"/>
      <c r="DP44" s="1004"/>
      <c r="DQ44" s="1002"/>
      <c r="DR44" s="1003"/>
      <c r="DS44" s="1003"/>
      <c r="DT44" s="1003"/>
      <c r="DU44" s="1004"/>
      <c r="DV44" s="1005"/>
      <c r="DW44" s="1006"/>
      <c r="DX44" s="1006"/>
      <c r="DY44" s="1006"/>
      <c r="DZ44" s="1007"/>
      <c r="EA44" s="224"/>
    </row>
    <row r="45" spans="1:131" ht="26.25" customHeight="1" x14ac:dyDescent="0.2">
      <c r="A45" s="232">
        <v>18</v>
      </c>
      <c r="B45" s="1043"/>
      <c r="C45" s="1044"/>
      <c r="D45" s="1044"/>
      <c r="E45" s="1044"/>
      <c r="F45" s="1044"/>
      <c r="G45" s="1044"/>
      <c r="H45" s="1044"/>
      <c r="I45" s="1044"/>
      <c r="J45" s="1044"/>
      <c r="K45" s="1044"/>
      <c r="L45" s="1044"/>
      <c r="M45" s="1044"/>
      <c r="N45" s="1044"/>
      <c r="O45" s="1044"/>
      <c r="P45" s="1045"/>
      <c r="Q45" s="1051"/>
      <c r="R45" s="1052"/>
      <c r="S45" s="1052"/>
      <c r="T45" s="1052"/>
      <c r="U45" s="1052"/>
      <c r="V45" s="1052"/>
      <c r="W45" s="1052"/>
      <c r="X45" s="1052"/>
      <c r="Y45" s="1052"/>
      <c r="Z45" s="1052"/>
      <c r="AA45" s="1052"/>
      <c r="AB45" s="1052"/>
      <c r="AC45" s="1052"/>
      <c r="AD45" s="1052"/>
      <c r="AE45" s="1053"/>
      <c r="AF45" s="1048"/>
      <c r="AG45" s="1049"/>
      <c r="AH45" s="1049"/>
      <c r="AI45" s="1049"/>
      <c r="AJ45" s="1050"/>
      <c r="AK45" s="993"/>
      <c r="AL45" s="984"/>
      <c r="AM45" s="984"/>
      <c r="AN45" s="984"/>
      <c r="AO45" s="984"/>
      <c r="AP45" s="984"/>
      <c r="AQ45" s="984"/>
      <c r="AR45" s="984"/>
      <c r="AS45" s="984"/>
      <c r="AT45" s="984"/>
      <c r="AU45" s="984"/>
      <c r="AV45" s="984"/>
      <c r="AW45" s="984"/>
      <c r="AX45" s="984"/>
      <c r="AY45" s="984"/>
      <c r="AZ45" s="1054"/>
      <c r="BA45" s="1054"/>
      <c r="BB45" s="1054"/>
      <c r="BC45" s="1054"/>
      <c r="BD45" s="1054"/>
      <c r="BE45" s="985"/>
      <c r="BF45" s="985"/>
      <c r="BG45" s="985"/>
      <c r="BH45" s="985"/>
      <c r="BI45" s="986"/>
      <c r="BJ45" s="226"/>
      <c r="BK45" s="226"/>
      <c r="BL45" s="226"/>
      <c r="BM45" s="226"/>
      <c r="BN45" s="226"/>
      <c r="BO45" s="235"/>
      <c r="BP45" s="235"/>
      <c r="BQ45" s="232">
        <v>39</v>
      </c>
      <c r="BR45" s="233"/>
      <c r="BS45" s="1005"/>
      <c r="BT45" s="1006"/>
      <c r="BU45" s="1006"/>
      <c r="BV45" s="1006"/>
      <c r="BW45" s="1006"/>
      <c r="BX45" s="1006"/>
      <c r="BY45" s="1006"/>
      <c r="BZ45" s="1006"/>
      <c r="CA45" s="1006"/>
      <c r="CB45" s="1006"/>
      <c r="CC45" s="1006"/>
      <c r="CD45" s="1006"/>
      <c r="CE45" s="1006"/>
      <c r="CF45" s="1006"/>
      <c r="CG45" s="1027"/>
      <c r="CH45" s="1002"/>
      <c r="CI45" s="1003"/>
      <c r="CJ45" s="1003"/>
      <c r="CK45" s="1003"/>
      <c r="CL45" s="1004"/>
      <c r="CM45" s="1002"/>
      <c r="CN45" s="1003"/>
      <c r="CO45" s="1003"/>
      <c r="CP45" s="1003"/>
      <c r="CQ45" s="1004"/>
      <c r="CR45" s="1002"/>
      <c r="CS45" s="1003"/>
      <c r="CT45" s="1003"/>
      <c r="CU45" s="1003"/>
      <c r="CV45" s="1004"/>
      <c r="CW45" s="1002"/>
      <c r="CX45" s="1003"/>
      <c r="CY45" s="1003"/>
      <c r="CZ45" s="1003"/>
      <c r="DA45" s="1004"/>
      <c r="DB45" s="1002"/>
      <c r="DC45" s="1003"/>
      <c r="DD45" s="1003"/>
      <c r="DE45" s="1003"/>
      <c r="DF45" s="1004"/>
      <c r="DG45" s="1002"/>
      <c r="DH45" s="1003"/>
      <c r="DI45" s="1003"/>
      <c r="DJ45" s="1003"/>
      <c r="DK45" s="1004"/>
      <c r="DL45" s="1002"/>
      <c r="DM45" s="1003"/>
      <c r="DN45" s="1003"/>
      <c r="DO45" s="1003"/>
      <c r="DP45" s="1004"/>
      <c r="DQ45" s="1002"/>
      <c r="DR45" s="1003"/>
      <c r="DS45" s="1003"/>
      <c r="DT45" s="1003"/>
      <c r="DU45" s="1004"/>
      <c r="DV45" s="1005"/>
      <c r="DW45" s="1006"/>
      <c r="DX45" s="1006"/>
      <c r="DY45" s="1006"/>
      <c r="DZ45" s="1007"/>
      <c r="EA45" s="224"/>
    </row>
    <row r="46" spans="1:131" ht="26.25" customHeight="1" x14ac:dyDescent="0.2">
      <c r="A46" s="232">
        <v>19</v>
      </c>
      <c r="B46" s="1043"/>
      <c r="C46" s="1044"/>
      <c r="D46" s="1044"/>
      <c r="E46" s="1044"/>
      <c r="F46" s="1044"/>
      <c r="G46" s="1044"/>
      <c r="H46" s="1044"/>
      <c r="I46" s="1044"/>
      <c r="J46" s="1044"/>
      <c r="K46" s="1044"/>
      <c r="L46" s="1044"/>
      <c r="M46" s="1044"/>
      <c r="N46" s="1044"/>
      <c r="O46" s="1044"/>
      <c r="P46" s="1045"/>
      <c r="Q46" s="1051"/>
      <c r="R46" s="1052"/>
      <c r="S46" s="1052"/>
      <c r="T46" s="1052"/>
      <c r="U46" s="1052"/>
      <c r="V46" s="1052"/>
      <c r="W46" s="1052"/>
      <c r="X46" s="1052"/>
      <c r="Y46" s="1052"/>
      <c r="Z46" s="1052"/>
      <c r="AA46" s="1052"/>
      <c r="AB46" s="1052"/>
      <c r="AC46" s="1052"/>
      <c r="AD46" s="1052"/>
      <c r="AE46" s="1053"/>
      <c r="AF46" s="1048"/>
      <c r="AG46" s="1049"/>
      <c r="AH46" s="1049"/>
      <c r="AI46" s="1049"/>
      <c r="AJ46" s="1050"/>
      <c r="AK46" s="993"/>
      <c r="AL46" s="984"/>
      <c r="AM46" s="984"/>
      <c r="AN46" s="984"/>
      <c r="AO46" s="984"/>
      <c r="AP46" s="984"/>
      <c r="AQ46" s="984"/>
      <c r="AR46" s="984"/>
      <c r="AS46" s="984"/>
      <c r="AT46" s="984"/>
      <c r="AU46" s="984"/>
      <c r="AV46" s="984"/>
      <c r="AW46" s="984"/>
      <c r="AX46" s="984"/>
      <c r="AY46" s="984"/>
      <c r="AZ46" s="1054"/>
      <c r="BA46" s="1054"/>
      <c r="BB46" s="1054"/>
      <c r="BC46" s="1054"/>
      <c r="BD46" s="1054"/>
      <c r="BE46" s="985"/>
      <c r="BF46" s="985"/>
      <c r="BG46" s="985"/>
      <c r="BH46" s="985"/>
      <c r="BI46" s="986"/>
      <c r="BJ46" s="226"/>
      <c r="BK46" s="226"/>
      <c r="BL46" s="226"/>
      <c r="BM46" s="226"/>
      <c r="BN46" s="226"/>
      <c r="BO46" s="235"/>
      <c r="BP46" s="235"/>
      <c r="BQ46" s="232">
        <v>40</v>
      </c>
      <c r="BR46" s="233"/>
      <c r="BS46" s="1005"/>
      <c r="BT46" s="1006"/>
      <c r="BU46" s="1006"/>
      <c r="BV46" s="1006"/>
      <c r="BW46" s="1006"/>
      <c r="BX46" s="1006"/>
      <c r="BY46" s="1006"/>
      <c r="BZ46" s="1006"/>
      <c r="CA46" s="1006"/>
      <c r="CB46" s="1006"/>
      <c r="CC46" s="1006"/>
      <c r="CD46" s="1006"/>
      <c r="CE46" s="1006"/>
      <c r="CF46" s="1006"/>
      <c r="CG46" s="1027"/>
      <c r="CH46" s="1002"/>
      <c r="CI46" s="1003"/>
      <c r="CJ46" s="1003"/>
      <c r="CK46" s="1003"/>
      <c r="CL46" s="1004"/>
      <c r="CM46" s="1002"/>
      <c r="CN46" s="1003"/>
      <c r="CO46" s="1003"/>
      <c r="CP46" s="1003"/>
      <c r="CQ46" s="1004"/>
      <c r="CR46" s="1002"/>
      <c r="CS46" s="1003"/>
      <c r="CT46" s="1003"/>
      <c r="CU46" s="1003"/>
      <c r="CV46" s="1004"/>
      <c r="CW46" s="1002"/>
      <c r="CX46" s="1003"/>
      <c r="CY46" s="1003"/>
      <c r="CZ46" s="1003"/>
      <c r="DA46" s="1004"/>
      <c r="DB46" s="1002"/>
      <c r="DC46" s="1003"/>
      <c r="DD46" s="1003"/>
      <c r="DE46" s="1003"/>
      <c r="DF46" s="1004"/>
      <c r="DG46" s="1002"/>
      <c r="DH46" s="1003"/>
      <c r="DI46" s="1003"/>
      <c r="DJ46" s="1003"/>
      <c r="DK46" s="1004"/>
      <c r="DL46" s="1002"/>
      <c r="DM46" s="1003"/>
      <c r="DN46" s="1003"/>
      <c r="DO46" s="1003"/>
      <c r="DP46" s="1004"/>
      <c r="DQ46" s="1002"/>
      <c r="DR46" s="1003"/>
      <c r="DS46" s="1003"/>
      <c r="DT46" s="1003"/>
      <c r="DU46" s="1004"/>
      <c r="DV46" s="1005"/>
      <c r="DW46" s="1006"/>
      <c r="DX46" s="1006"/>
      <c r="DY46" s="1006"/>
      <c r="DZ46" s="1007"/>
      <c r="EA46" s="224"/>
    </row>
    <row r="47" spans="1:131" ht="26.25" customHeight="1" x14ac:dyDescent="0.2">
      <c r="A47" s="232">
        <v>20</v>
      </c>
      <c r="B47" s="1043"/>
      <c r="C47" s="1044"/>
      <c r="D47" s="1044"/>
      <c r="E47" s="1044"/>
      <c r="F47" s="1044"/>
      <c r="G47" s="1044"/>
      <c r="H47" s="1044"/>
      <c r="I47" s="1044"/>
      <c r="J47" s="1044"/>
      <c r="K47" s="1044"/>
      <c r="L47" s="1044"/>
      <c r="M47" s="1044"/>
      <c r="N47" s="1044"/>
      <c r="O47" s="1044"/>
      <c r="P47" s="1045"/>
      <c r="Q47" s="1051"/>
      <c r="R47" s="1052"/>
      <c r="S47" s="1052"/>
      <c r="T47" s="1052"/>
      <c r="U47" s="1052"/>
      <c r="V47" s="1052"/>
      <c r="W47" s="1052"/>
      <c r="X47" s="1052"/>
      <c r="Y47" s="1052"/>
      <c r="Z47" s="1052"/>
      <c r="AA47" s="1052"/>
      <c r="AB47" s="1052"/>
      <c r="AC47" s="1052"/>
      <c r="AD47" s="1052"/>
      <c r="AE47" s="1053"/>
      <c r="AF47" s="1048"/>
      <c r="AG47" s="1049"/>
      <c r="AH47" s="1049"/>
      <c r="AI47" s="1049"/>
      <c r="AJ47" s="1050"/>
      <c r="AK47" s="993"/>
      <c r="AL47" s="984"/>
      <c r="AM47" s="984"/>
      <c r="AN47" s="984"/>
      <c r="AO47" s="984"/>
      <c r="AP47" s="984"/>
      <c r="AQ47" s="984"/>
      <c r="AR47" s="984"/>
      <c r="AS47" s="984"/>
      <c r="AT47" s="984"/>
      <c r="AU47" s="984"/>
      <c r="AV47" s="984"/>
      <c r="AW47" s="984"/>
      <c r="AX47" s="984"/>
      <c r="AY47" s="984"/>
      <c r="AZ47" s="1054"/>
      <c r="BA47" s="1054"/>
      <c r="BB47" s="1054"/>
      <c r="BC47" s="1054"/>
      <c r="BD47" s="1054"/>
      <c r="BE47" s="985"/>
      <c r="BF47" s="985"/>
      <c r="BG47" s="985"/>
      <c r="BH47" s="985"/>
      <c r="BI47" s="986"/>
      <c r="BJ47" s="226"/>
      <c r="BK47" s="226"/>
      <c r="BL47" s="226"/>
      <c r="BM47" s="226"/>
      <c r="BN47" s="226"/>
      <c r="BO47" s="235"/>
      <c r="BP47" s="235"/>
      <c r="BQ47" s="232">
        <v>41</v>
      </c>
      <c r="BR47" s="233"/>
      <c r="BS47" s="1005"/>
      <c r="BT47" s="1006"/>
      <c r="BU47" s="1006"/>
      <c r="BV47" s="1006"/>
      <c r="BW47" s="1006"/>
      <c r="BX47" s="1006"/>
      <c r="BY47" s="1006"/>
      <c r="BZ47" s="1006"/>
      <c r="CA47" s="1006"/>
      <c r="CB47" s="1006"/>
      <c r="CC47" s="1006"/>
      <c r="CD47" s="1006"/>
      <c r="CE47" s="1006"/>
      <c r="CF47" s="1006"/>
      <c r="CG47" s="1027"/>
      <c r="CH47" s="1002"/>
      <c r="CI47" s="1003"/>
      <c r="CJ47" s="1003"/>
      <c r="CK47" s="1003"/>
      <c r="CL47" s="1004"/>
      <c r="CM47" s="1002"/>
      <c r="CN47" s="1003"/>
      <c r="CO47" s="1003"/>
      <c r="CP47" s="1003"/>
      <c r="CQ47" s="1004"/>
      <c r="CR47" s="1002"/>
      <c r="CS47" s="1003"/>
      <c r="CT47" s="1003"/>
      <c r="CU47" s="1003"/>
      <c r="CV47" s="1004"/>
      <c r="CW47" s="1002"/>
      <c r="CX47" s="1003"/>
      <c r="CY47" s="1003"/>
      <c r="CZ47" s="1003"/>
      <c r="DA47" s="1004"/>
      <c r="DB47" s="1002"/>
      <c r="DC47" s="1003"/>
      <c r="DD47" s="1003"/>
      <c r="DE47" s="1003"/>
      <c r="DF47" s="1004"/>
      <c r="DG47" s="1002"/>
      <c r="DH47" s="1003"/>
      <c r="DI47" s="1003"/>
      <c r="DJ47" s="1003"/>
      <c r="DK47" s="1004"/>
      <c r="DL47" s="1002"/>
      <c r="DM47" s="1003"/>
      <c r="DN47" s="1003"/>
      <c r="DO47" s="1003"/>
      <c r="DP47" s="1004"/>
      <c r="DQ47" s="1002"/>
      <c r="DR47" s="1003"/>
      <c r="DS47" s="1003"/>
      <c r="DT47" s="1003"/>
      <c r="DU47" s="1004"/>
      <c r="DV47" s="1005"/>
      <c r="DW47" s="1006"/>
      <c r="DX47" s="1006"/>
      <c r="DY47" s="1006"/>
      <c r="DZ47" s="1007"/>
      <c r="EA47" s="224"/>
    </row>
    <row r="48" spans="1:131" ht="26.25" customHeight="1" x14ac:dyDescent="0.2">
      <c r="A48" s="232">
        <v>21</v>
      </c>
      <c r="B48" s="1043"/>
      <c r="C48" s="1044"/>
      <c r="D48" s="1044"/>
      <c r="E48" s="1044"/>
      <c r="F48" s="1044"/>
      <c r="G48" s="1044"/>
      <c r="H48" s="1044"/>
      <c r="I48" s="1044"/>
      <c r="J48" s="1044"/>
      <c r="K48" s="1044"/>
      <c r="L48" s="1044"/>
      <c r="M48" s="1044"/>
      <c r="N48" s="1044"/>
      <c r="O48" s="1044"/>
      <c r="P48" s="1045"/>
      <c r="Q48" s="1051"/>
      <c r="R48" s="1052"/>
      <c r="S48" s="1052"/>
      <c r="T48" s="1052"/>
      <c r="U48" s="1052"/>
      <c r="V48" s="1052"/>
      <c r="W48" s="1052"/>
      <c r="X48" s="1052"/>
      <c r="Y48" s="1052"/>
      <c r="Z48" s="1052"/>
      <c r="AA48" s="1052"/>
      <c r="AB48" s="1052"/>
      <c r="AC48" s="1052"/>
      <c r="AD48" s="1052"/>
      <c r="AE48" s="1053"/>
      <c r="AF48" s="1048"/>
      <c r="AG48" s="1049"/>
      <c r="AH48" s="1049"/>
      <c r="AI48" s="1049"/>
      <c r="AJ48" s="1050"/>
      <c r="AK48" s="993"/>
      <c r="AL48" s="984"/>
      <c r="AM48" s="984"/>
      <c r="AN48" s="984"/>
      <c r="AO48" s="984"/>
      <c r="AP48" s="984"/>
      <c r="AQ48" s="984"/>
      <c r="AR48" s="984"/>
      <c r="AS48" s="984"/>
      <c r="AT48" s="984"/>
      <c r="AU48" s="984"/>
      <c r="AV48" s="984"/>
      <c r="AW48" s="984"/>
      <c r="AX48" s="984"/>
      <c r="AY48" s="984"/>
      <c r="AZ48" s="1054"/>
      <c r="BA48" s="1054"/>
      <c r="BB48" s="1054"/>
      <c r="BC48" s="1054"/>
      <c r="BD48" s="1054"/>
      <c r="BE48" s="985"/>
      <c r="BF48" s="985"/>
      <c r="BG48" s="985"/>
      <c r="BH48" s="985"/>
      <c r="BI48" s="986"/>
      <c r="BJ48" s="226"/>
      <c r="BK48" s="226"/>
      <c r="BL48" s="226"/>
      <c r="BM48" s="226"/>
      <c r="BN48" s="226"/>
      <c r="BO48" s="235"/>
      <c r="BP48" s="235"/>
      <c r="BQ48" s="232">
        <v>42</v>
      </c>
      <c r="BR48" s="233"/>
      <c r="BS48" s="1005"/>
      <c r="BT48" s="1006"/>
      <c r="BU48" s="1006"/>
      <c r="BV48" s="1006"/>
      <c r="BW48" s="1006"/>
      <c r="BX48" s="1006"/>
      <c r="BY48" s="1006"/>
      <c r="BZ48" s="1006"/>
      <c r="CA48" s="1006"/>
      <c r="CB48" s="1006"/>
      <c r="CC48" s="1006"/>
      <c r="CD48" s="1006"/>
      <c r="CE48" s="1006"/>
      <c r="CF48" s="1006"/>
      <c r="CG48" s="1027"/>
      <c r="CH48" s="1002"/>
      <c r="CI48" s="1003"/>
      <c r="CJ48" s="1003"/>
      <c r="CK48" s="1003"/>
      <c r="CL48" s="1004"/>
      <c r="CM48" s="1002"/>
      <c r="CN48" s="1003"/>
      <c r="CO48" s="1003"/>
      <c r="CP48" s="1003"/>
      <c r="CQ48" s="1004"/>
      <c r="CR48" s="1002"/>
      <c r="CS48" s="1003"/>
      <c r="CT48" s="1003"/>
      <c r="CU48" s="1003"/>
      <c r="CV48" s="1004"/>
      <c r="CW48" s="1002"/>
      <c r="CX48" s="1003"/>
      <c r="CY48" s="1003"/>
      <c r="CZ48" s="1003"/>
      <c r="DA48" s="1004"/>
      <c r="DB48" s="1002"/>
      <c r="DC48" s="1003"/>
      <c r="DD48" s="1003"/>
      <c r="DE48" s="1003"/>
      <c r="DF48" s="1004"/>
      <c r="DG48" s="1002"/>
      <c r="DH48" s="1003"/>
      <c r="DI48" s="1003"/>
      <c r="DJ48" s="1003"/>
      <c r="DK48" s="1004"/>
      <c r="DL48" s="1002"/>
      <c r="DM48" s="1003"/>
      <c r="DN48" s="1003"/>
      <c r="DO48" s="1003"/>
      <c r="DP48" s="1004"/>
      <c r="DQ48" s="1002"/>
      <c r="DR48" s="1003"/>
      <c r="DS48" s="1003"/>
      <c r="DT48" s="1003"/>
      <c r="DU48" s="1004"/>
      <c r="DV48" s="1005"/>
      <c r="DW48" s="1006"/>
      <c r="DX48" s="1006"/>
      <c r="DY48" s="1006"/>
      <c r="DZ48" s="1007"/>
      <c r="EA48" s="224"/>
    </row>
    <row r="49" spans="1:131" ht="26.25" customHeight="1" x14ac:dyDescent="0.2">
      <c r="A49" s="232">
        <v>22</v>
      </c>
      <c r="B49" s="1043"/>
      <c r="C49" s="1044"/>
      <c r="D49" s="1044"/>
      <c r="E49" s="1044"/>
      <c r="F49" s="1044"/>
      <c r="G49" s="1044"/>
      <c r="H49" s="1044"/>
      <c r="I49" s="1044"/>
      <c r="J49" s="1044"/>
      <c r="K49" s="1044"/>
      <c r="L49" s="1044"/>
      <c r="M49" s="1044"/>
      <c r="N49" s="1044"/>
      <c r="O49" s="1044"/>
      <c r="P49" s="1045"/>
      <c r="Q49" s="1051"/>
      <c r="R49" s="1052"/>
      <c r="S49" s="1052"/>
      <c r="T49" s="1052"/>
      <c r="U49" s="1052"/>
      <c r="V49" s="1052"/>
      <c r="W49" s="1052"/>
      <c r="X49" s="1052"/>
      <c r="Y49" s="1052"/>
      <c r="Z49" s="1052"/>
      <c r="AA49" s="1052"/>
      <c r="AB49" s="1052"/>
      <c r="AC49" s="1052"/>
      <c r="AD49" s="1052"/>
      <c r="AE49" s="1053"/>
      <c r="AF49" s="1048"/>
      <c r="AG49" s="1049"/>
      <c r="AH49" s="1049"/>
      <c r="AI49" s="1049"/>
      <c r="AJ49" s="1050"/>
      <c r="AK49" s="993"/>
      <c r="AL49" s="984"/>
      <c r="AM49" s="984"/>
      <c r="AN49" s="984"/>
      <c r="AO49" s="984"/>
      <c r="AP49" s="984"/>
      <c r="AQ49" s="984"/>
      <c r="AR49" s="984"/>
      <c r="AS49" s="984"/>
      <c r="AT49" s="984"/>
      <c r="AU49" s="984"/>
      <c r="AV49" s="984"/>
      <c r="AW49" s="984"/>
      <c r="AX49" s="984"/>
      <c r="AY49" s="984"/>
      <c r="AZ49" s="1054"/>
      <c r="BA49" s="1054"/>
      <c r="BB49" s="1054"/>
      <c r="BC49" s="1054"/>
      <c r="BD49" s="1054"/>
      <c r="BE49" s="985"/>
      <c r="BF49" s="985"/>
      <c r="BG49" s="985"/>
      <c r="BH49" s="985"/>
      <c r="BI49" s="986"/>
      <c r="BJ49" s="226"/>
      <c r="BK49" s="226"/>
      <c r="BL49" s="226"/>
      <c r="BM49" s="226"/>
      <c r="BN49" s="226"/>
      <c r="BO49" s="235"/>
      <c r="BP49" s="235"/>
      <c r="BQ49" s="232">
        <v>43</v>
      </c>
      <c r="BR49" s="233"/>
      <c r="BS49" s="1005"/>
      <c r="BT49" s="1006"/>
      <c r="BU49" s="1006"/>
      <c r="BV49" s="1006"/>
      <c r="BW49" s="1006"/>
      <c r="BX49" s="1006"/>
      <c r="BY49" s="1006"/>
      <c r="BZ49" s="1006"/>
      <c r="CA49" s="1006"/>
      <c r="CB49" s="1006"/>
      <c r="CC49" s="1006"/>
      <c r="CD49" s="1006"/>
      <c r="CE49" s="1006"/>
      <c r="CF49" s="1006"/>
      <c r="CG49" s="1027"/>
      <c r="CH49" s="1002"/>
      <c r="CI49" s="1003"/>
      <c r="CJ49" s="1003"/>
      <c r="CK49" s="1003"/>
      <c r="CL49" s="1004"/>
      <c r="CM49" s="1002"/>
      <c r="CN49" s="1003"/>
      <c r="CO49" s="1003"/>
      <c r="CP49" s="1003"/>
      <c r="CQ49" s="1004"/>
      <c r="CR49" s="1002"/>
      <c r="CS49" s="1003"/>
      <c r="CT49" s="1003"/>
      <c r="CU49" s="1003"/>
      <c r="CV49" s="1004"/>
      <c r="CW49" s="1002"/>
      <c r="CX49" s="1003"/>
      <c r="CY49" s="1003"/>
      <c r="CZ49" s="1003"/>
      <c r="DA49" s="1004"/>
      <c r="DB49" s="1002"/>
      <c r="DC49" s="1003"/>
      <c r="DD49" s="1003"/>
      <c r="DE49" s="1003"/>
      <c r="DF49" s="1004"/>
      <c r="DG49" s="1002"/>
      <c r="DH49" s="1003"/>
      <c r="DI49" s="1003"/>
      <c r="DJ49" s="1003"/>
      <c r="DK49" s="1004"/>
      <c r="DL49" s="1002"/>
      <c r="DM49" s="1003"/>
      <c r="DN49" s="1003"/>
      <c r="DO49" s="1003"/>
      <c r="DP49" s="1004"/>
      <c r="DQ49" s="1002"/>
      <c r="DR49" s="1003"/>
      <c r="DS49" s="1003"/>
      <c r="DT49" s="1003"/>
      <c r="DU49" s="1004"/>
      <c r="DV49" s="1005"/>
      <c r="DW49" s="1006"/>
      <c r="DX49" s="1006"/>
      <c r="DY49" s="1006"/>
      <c r="DZ49" s="1007"/>
      <c r="EA49" s="224"/>
    </row>
    <row r="50" spans="1:131" ht="26.25" customHeight="1" x14ac:dyDescent="0.2">
      <c r="A50" s="232">
        <v>23</v>
      </c>
      <c r="B50" s="1043"/>
      <c r="C50" s="1044"/>
      <c r="D50" s="1044"/>
      <c r="E50" s="1044"/>
      <c r="F50" s="1044"/>
      <c r="G50" s="1044"/>
      <c r="H50" s="1044"/>
      <c r="I50" s="1044"/>
      <c r="J50" s="1044"/>
      <c r="K50" s="1044"/>
      <c r="L50" s="1044"/>
      <c r="M50" s="1044"/>
      <c r="N50" s="1044"/>
      <c r="O50" s="1044"/>
      <c r="P50" s="1045"/>
      <c r="Q50" s="1046"/>
      <c r="R50" s="1038"/>
      <c r="S50" s="1038"/>
      <c r="T50" s="1038"/>
      <c r="U50" s="1038"/>
      <c r="V50" s="1038"/>
      <c r="W50" s="1038"/>
      <c r="X50" s="1038"/>
      <c r="Y50" s="1038"/>
      <c r="Z50" s="1038"/>
      <c r="AA50" s="1038"/>
      <c r="AB50" s="1038"/>
      <c r="AC50" s="1038"/>
      <c r="AD50" s="1038"/>
      <c r="AE50" s="1047"/>
      <c r="AF50" s="1048"/>
      <c r="AG50" s="1049"/>
      <c r="AH50" s="1049"/>
      <c r="AI50" s="1049"/>
      <c r="AJ50" s="1050"/>
      <c r="AK50" s="1037"/>
      <c r="AL50" s="1038"/>
      <c r="AM50" s="1038"/>
      <c r="AN50" s="1038"/>
      <c r="AO50" s="1038"/>
      <c r="AP50" s="1038"/>
      <c r="AQ50" s="1038"/>
      <c r="AR50" s="1038"/>
      <c r="AS50" s="1038"/>
      <c r="AT50" s="1038"/>
      <c r="AU50" s="1038"/>
      <c r="AV50" s="1038"/>
      <c r="AW50" s="1038"/>
      <c r="AX50" s="1038"/>
      <c r="AY50" s="1038"/>
      <c r="AZ50" s="1039"/>
      <c r="BA50" s="1039"/>
      <c r="BB50" s="1039"/>
      <c r="BC50" s="1039"/>
      <c r="BD50" s="1039"/>
      <c r="BE50" s="985"/>
      <c r="BF50" s="985"/>
      <c r="BG50" s="985"/>
      <c r="BH50" s="985"/>
      <c r="BI50" s="986"/>
      <c r="BJ50" s="226"/>
      <c r="BK50" s="226"/>
      <c r="BL50" s="226"/>
      <c r="BM50" s="226"/>
      <c r="BN50" s="226"/>
      <c r="BO50" s="235"/>
      <c r="BP50" s="235"/>
      <c r="BQ50" s="232">
        <v>44</v>
      </c>
      <c r="BR50" s="233"/>
      <c r="BS50" s="1005"/>
      <c r="BT50" s="1006"/>
      <c r="BU50" s="1006"/>
      <c r="BV50" s="1006"/>
      <c r="BW50" s="1006"/>
      <c r="BX50" s="1006"/>
      <c r="BY50" s="1006"/>
      <c r="BZ50" s="1006"/>
      <c r="CA50" s="1006"/>
      <c r="CB50" s="1006"/>
      <c r="CC50" s="1006"/>
      <c r="CD50" s="1006"/>
      <c r="CE50" s="1006"/>
      <c r="CF50" s="1006"/>
      <c r="CG50" s="1027"/>
      <c r="CH50" s="1002"/>
      <c r="CI50" s="1003"/>
      <c r="CJ50" s="1003"/>
      <c r="CK50" s="1003"/>
      <c r="CL50" s="1004"/>
      <c r="CM50" s="1002"/>
      <c r="CN50" s="1003"/>
      <c r="CO50" s="1003"/>
      <c r="CP50" s="1003"/>
      <c r="CQ50" s="1004"/>
      <c r="CR50" s="1002"/>
      <c r="CS50" s="1003"/>
      <c r="CT50" s="1003"/>
      <c r="CU50" s="1003"/>
      <c r="CV50" s="1004"/>
      <c r="CW50" s="1002"/>
      <c r="CX50" s="1003"/>
      <c r="CY50" s="1003"/>
      <c r="CZ50" s="1003"/>
      <c r="DA50" s="1004"/>
      <c r="DB50" s="1002"/>
      <c r="DC50" s="1003"/>
      <c r="DD50" s="1003"/>
      <c r="DE50" s="1003"/>
      <c r="DF50" s="1004"/>
      <c r="DG50" s="1002"/>
      <c r="DH50" s="1003"/>
      <c r="DI50" s="1003"/>
      <c r="DJ50" s="1003"/>
      <c r="DK50" s="1004"/>
      <c r="DL50" s="1002"/>
      <c r="DM50" s="1003"/>
      <c r="DN50" s="1003"/>
      <c r="DO50" s="1003"/>
      <c r="DP50" s="1004"/>
      <c r="DQ50" s="1002"/>
      <c r="DR50" s="1003"/>
      <c r="DS50" s="1003"/>
      <c r="DT50" s="1003"/>
      <c r="DU50" s="1004"/>
      <c r="DV50" s="1005"/>
      <c r="DW50" s="1006"/>
      <c r="DX50" s="1006"/>
      <c r="DY50" s="1006"/>
      <c r="DZ50" s="1007"/>
      <c r="EA50" s="224"/>
    </row>
    <row r="51" spans="1:131" ht="26.25" customHeight="1" x14ac:dyDescent="0.2">
      <c r="A51" s="232">
        <v>24</v>
      </c>
      <c r="B51" s="1043"/>
      <c r="C51" s="1044"/>
      <c r="D51" s="1044"/>
      <c r="E51" s="1044"/>
      <c r="F51" s="1044"/>
      <c r="G51" s="1044"/>
      <c r="H51" s="1044"/>
      <c r="I51" s="1044"/>
      <c r="J51" s="1044"/>
      <c r="K51" s="1044"/>
      <c r="L51" s="1044"/>
      <c r="M51" s="1044"/>
      <c r="N51" s="1044"/>
      <c r="O51" s="1044"/>
      <c r="P51" s="1045"/>
      <c r="Q51" s="1046"/>
      <c r="R51" s="1038"/>
      <c r="S51" s="1038"/>
      <c r="T51" s="1038"/>
      <c r="U51" s="1038"/>
      <c r="V51" s="1038"/>
      <c r="W51" s="1038"/>
      <c r="X51" s="1038"/>
      <c r="Y51" s="1038"/>
      <c r="Z51" s="1038"/>
      <c r="AA51" s="1038"/>
      <c r="AB51" s="1038"/>
      <c r="AC51" s="1038"/>
      <c r="AD51" s="1038"/>
      <c r="AE51" s="1047"/>
      <c r="AF51" s="1048"/>
      <c r="AG51" s="1049"/>
      <c r="AH51" s="1049"/>
      <c r="AI51" s="1049"/>
      <c r="AJ51" s="1050"/>
      <c r="AK51" s="1037"/>
      <c r="AL51" s="1038"/>
      <c r="AM51" s="1038"/>
      <c r="AN51" s="1038"/>
      <c r="AO51" s="1038"/>
      <c r="AP51" s="1038"/>
      <c r="AQ51" s="1038"/>
      <c r="AR51" s="1038"/>
      <c r="AS51" s="1038"/>
      <c r="AT51" s="1038"/>
      <c r="AU51" s="1038"/>
      <c r="AV51" s="1038"/>
      <c r="AW51" s="1038"/>
      <c r="AX51" s="1038"/>
      <c r="AY51" s="1038"/>
      <c r="AZ51" s="1039"/>
      <c r="BA51" s="1039"/>
      <c r="BB51" s="1039"/>
      <c r="BC51" s="1039"/>
      <c r="BD51" s="1039"/>
      <c r="BE51" s="985"/>
      <c r="BF51" s="985"/>
      <c r="BG51" s="985"/>
      <c r="BH51" s="985"/>
      <c r="BI51" s="986"/>
      <c r="BJ51" s="226"/>
      <c r="BK51" s="226"/>
      <c r="BL51" s="226"/>
      <c r="BM51" s="226"/>
      <c r="BN51" s="226"/>
      <c r="BO51" s="235"/>
      <c r="BP51" s="235"/>
      <c r="BQ51" s="232">
        <v>45</v>
      </c>
      <c r="BR51" s="233"/>
      <c r="BS51" s="1005"/>
      <c r="BT51" s="1006"/>
      <c r="BU51" s="1006"/>
      <c r="BV51" s="1006"/>
      <c r="BW51" s="1006"/>
      <c r="BX51" s="1006"/>
      <c r="BY51" s="1006"/>
      <c r="BZ51" s="1006"/>
      <c r="CA51" s="1006"/>
      <c r="CB51" s="1006"/>
      <c r="CC51" s="1006"/>
      <c r="CD51" s="1006"/>
      <c r="CE51" s="1006"/>
      <c r="CF51" s="1006"/>
      <c r="CG51" s="1027"/>
      <c r="CH51" s="1002"/>
      <c r="CI51" s="1003"/>
      <c r="CJ51" s="1003"/>
      <c r="CK51" s="1003"/>
      <c r="CL51" s="1004"/>
      <c r="CM51" s="1002"/>
      <c r="CN51" s="1003"/>
      <c r="CO51" s="1003"/>
      <c r="CP51" s="1003"/>
      <c r="CQ51" s="1004"/>
      <c r="CR51" s="1002"/>
      <c r="CS51" s="1003"/>
      <c r="CT51" s="1003"/>
      <c r="CU51" s="1003"/>
      <c r="CV51" s="1004"/>
      <c r="CW51" s="1002"/>
      <c r="CX51" s="1003"/>
      <c r="CY51" s="1003"/>
      <c r="CZ51" s="1003"/>
      <c r="DA51" s="1004"/>
      <c r="DB51" s="1002"/>
      <c r="DC51" s="1003"/>
      <c r="DD51" s="1003"/>
      <c r="DE51" s="1003"/>
      <c r="DF51" s="1004"/>
      <c r="DG51" s="1002"/>
      <c r="DH51" s="1003"/>
      <c r="DI51" s="1003"/>
      <c r="DJ51" s="1003"/>
      <c r="DK51" s="1004"/>
      <c r="DL51" s="1002"/>
      <c r="DM51" s="1003"/>
      <c r="DN51" s="1003"/>
      <c r="DO51" s="1003"/>
      <c r="DP51" s="1004"/>
      <c r="DQ51" s="1002"/>
      <c r="DR51" s="1003"/>
      <c r="DS51" s="1003"/>
      <c r="DT51" s="1003"/>
      <c r="DU51" s="1004"/>
      <c r="DV51" s="1005"/>
      <c r="DW51" s="1006"/>
      <c r="DX51" s="1006"/>
      <c r="DY51" s="1006"/>
      <c r="DZ51" s="1007"/>
      <c r="EA51" s="224"/>
    </row>
    <row r="52" spans="1:131" ht="26.25" customHeight="1" x14ac:dyDescent="0.2">
      <c r="A52" s="232">
        <v>25</v>
      </c>
      <c r="B52" s="1043"/>
      <c r="C52" s="1044"/>
      <c r="D52" s="1044"/>
      <c r="E52" s="1044"/>
      <c r="F52" s="1044"/>
      <c r="G52" s="1044"/>
      <c r="H52" s="1044"/>
      <c r="I52" s="1044"/>
      <c r="J52" s="1044"/>
      <c r="K52" s="1044"/>
      <c r="L52" s="1044"/>
      <c r="M52" s="1044"/>
      <c r="N52" s="1044"/>
      <c r="O52" s="1044"/>
      <c r="P52" s="1045"/>
      <c r="Q52" s="1046"/>
      <c r="R52" s="1038"/>
      <c r="S52" s="1038"/>
      <c r="T52" s="1038"/>
      <c r="U52" s="1038"/>
      <c r="V52" s="1038"/>
      <c r="W52" s="1038"/>
      <c r="X52" s="1038"/>
      <c r="Y52" s="1038"/>
      <c r="Z52" s="1038"/>
      <c r="AA52" s="1038"/>
      <c r="AB52" s="1038"/>
      <c r="AC52" s="1038"/>
      <c r="AD52" s="1038"/>
      <c r="AE52" s="1047"/>
      <c r="AF52" s="1048"/>
      <c r="AG52" s="1049"/>
      <c r="AH52" s="1049"/>
      <c r="AI52" s="1049"/>
      <c r="AJ52" s="1050"/>
      <c r="AK52" s="1037"/>
      <c r="AL52" s="1038"/>
      <c r="AM52" s="1038"/>
      <c r="AN52" s="1038"/>
      <c r="AO52" s="1038"/>
      <c r="AP52" s="1038"/>
      <c r="AQ52" s="1038"/>
      <c r="AR52" s="1038"/>
      <c r="AS52" s="1038"/>
      <c r="AT52" s="1038"/>
      <c r="AU52" s="1038"/>
      <c r="AV52" s="1038"/>
      <c r="AW52" s="1038"/>
      <c r="AX52" s="1038"/>
      <c r="AY52" s="1038"/>
      <c r="AZ52" s="1039"/>
      <c r="BA52" s="1039"/>
      <c r="BB52" s="1039"/>
      <c r="BC52" s="1039"/>
      <c r="BD52" s="1039"/>
      <c r="BE52" s="985"/>
      <c r="BF52" s="985"/>
      <c r="BG52" s="985"/>
      <c r="BH52" s="985"/>
      <c r="BI52" s="986"/>
      <c r="BJ52" s="226"/>
      <c r="BK52" s="226"/>
      <c r="BL52" s="226"/>
      <c r="BM52" s="226"/>
      <c r="BN52" s="226"/>
      <c r="BO52" s="235"/>
      <c r="BP52" s="235"/>
      <c r="BQ52" s="232">
        <v>46</v>
      </c>
      <c r="BR52" s="233"/>
      <c r="BS52" s="1005"/>
      <c r="BT52" s="1006"/>
      <c r="BU52" s="1006"/>
      <c r="BV52" s="1006"/>
      <c r="BW52" s="1006"/>
      <c r="BX52" s="1006"/>
      <c r="BY52" s="1006"/>
      <c r="BZ52" s="1006"/>
      <c r="CA52" s="1006"/>
      <c r="CB52" s="1006"/>
      <c r="CC52" s="1006"/>
      <c r="CD52" s="1006"/>
      <c r="CE52" s="1006"/>
      <c r="CF52" s="1006"/>
      <c r="CG52" s="1027"/>
      <c r="CH52" s="1002"/>
      <c r="CI52" s="1003"/>
      <c r="CJ52" s="1003"/>
      <c r="CK52" s="1003"/>
      <c r="CL52" s="1004"/>
      <c r="CM52" s="1002"/>
      <c r="CN52" s="1003"/>
      <c r="CO52" s="1003"/>
      <c r="CP52" s="1003"/>
      <c r="CQ52" s="1004"/>
      <c r="CR52" s="1002"/>
      <c r="CS52" s="1003"/>
      <c r="CT52" s="1003"/>
      <c r="CU52" s="1003"/>
      <c r="CV52" s="1004"/>
      <c r="CW52" s="1002"/>
      <c r="CX52" s="1003"/>
      <c r="CY52" s="1003"/>
      <c r="CZ52" s="1003"/>
      <c r="DA52" s="1004"/>
      <c r="DB52" s="1002"/>
      <c r="DC52" s="1003"/>
      <c r="DD52" s="1003"/>
      <c r="DE52" s="1003"/>
      <c r="DF52" s="1004"/>
      <c r="DG52" s="1002"/>
      <c r="DH52" s="1003"/>
      <c r="DI52" s="1003"/>
      <c r="DJ52" s="1003"/>
      <c r="DK52" s="1004"/>
      <c r="DL52" s="1002"/>
      <c r="DM52" s="1003"/>
      <c r="DN52" s="1003"/>
      <c r="DO52" s="1003"/>
      <c r="DP52" s="1004"/>
      <c r="DQ52" s="1002"/>
      <c r="DR52" s="1003"/>
      <c r="DS52" s="1003"/>
      <c r="DT52" s="1003"/>
      <c r="DU52" s="1004"/>
      <c r="DV52" s="1005"/>
      <c r="DW52" s="1006"/>
      <c r="DX52" s="1006"/>
      <c r="DY52" s="1006"/>
      <c r="DZ52" s="1007"/>
      <c r="EA52" s="224"/>
    </row>
    <row r="53" spans="1:131" ht="26.25" customHeight="1" x14ac:dyDescent="0.2">
      <c r="A53" s="232">
        <v>26</v>
      </c>
      <c r="B53" s="1043"/>
      <c r="C53" s="1044"/>
      <c r="D53" s="1044"/>
      <c r="E53" s="1044"/>
      <c r="F53" s="1044"/>
      <c r="G53" s="1044"/>
      <c r="H53" s="1044"/>
      <c r="I53" s="1044"/>
      <c r="J53" s="1044"/>
      <c r="K53" s="1044"/>
      <c r="L53" s="1044"/>
      <c r="M53" s="1044"/>
      <c r="N53" s="1044"/>
      <c r="O53" s="1044"/>
      <c r="P53" s="1045"/>
      <c r="Q53" s="1046"/>
      <c r="R53" s="1038"/>
      <c r="S53" s="1038"/>
      <c r="T53" s="1038"/>
      <c r="U53" s="1038"/>
      <c r="V53" s="1038"/>
      <c r="W53" s="1038"/>
      <c r="X53" s="1038"/>
      <c r="Y53" s="1038"/>
      <c r="Z53" s="1038"/>
      <c r="AA53" s="1038"/>
      <c r="AB53" s="1038"/>
      <c r="AC53" s="1038"/>
      <c r="AD53" s="1038"/>
      <c r="AE53" s="1047"/>
      <c r="AF53" s="1048"/>
      <c r="AG53" s="1049"/>
      <c r="AH53" s="1049"/>
      <c r="AI53" s="1049"/>
      <c r="AJ53" s="1050"/>
      <c r="AK53" s="1037"/>
      <c r="AL53" s="1038"/>
      <c r="AM53" s="1038"/>
      <c r="AN53" s="1038"/>
      <c r="AO53" s="1038"/>
      <c r="AP53" s="1038"/>
      <c r="AQ53" s="1038"/>
      <c r="AR53" s="1038"/>
      <c r="AS53" s="1038"/>
      <c r="AT53" s="1038"/>
      <c r="AU53" s="1038"/>
      <c r="AV53" s="1038"/>
      <c r="AW53" s="1038"/>
      <c r="AX53" s="1038"/>
      <c r="AY53" s="1038"/>
      <c r="AZ53" s="1039"/>
      <c r="BA53" s="1039"/>
      <c r="BB53" s="1039"/>
      <c r="BC53" s="1039"/>
      <c r="BD53" s="1039"/>
      <c r="BE53" s="985"/>
      <c r="BF53" s="985"/>
      <c r="BG53" s="985"/>
      <c r="BH53" s="985"/>
      <c r="BI53" s="986"/>
      <c r="BJ53" s="226"/>
      <c r="BK53" s="226"/>
      <c r="BL53" s="226"/>
      <c r="BM53" s="226"/>
      <c r="BN53" s="226"/>
      <c r="BO53" s="235"/>
      <c r="BP53" s="235"/>
      <c r="BQ53" s="232">
        <v>47</v>
      </c>
      <c r="BR53" s="233"/>
      <c r="BS53" s="1005"/>
      <c r="BT53" s="1006"/>
      <c r="BU53" s="1006"/>
      <c r="BV53" s="1006"/>
      <c r="BW53" s="1006"/>
      <c r="BX53" s="1006"/>
      <c r="BY53" s="1006"/>
      <c r="BZ53" s="1006"/>
      <c r="CA53" s="1006"/>
      <c r="CB53" s="1006"/>
      <c r="CC53" s="1006"/>
      <c r="CD53" s="1006"/>
      <c r="CE53" s="1006"/>
      <c r="CF53" s="1006"/>
      <c r="CG53" s="1027"/>
      <c r="CH53" s="1002"/>
      <c r="CI53" s="1003"/>
      <c r="CJ53" s="1003"/>
      <c r="CK53" s="1003"/>
      <c r="CL53" s="1004"/>
      <c r="CM53" s="1002"/>
      <c r="CN53" s="1003"/>
      <c r="CO53" s="1003"/>
      <c r="CP53" s="1003"/>
      <c r="CQ53" s="1004"/>
      <c r="CR53" s="1002"/>
      <c r="CS53" s="1003"/>
      <c r="CT53" s="1003"/>
      <c r="CU53" s="1003"/>
      <c r="CV53" s="1004"/>
      <c r="CW53" s="1002"/>
      <c r="CX53" s="1003"/>
      <c r="CY53" s="1003"/>
      <c r="CZ53" s="1003"/>
      <c r="DA53" s="1004"/>
      <c r="DB53" s="1002"/>
      <c r="DC53" s="1003"/>
      <c r="DD53" s="1003"/>
      <c r="DE53" s="1003"/>
      <c r="DF53" s="1004"/>
      <c r="DG53" s="1002"/>
      <c r="DH53" s="1003"/>
      <c r="DI53" s="1003"/>
      <c r="DJ53" s="1003"/>
      <c r="DK53" s="1004"/>
      <c r="DL53" s="1002"/>
      <c r="DM53" s="1003"/>
      <c r="DN53" s="1003"/>
      <c r="DO53" s="1003"/>
      <c r="DP53" s="1004"/>
      <c r="DQ53" s="1002"/>
      <c r="DR53" s="1003"/>
      <c r="DS53" s="1003"/>
      <c r="DT53" s="1003"/>
      <c r="DU53" s="1004"/>
      <c r="DV53" s="1005"/>
      <c r="DW53" s="1006"/>
      <c r="DX53" s="1006"/>
      <c r="DY53" s="1006"/>
      <c r="DZ53" s="1007"/>
      <c r="EA53" s="224"/>
    </row>
    <row r="54" spans="1:131" ht="26.25" customHeight="1" x14ac:dyDescent="0.2">
      <c r="A54" s="232">
        <v>27</v>
      </c>
      <c r="B54" s="1043"/>
      <c r="C54" s="1044"/>
      <c r="D54" s="1044"/>
      <c r="E54" s="1044"/>
      <c r="F54" s="1044"/>
      <c r="G54" s="1044"/>
      <c r="H54" s="1044"/>
      <c r="I54" s="1044"/>
      <c r="J54" s="1044"/>
      <c r="K54" s="1044"/>
      <c r="L54" s="1044"/>
      <c r="M54" s="1044"/>
      <c r="N54" s="1044"/>
      <c r="O54" s="1044"/>
      <c r="P54" s="1045"/>
      <c r="Q54" s="1046"/>
      <c r="R54" s="1038"/>
      <c r="S54" s="1038"/>
      <c r="T54" s="1038"/>
      <c r="U54" s="1038"/>
      <c r="V54" s="1038"/>
      <c r="W54" s="1038"/>
      <c r="X54" s="1038"/>
      <c r="Y54" s="1038"/>
      <c r="Z54" s="1038"/>
      <c r="AA54" s="1038"/>
      <c r="AB54" s="1038"/>
      <c r="AC54" s="1038"/>
      <c r="AD54" s="1038"/>
      <c r="AE54" s="1047"/>
      <c r="AF54" s="1048"/>
      <c r="AG54" s="1049"/>
      <c r="AH54" s="1049"/>
      <c r="AI54" s="1049"/>
      <c r="AJ54" s="1050"/>
      <c r="AK54" s="1037"/>
      <c r="AL54" s="1038"/>
      <c r="AM54" s="1038"/>
      <c r="AN54" s="1038"/>
      <c r="AO54" s="1038"/>
      <c r="AP54" s="1038"/>
      <c r="AQ54" s="1038"/>
      <c r="AR54" s="1038"/>
      <c r="AS54" s="1038"/>
      <c r="AT54" s="1038"/>
      <c r="AU54" s="1038"/>
      <c r="AV54" s="1038"/>
      <c r="AW54" s="1038"/>
      <c r="AX54" s="1038"/>
      <c r="AY54" s="1038"/>
      <c r="AZ54" s="1039"/>
      <c r="BA54" s="1039"/>
      <c r="BB54" s="1039"/>
      <c r="BC54" s="1039"/>
      <c r="BD54" s="1039"/>
      <c r="BE54" s="985"/>
      <c r="BF54" s="985"/>
      <c r="BG54" s="985"/>
      <c r="BH54" s="985"/>
      <c r="BI54" s="986"/>
      <c r="BJ54" s="226"/>
      <c r="BK54" s="226"/>
      <c r="BL54" s="226"/>
      <c r="BM54" s="226"/>
      <c r="BN54" s="226"/>
      <c r="BO54" s="235"/>
      <c r="BP54" s="235"/>
      <c r="BQ54" s="232">
        <v>48</v>
      </c>
      <c r="BR54" s="233"/>
      <c r="BS54" s="1005"/>
      <c r="BT54" s="1006"/>
      <c r="BU54" s="1006"/>
      <c r="BV54" s="1006"/>
      <c r="BW54" s="1006"/>
      <c r="BX54" s="1006"/>
      <c r="BY54" s="1006"/>
      <c r="BZ54" s="1006"/>
      <c r="CA54" s="1006"/>
      <c r="CB54" s="1006"/>
      <c r="CC54" s="1006"/>
      <c r="CD54" s="1006"/>
      <c r="CE54" s="1006"/>
      <c r="CF54" s="1006"/>
      <c r="CG54" s="1027"/>
      <c r="CH54" s="1002"/>
      <c r="CI54" s="1003"/>
      <c r="CJ54" s="1003"/>
      <c r="CK54" s="1003"/>
      <c r="CL54" s="1004"/>
      <c r="CM54" s="1002"/>
      <c r="CN54" s="1003"/>
      <c r="CO54" s="1003"/>
      <c r="CP54" s="1003"/>
      <c r="CQ54" s="1004"/>
      <c r="CR54" s="1002"/>
      <c r="CS54" s="1003"/>
      <c r="CT54" s="1003"/>
      <c r="CU54" s="1003"/>
      <c r="CV54" s="1004"/>
      <c r="CW54" s="1002"/>
      <c r="CX54" s="1003"/>
      <c r="CY54" s="1003"/>
      <c r="CZ54" s="1003"/>
      <c r="DA54" s="1004"/>
      <c r="DB54" s="1002"/>
      <c r="DC54" s="1003"/>
      <c r="DD54" s="1003"/>
      <c r="DE54" s="1003"/>
      <c r="DF54" s="1004"/>
      <c r="DG54" s="1002"/>
      <c r="DH54" s="1003"/>
      <c r="DI54" s="1003"/>
      <c r="DJ54" s="1003"/>
      <c r="DK54" s="1004"/>
      <c r="DL54" s="1002"/>
      <c r="DM54" s="1003"/>
      <c r="DN54" s="1003"/>
      <c r="DO54" s="1003"/>
      <c r="DP54" s="1004"/>
      <c r="DQ54" s="1002"/>
      <c r="DR54" s="1003"/>
      <c r="DS54" s="1003"/>
      <c r="DT54" s="1003"/>
      <c r="DU54" s="1004"/>
      <c r="DV54" s="1005"/>
      <c r="DW54" s="1006"/>
      <c r="DX54" s="1006"/>
      <c r="DY54" s="1006"/>
      <c r="DZ54" s="1007"/>
      <c r="EA54" s="224"/>
    </row>
    <row r="55" spans="1:131" ht="26.25" customHeight="1" x14ac:dyDescent="0.2">
      <c r="A55" s="232">
        <v>28</v>
      </c>
      <c r="B55" s="1043"/>
      <c r="C55" s="1044"/>
      <c r="D55" s="1044"/>
      <c r="E55" s="1044"/>
      <c r="F55" s="1044"/>
      <c r="G55" s="1044"/>
      <c r="H55" s="1044"/>
      <c r="I55" s="1044"/>
      <c r="J55" s="1044"/>
      <c r="K55" s="1044"/>
      <c r="L55" s="1044"/>
      <c r="M55" s="1044"/>
      <c r="N55" s="1044"/>
      <c r="O55" s="1044"/>
      <c r="P55" s="1045"/>
      <c r="Q55" s="1046"/>
      <c r="R55" s="1038"/>
      <c r="S55" s="1038"/>
      <c r="T55" s="1038"/>
      <c r="U55" s="1038"/>
      <c r="V55" s="1038"/>
      <c r="W55" s="1038"/>
      <c r="X55" s="1038"/>
      <c r="Y55" s="1038"/>
      <c r="Z55" s="1038"/>
      <c r="AA55" s="1038"/>
      <c r="AB55" s="1038"/>
      <c r="AC55" s="1038"/>
      <c r="AD55" s="1038"/>
      <c r="AE55" s="1047"/>
      <c r="AF55" s="1048"/>
      <c r="AG55" s="1049"/>
      <c r="AH55" s="1049"/>
      <c r="AI55" s="1049"/>
      <c r="AJ55" s="1050"/>
      <c r="AK55" s="1037"/>
      <c r="AL55" s="1038"/>
      <c r="AM55" s="1038"/>
      <c r="AN55" s="1038"/>
      <c r="AO55" s="1038"/>
      <c r="AP55" s="1038"/>
      <c r="AQ55" s="1038"/>
      <c r="AR55" s="1038"/>
      <c r="AS55" s="1038"/>
      <c r="AT55" s="1038"/>
      <c r="AU55" s="1038"/>
      <c r="AV55" s="1038"/>
      <c r="AW55" s="1038"/>
      <c r="AX55" s="1038"/>
      <c r="AY55" s="1038"/>
      <c r="AZ55" s="1039"/>
      <c r="BA55" s="1039"/>
      <c r="BB55" s="1039"/>
      <c r="BC55" s="1039"/>
      <c r="BD55" s="1039"/>
      <c r="BE55" s="985"/>
      <c r="BF55" s="985"/>
      <c r="BG55" s="985"/>
      <c r="BH55" s="985"/>
      <c r="BI55" s="986"/>
      <c r="BJ55" s="226"/>
      <c r="BK55" s="226"/>
      <c r="BL55" s="226"/>
      <c r="BM55" s="226"/>
      <c r="BN55" s="226"/>
      <c r="BO55" s="235"/>
      <c r="BP55" s="235"/>
      <c r="BQ55" s="232">
        <v>49</v>
      </c>
      <c r="BR55" s="233"/>
      <c r="BS55" s="1005"/>
      <c r="BT55" s="1006"/>
      <c r="BU55" s="1006"/>
      <c r="BV55" s="1006"/>
      <c r="BW55" s="1006"/>
      <c r="BX55" s="1006"/>
      <c r="BY55" s="1006"/>
      <c r="BZ55" s="1006"/>
      <c r="CA55" s="1006"/>
      <c r="CB55" s="1006"/>
      <c r="CC55" s="1006"/>
      <c r="CD55" s="1006"/>
      <c r="CE55" s="1006"/>
      <c r="CF55" s="1006"/>
      <c r="CG55" s="1027"/>
      <c r="CH55" s="1002"/>
      <c r="CI55" s="1003"/>
      <c r="CJ55" s="1003"/>
      <c r="CK55" s="1003"/>
      <c r="CL55" s="1004"/>
      <c r="CM55" s="1002"/>
      <c r="CN55" s="1003"/>
      <c r="CO55" s="1003"/>
      <c r="CP55" s="1003"/>
      <c r="CQ55" s="1004"/>
      <c r="CR55" s="1002"/>
      <c r="CS55" s="1003"/>
      <c r="CT55" s="1003"/>
      <c r="CU55" s="1003"/>
      <c r="CV55" s="1004"/>
      <c r="CW55" s="1002"/>
      <c r="CX55" s="1003"/>
      <c r="CY55" s="1003"/>
      <c r="CZ55" s="1003"/>
      <c r="DA55" s="1004"/>
      <c r="DB55" s="1002"/>
      <c r="DC55" s="1003"/>
      <c r="DD55" s="1003"/>
      <c r="DE55" s="1003"/>
      <c r="DF55" s="1004"/>
      <c r="DG55" s="1002"/>
      <c r="DH55" s="1003"/>
      <c r="DI55" s="1003"/>
      <c r="DJ55" s="1003"/>
      <c r="DK55" s="1004"/>
      <c r="DL55" s="1002"/>
      <c r="DM55" s="1003"/>
      <c r="DN55" s="1003"/>
      <c r="DO55" s="1003"/>
      <c r="DP55" s="1004"/>
      <c r="DQ55" s="1002"/>
      <c r="DR55" s="1003"/>
      <c r="DS55" s="1003"/>
      <c r="DT55" s="1003"/>
      <c r="DU55" s="1004"/>
      <c r="DV55" s="1005"/>
      <c r="DW55" s="1006"/>
      <c r="DX55" s="1006"/>
      <c r="DY55" s="1006"/>
      <c r="DZ55" s="1007"/>
      <c r="EA55" s="224"/>
    </row>
    <row r="56" spans="1:131" ht="26.25" customHeight="1" x14ac:dyDescent="0.2">
      <c r="A56" s="232">
        <v>29</v>
      </c>
      <c r="B56" s="1043"/>
      <c r="C56" s="1044"/>
      <c r="D56" s="1044"/>
      <c r="E56" s="1044"/>
      <c r="F56" s="1044"/>
      <c r="G56" s="1044"/>
      <c r="H56" s="1044"/>
      <c r="I56" s="1044"/>
      <c r="J56" s="1044"/>
      <c r="K56" s="1044"/>
      <c r="L56" s="1044"/>
      <c r="M56" s="1044"/>
      <c r="N56" s="1044"/>
      <c r="O56" s="1044"/>
      <c r="P56" s="1045"/>
      <c r="Q56" s="1046"/>
      <c r="R56" s="1038"/>
      <c r="S56" s="1038"/>
      <c r="T56" s="1038"/>
      <c r="U56" s="1038"/>
      <c r="V56" s="1038"/>
      <c r="W56" s="1038"/>
      <c r="X56" s="1038"/>
      <c r="Y56" s="1038"/>
      <c r="Z56" s="1038"/>
      <c r="AA56" s="1038"/>
      <c r="AB56" s="1038"/>
      <c r="AC56" s="1038"/>
      <c r="AD56" s="1038"/>
      <c r="AE56" s="1047"/>
      <c r="AF56" s="1048"/>
      <c r="AG56" s="1049"/>
      <c r="AH56" s="1049"/>
      <c r="AI56" s="1049"/>
      <c r="AJ56" s="1050"/>
      <c r="AK56" s="1037"/>
      <c r="AL56" s="1038"/>
      <c r="AM56" s="1038"/>
      <c r="AN56" s="1038"/>
      <c r="AO56" s="1038"/>
      <c r="AP56" s="1038"/>
      <c r="AQ56" s="1038"/>
      <c r="AR56" s="1038"/>
      <c r="AS56" s="1038"/>
      <c r="AT56" s="1038"/>
      <c r="AU56" s="1038"/>
      <c r="AV56" s="1038"/>
      <c r="AW56" s="1038"/>
      <c r="AX56" s="1038"/>
      <c r="AY56" s="1038"/>
      <c r="AZ56" s="1039"/>
      <c r="BA56" s="1039"/>
      <c r="BB56" s="1039"/>
      <c r="BC56" s="1039"/>
      <c r="BD56" s="1039"/>
      <c r="BE56" s="985"/>
      <c r="BF56" s="985"/>
      <c r="BG56" s="985"/>
      <c r="BH56" s="985"/>
      <c r="BI56" s="986"/>
      <c r="BJ56" s="226"/>
      <c r="BK56" s="226"/>
      <c r="BL56" s="226"/>
      <c r="BM56" s="226"/>
      <c r="BN56" s="226"/>
      <c r="BO56" s="235"/>
      <c r="BP56" s="235"/>
      <c r="BQ56" s="232">
        <v>50</v>
      </c>
      <c r="BR56" s="233"/>
      <c r="BS56" s="1005"/>
      <c r="BT56" s="1006"/>
      <c r="BU56" s="1006"/>
      <c r="BV56" s="1006"/>
      <c r="BW56" s="1006"/>
      <c r="BX56" s="1006"/>
      <c r="BY56" s="1006"/>
      <c r="BZ56" s="1006"/>
      <c r="CA56" s="1006"/>
      <c r="CB56" s="1006"/>
      <c r="CC56" s="1006"/>
      <c r="CD56" s="1006"/>
      <c r="CE56" s="1006"/>
      <c r="CF56" s="1006"/>
      <c r="CG56" s="1027"/>
      <c r="CH56" s="1002"/>
      <c r="CI56" s="1003"/>
      <c r="CJ56" s="1003"/>
      <c r="CK56" s="1003"/>
      <c r="CL56" s="1004"/>
      <c r="CM56" s="1002"/>
      <c r="CN56" s="1003"/>
      <c r="CO56" s="1003"/>
      <c r="CP56" s="1003"/>
      <c r="CQ56" s="1004"/>
      <c r="CR56" s="1002"/>
      <c r="CS56" s="1003"/>
      <c r="CT56" s="1003"/>
      <c r="CU56" s="1003"/>
      <c r="CV56" s="1004"/>
      <c r="CW56" s="1002"/>
      <c r="CX56" s="1003"/>
      <c r="CY56" s="1003"/>
      <c r="CZ56" s="1003"/>
      <c r="DA56" s="1004"/>
      <c r="DB56" s="1002"/>
      <c r="DC56" s="1003"/>
      <c r="DD56" s="1003"/>
      <c r="DE56" s="1003"/>
      <c r="DF56" s="1004"/>
      <c r="DG56" s="1002"/>
      <c r="DH56" s="1003"/>
      <c r="DI56" s="1003"/>
      <c r="DJ56" s="1003"/>
      <c r="DK56" s="1004"/>
      <c r="DL56" s="1002"/>
      <c r="DM56" s="1003"/>
      <c r="DN56" s="1003"/>
      <c r="DO56" s="1003"/>
      <c r="DP56" s="1004"/>
      <c r="DQ56" s="1002"/>
      <c r="DR56" s="1003"/>
      <c r="DS56" s="1003"/>
      <c r="DT56" s="1003"/>
      <c r="DU56" s="1004"/>
      <c r="DV56" s="1005"/>
      <c r="DW56" s="1006"/>
      <c r="DX56" s="1006"/>
      <c r="DY56" s="1006"/>
      <c r="DZ56" s="1007"/>
      <c r="EA56" s="224"/>
    </row>
    <row r="57" spans="1:131" ht="26.25" customHeight="1" x14ac:dyDescent="0.2">
      <c r="A57" s="232">
        <v>30</v>
      </c>
      <c r="B57" s="1043"/>
      <c r="C57" s="1044"/>
      <c r="D57" s="1044"/>
      <c r="E57" s="1044"/>
      <c r="F57" s="1044"/>
      <c r="G57" s="1044"/>
      <c r="H57" s="1044"/>
      <c r="I57" s="1044"/>
      <c r="J57" s="1044"/>
      <c r="K57" s="1044"/>
      <c r="L57" s="1044"/>
      <c r="M57" s="1044"/>
      <c r="N57" s="1044"/>
      <c r="O57" s="1044"/>
      <c r="P57" s="1045"/>
      <c r="Q57" s="1046"/>
      <c r="R57" s="1038"/>
      <c r="S57" s="1038"/>
      <c r="T57" s="1038"/>
      <c r="U57" s="1038"/>
      <c r="V57" s="1038"/>
      <c r="W57" s="1038"/>
      <c r="X57" s="1038"/>
      <c r="Y57" s="1038"/>
      <c r="Z57" s="1038"/>
      <c r="AA57" s="1038"/>
      <c r="AB57" s="1038"/>
      <c r="AC57" s="1038"/>
      <c r="AD57" s="1038"/>
      <c r="AE57" s="1047"/>
      <c r="AF57" s="1048"/>
      <c r="AG57" s="1049"/>
      <c r="AH57" s="1049"/>
      <c r="AI57" s="1049"/>
      <c r="AJ57" s="1050"/>
      <c r="AK57" s="1037"/>
      <c r="AL57" s="1038"/>
      <c r="AM57" s="1038"/>
      <c r="AN57" s="1038"/>
      <c r="AO57" s="1038"/>
      <c r="AP57" s="1038"/>
      <c r="AQ57" s="1038"/>
      <c r="AR57" s="1038"/>
      <c r="AS57" s="1038"/>
      <c r="AT57" s="1038"/>
      <c r="AU57" s="1038"/>
      <c r="AV57" s="1038"/>
      <c r="AW57" s="1038"/>
      <c r="AX57" s="1038"/>
      <c r="AY57" s="1038"/>
      <c r="AZ57" s="1039"/>
      <c r="BA57" s="1039"/>
      <c r="BB57" s="1039"/>
      <c r="BC57" s="1039"/>
      <c r="BD57" s="1039"/>
      <c r="BE57" s="985"/>
      <c r="BF57" s="985"/>
      <c r="BG57" s="985"/>
      <c r="BH57" s="985"/>
      <c r="BI57" s="986"/>
      <c r="BJ57" s="226"/>
      <c r="BK57" s="226"/>
      <c r="BL57" s="226"/>
      <c r="BM57" s="226"/>
      <c r="BN57" s="226"/>
      <c r="BO57" s="235"/>
      <c r="BP57" s="235"/>
      <c r="BQ57" s="232">
        <v>51</v>
      </c>
      <c r="BR57" s="233"/>
      <c r="BS57" s="1005"/>
      <c r="BT57" s="1006"/>
      <c r="BU57" s="1006"/>
      <c r="BV57" s="1006"/>
      <c r="BW57" s="1006"/>
      <c r="BX57" s="1006"/>
      <c r="BY57" s="1006"/>
      <c r="BZ57" s="1006"/>
      <c r="CA57" s="1006"/>
      <c r="CB57" s="1006"/>
      <c r="CC57" s="1006"/>
      <c r="CD57" s="1006"/>
      <c r="CE57" s="1006"/>
      <c r="CF57" s="1006"/>
      <c r="CG57" s="1027"/>
      <c r="CH57" s="1002"/>
      <c r="CI57" s="1003"/>
      <c r="CJ57" s="1003"/>
      <c r="CK57" s="1003"/>
      <c r="CL57" s="1004"/>
      <c r="CM57" s="1002"/>
      <c r="CN57" s="1003"/>
      <c r="CO57" s="1003"/>
      <c r="CP57" s="1003"/>
      <c r="CQ57" s="1004"/>
      <c r="CR57" s="1002"/>
      <c r="CS57" s="1003"/>
      <c r="CT57" s="1003"/>
      <c r="CU57" s="1003"/>
      <c r="CV57" s="1004"/>
      <c r="CW57" s="1002"/>
      <c r="CX57" s="1003"/>
      <c r="CY57" s="1003"/>
      <c r="CZ57" s="1003"/>
      <c r="DA57" s="1004"/>
      <c r="DB57" s="1002"/>
      <c r="DC57" s="1003"/>
      <c r="DD57" s="1003"/>
      <c r="DE57" s="1003"/>
      <c r="DF57" s="1004"/>
      <c r="DG57" s="1002"/>
      <c r="DH57" s="1003"/>
      <c r="DI57" s="1003"/>
      <c r="DJ57" s="1003"/>
      <c r="DK57" s="1004"/>
      <c r="DL57" s="1002"/>
      <c r="DM57" s="1003"/>
      <c r="DN57" s="1003"/>
      <c r="DO57" s="1003"/>
      <c r="DP57" s="1004"/>
      <c r="DQ57" s="1002"/>
      <c r="DR57" s="1003"/>
      <c r="DS57" s="1003"/>
      <c r="DT57" s="1003"/>
      <c r="DU57" s="1004"/>
      <c r="DV57" s="1005"/>
      <c r="DW57" s="1006"/>
      <c r="DX57" s="1006"/>
      <c r="DY57" s="1006"/>
      <c r="DZ57" s="1007"/>
      <c r="EA57" s="224"/>
    </row>
    <row r="58" spans="1:131" ht="26.25" customHeight="1" x14ac:dyDescent="0.2">
      <c r="A58" s="232">
        <v>31</v>
      </c>
      <c r="B58" s="1043"/>
      <c r="C58" s="1044"/>
      <c r="D58" s="1044"/>
      <c r="E58" s="1044"/>
      <c r="F58" s="1044"/>
      <c r="G58" s="1044"/>
      <c r="H58" s="1044"/>
      <c r="I58" s="1044"/>
      <c r="J58" s="1044"/>
      <c r="K58" s="1044"/>
      <c r="L58" s="1044"/>
      <c r="M58" s="1044"/>
      <c r="N58" s="1044"/>
      <c r="O58" s="1044"/>
      <c r="P58" s="1045"/>
      <c r="Q58" s="1046"/>
      <c r="R58" s="1038"/>
      <c r="S58" s="1038"/>
      <c r="T58" s="1038"/>
      <c r="U58" s="1038"/>
      <c r="V58" s="1038"/>
      <c r="W58" s="1038"/>
      <c r="X58" s="1038"/>
      <c r="Y58" s="1038"/>
      <c r="Z58" s="1038"/>
      <c r="AA58" s="1038"/>
      <c r="AB58" s="1038"/>
      <c r="AC58" s="1038"/>
      <c r="AD58" s="1038"/>
      <c r="AE58" s="1047"/>
      <c r="AF58" s="1048"/>
      <c r="AG58" s="1049"/>
      <c r="AH58" s="1049"/>
      <c r="AI58" s="1049"/>
      <c r="AJ58" s="1050"/>
      <c r="AK58" s="1037"/>
      <c r="AL58" s="1038"/>
      <c r="AM58" s="1038"/>
      <c r="AN58" s="1038"/>
      <c r="AO58" s="1038"/>
      <c r="AP58" s="1038"/>
      <c r="AQ58" s="1038"/>
      <c r="AR58" s="1038"/>
      <c r="AS58" s="1038"/>
      <c r="AT58" s="1038"/>
      <c r="AU58" s="1038"/>
      <c r="AV58" s="1038"/>
      <c r="AW58" s="1038"/>
      <c r="AX58" s="1038"/>
      <c r="AY58" s="1038"/>
      <c r="AZ58" s="1039"/>
      <c r="BA58" s="1039"/>
      <c r="BB58" s="1039"/>
      <c r="BC58" s="1039"/>
      <c r="BD58" s="1039"/>
      <c r="BE58" s="985"/>
      <c r="BF58" s="985"/>
      <c r="BG58" s="985"/>
      <c r="BH58" s="985"/>
      <c r="BI58" s="986"/>
      <c r="BJ58" s="226"/>
      <c r="BK58" s="226"/>
      <c r="BL58" s="226"/>
      <c r="BM58" s="226"/>
      <c r="BN58" s="226"/>
      <c r="BO58" s="235"/>
      <c r="BP58" s="235"/>
      <c r="BQ58" s="232">
        <v>52</v>
      </c>
      <c r="BR58" s="233"/>
      <c r="BS58" s="1005"/>
      <c r="BT58" s="1006"/>
      <c r="BU58" s="1006"/>
      <c r="BV58" s="1006"/>
      <c r="BW58" s="1006"/>
      <c r="BX58" s="1006"/>
      <c r="BY58" s="1006"/>
      <c r="BZ58" s="1006"/>
      <c r="CA58" s="1006"/>
      <c r="CB58" s="1006"/>
      <c r="CC58" s="1006"/>
      <c r="CD58" s="1006"/>
      <c r="CE58" s="1006"/>
      <c r="CF58" s="1006"/>
      <c r="CG58" s="1027"/>
      <c r="CH58" s="1002"/>
      <c r="CI58" s="1003"/>
      <c r="CJ58" s="1003"/>
      <c r="CK58" s="1003"/>
      <c r="CL58" s="1004"/>
      <c r="CM58" s="1002"/>
      <c r="CN58" s="1003"/>
      <c r="CO58" s="1003"/>
      <c r="CP58" s="1003"/>
      <c r="CQ58" s="1004"/>
      <c r="CR58" s="1002"/>
      <c r="CS58" s="1003"/>
      <c r="CT58" s="1003"/>
      <c r="CU58" s="1003"/>
      <c r="CV58" s="1004"/>
      <c r="CW58" s="1002"/>
      <c r="CX58" s="1003"/>
      <c r="CY58" s="1003"/>
      <c r="CZ58" s="1003"/>
      <c r="DA58" s="1004"/>
      <c r="DB58" s="1002"/>
      <c r="DC58" s="1003"/>
      <c r="DD58" s="1003"/>
      <c r="DE58" s="1003"/>
      <c r="DF58" s="1004"/>
      <c r="DG58" s="1002"/>
      <c r="DH58" s="1003"/>
      <c r="DI58" s="1003"/>
      <c r="DJ58" s="1003"/>
      <c r="DK58" s="1004"/>
      <c r="DL58" s="1002"/>
      <c r="DM58" s="1003"/>
      <c r="DN58" s="1003"/>
      <c r="DO58" s="1003"/>
      <c r="DP58" s="1004"/>
      <c r="DQ58" s="1002"/>
      <c r="DR58" s="1003"/>
      <c r="DS58" s="1003"/>
      <c r="DT58" s="1003"/>
      <c r="DU58" s="1004"/>
      <c r="DV58" s="1005"/>
      <c r="DW58" s="1006"/>
      <c r="DX58" s="1006"/>
      <c r="DY58" s="1006"/>
      <c r="DZ58" s="1007"/>
      <c r="EA58" s="224"/>
    </row>
    <row r="59" spans="1:131" ht="26.25" customHeight="1" x14ac:dyDescent="0.2">
      <c r="A59" s="232">
        <v>32</v>
      </c>
      <c r="B59" s="1043"/>
      <c r="C59" s="1044"/>
      <c r="D59" s="1044"/>
      <c r="E59" s="1044"/>
      <c r="F59" s="1044"/>
      <c r="G59" s="1044"/>
      <c r="H59" s="1044"/>
      <c r="I59" s="1044"/>
      <c r="J59" s="1044"/>
      <c r="K59" s="1044"/>
      <c r="L59" s="1044"/>
      <c r="M59" s="1044"/>
      <c r="N59" s="1044"/>
      <c r="O59" s="1044"/>
      <c r="P59" s="1045"/>
      <c r="Q59" s="1046"/>
      <c r="R59" s="1038"/>
      <c r="S59" s="1038"/>
      <c r="T59" s="1038"/>
      <c r="U59" s="1038"/>
      <c r="V59" s="1038"/>
      <c r="W59" s="1038"/>
      <c r="X59" s="1038"/>
      <c r="Y59" s="1038"/>
      <c r="Z59" s="1038"/>
      <c r="AA59" s="1038"/>
      <c r="AB59" s="1038"/>
      <c r="AC59" s="1038"/>
      <c r="AD59" s="1038"/>
      <c r="AE59" s="1047"/>
      <c r="AF59" s="1048"/>
      <c r="AG59" s="1049"/>
      <c r="AH59" s="1049"/>
      <c r="AI59" s="1049"/>
      <c r="AJ59" s="1050"/>
      <c r="AK59" s="1037"/>
      <c r="AL59" s="1038"/>
      <c r="AM59" s="1038"/>
      <c r="AN59" s="1038"/>
      <c r="AO59" s="1038"/>
      <c r="AP59" s="1038"/>
      <c r="AQ59" s="1038"/>
      <c r="AR59" s="1038"/>
      <c r="AS59" s="1038"/>
      <c r="AT59" s="1038"/>
      <c r="AU59" s="1038"/>
      <c r="AV59" s="1038"/>
      <c r="AW59" s="1038"/>
      <c r="AX59" s="1038"/>
      <c r="AY59" s="1038"/>
      <c r="AZ59" s="1039"/>
      <c r="BA59" s="1039"/>
      <c r="BB59" s="1039"/>
      <c r="BC59" s="1039"/>
      <c r="BD59" s="1039"/>
      <c r="BE59" s="985"/>
      <c r="BF59" s="985"/>
      <c r="BG59" s="985"/>
      <c r="BH59" s="985"/>
      <c r="BI59" s="986"/>
      <c r="BJ59" s="226"/>
      <c r="BK59" s="226"/>
      <c r="BL59" s="226"/>
      <c r="BM59" s="226"/>
      <c r="BN59" s="226"/>
      <c r="BO59" s="235"/>
      <c r="BP59" s="235"/>
      <c r="BQ59" s="232">
        <v>53</v>
      </c>
      <c r="BR59" s="233"/>
      <c r="BS59" s="1005"/>
      <c r="BT59" s="1006"/>
      <c r="BU59" s="1006"/>
      <c r="BV59" s="1006"/>
      <c r="BW59" s="1006"/>
      <c r="BX59" s="1006"/>
      <c r="BY59" s="1006"/>
      <c r="BZ59" s="1006"/>
      <c r="CA59" s="1006"/>
      <c r="CB59" s="1006"/>
      <c r="CC59" s="1006"/>
      <c r="CD59" s="1006"/>
      <c r="CE59" s="1006"/>
      <c r="CF59" s="1006"/>
      <c r="CG59" s="1027"/>
      <c r="CH59" s="1002"/>
      <c r="CI59" s="1003"/>
      <c r="CJ59" s="1003"/>
      <c r="CK59" s="1003"/>
      <c r="CL59" s="1004"/>
      <c r="CM59" s="1002"/>
      <c r="CN59" s="1003"/>
      <c r="CO59" s="1003"/>
      <c r="CP59" s="1003"/>
      <c r="CQ59" s="1004"/>
      <c r="CR59" s="1002"/>
      <c r="CS59" s="1003"/>
      <c r="CT59" s="1003"/>
      <c r="CU59" s="1003"/>
      <c r="CV59" s="1004"/>
      <c r="CW59" s="1002"/>
      <c r="CX59" s="1003"/>
      <c r="CY59" s="1003"/>
      <c r="CZ59" s="1003"/>
      <c r="DA59" s="1004"/>
      <c r="DB59" s="1002"/>
      <c r="DC59" s="1003"/>
      <c r="DD59" s="1003"/>
      <c r="DE59" s="1003"/>
      <c r="DF59" s="1004"/>
      <c r="DG59" s="1002"/>
      <c r="DH59" s="1003"/>
      <c r="DI59" s="1003"/>
      <c r="DJ59" s="1003"/>
      <c r="DK59" s="1004"/>
      <c r="DL59" s="1002"/>
      <c r="DM59" s="1003"/>
      <c r="DN59" s="1003"/>
      <c r="DO59" s="1003"/>
      <c r="DP59" s="1004"/>
      <c r="DQ59" s="1002"/>
      <c r="DR59" s="1003"/>
      <c r="DS59" s="1003"/>
      <c r="DT59" s="1003"/>
      <c r="DU59" s="1004"/>
      <c r="DV59" s="1005"/>
      <c r="DW59" s="1006"/>
      <c r="DX59" s="1006"/>
      <c r="DY59" s="1006"/>
      <c r="DZ59" s="1007"/>
      <c r="EA59" s="224"/>
    </row>
    <row r="60" spans="1:131" ht="26.25" customHeight="1" x14ac:dyDescent="0.2">
      <c r="A60" s="232">
        <v>33</v>
      </c>
      <c r="B60" s="1043"/>
      <c r="C60" s="1044"/>
      <c r="D60" s="1044"/>
      <c r="E60" s="1044"/>
      <c r="F60" s="1044"/>
      <c r="G60" s="1044"/>
      <c r="H60" s="1044"/>
      <c r="I60" s="1044"/>
      <c r="J60" s="1044"/>
      <c r="K60" s="1044"/>
      <c r="L60" s="1044"/>
      <c r="M60" s="1044"/>
      <c r="N60" s="1044"/>
      <c r="O60" s="1044"/>
      <c r="P60" s="1045"/>
      <c r="Q60" s="1046"/>
      <c r="R60" s="1038"/>
      <c r="S60" s="1038"/>
      <c r="T60" s="1038"/>
      <c r="U60" s="1038"/>
      <c r="V60" s="1038"/>
      <c r="W60" s="1038"/>
      <c r="X60" s="1038"/>
      <c r="Y60" s="1038"/>
      <c r="Z60" s="1038"/>
      <c r="AA60" s="1038"/>
      <c r="AB60" s="1038"/>
      <c r="AC60" s="1038"/>
      <c r="AD60" s="1038"/>
      <c r="AE60" s="1047"/>
      <c r="AF60" s="1048"/>
      <c r="AG60" s="1049"/>
      <c r="AH60" s="1049"/>
      <c r="AI60" s="1049"/>
      <c r="AJ60" s="1050"/>
      <c r="AK60" s="1037"/>
      <c r="AL60" s="1038"/>
      <c r="AM60" s="1038"/>
      <c r="AN60" s="1038"/>
      <c r="AO60" s="1038"/>
      <c r="AP60" s="1038"/>
      <c r="AQ60" s="1038"/>
      <c r="AR60" s="1038"/>
      <c r="AS60" s="1038"/>
      <c r="AT60" s="1038"/>
      <c r="AU60" s="1038"/>
      <c r="AV60" s="1038"/>
      <c r="AW60" s="1038"/>
      <c r="AX60" s="1038"/>
      <c r="AY60" s="1038"/>
      <c r="AZ60" s="1039"/>
      <c r="BA60" s="1039"/>
      <c r="BB60" s="1039"/>
      <c r="BC60" s="1039"/>
      <c r="BD60" s="1039"/>
      <c r="BE60" s="985"/>
      <c r="BF60" s="985"/>
      <c r="BG60" s="985"/>
      <c r="BH60" s="985"/>
      <c r="BI60" s="986"/>
      <c r="BJ60" s="226"/>
      <c r="BK60" s="226"/>
      <c r="BL60" s="226"/>
      <c r="BM60" s="226"/>
      <c r="BN60" s="226"/>
      <c r="BO60" s="235"/>
      <c r="BP60" s="235"/>
      <c r="BQ60" s="232">
        <v>54</v>
      </c>
      <c r="BR60" s="233"/>
      <c r="BS60" s="1005"/>
      <c r="BT60" s="1006"/>
      <c r="BU60" s="1006"/>
      <c r="BV60" s="1006"/>
      <c r="BW60" s="1006"/>
      <c r="BX60" s="1006"/>
      <c r="BY60" s="1006"/>
      <c r="BZ60" s="1006"/>
      <c r="CA60" s="1006"/>
      <c r="CB60" s="1006"/>
      <c r="CC60" s="1006"/>
      <c r="CD60" s="1006"/>
      <c r="CE60" s="1006"/>
      <c r="CF60" s="1006"/>
      <c r="CG60" s="1027"/>
      <c r="CH60" s="1002"/>
      <c r="CI60" s="1003"/>
      <c r="CJ60" s="1003"/>
      <c r="CK60" s="1003"/>
      <c r="CL60" s="1004"/>
      <c r="CM60" s="1002"/>
      <c r="CN60" s="1003"/>
      <c r="CO60" s="1003"/>
      <c r="CP60" s="1003"/>
      <c r="CQ60" s="1004"/>
      <c r="CR60" s="1002"/>
      <c r="CS60" s="1003"/>
      <c r="CT60" s="1003"/>
      <c r="CU60" s="1003"/>
      <c r="CV60" s="1004"/>
      <c r="CW60" s="1002"/>
      <c r="CX60" s="1003"/>
      <c r="CY60" s="1003"/>
      <c r="CZ60" s="1003"/>
      <c r="DA60" s="1004"/>
      <c r="DB60" s="1002"/>
      <c r="DC60" s="1003"/>
      <c r="DD60" s="1003"/>
      <c r="DE60" s="1003"/>
      <c r="DF60" s="1004"/>
      <c r="DG60" s="1002"/>
      <c r="DH60" s="1003"/>
      <c r="DI60" s="1003"/>
      <c r="DJ60" s="1003"/>
      <c r="DK60" s="1004"/>
      <c r="DL60" s="1002"/>
      <c r="DM60" s="1003"/>
      <c r="DN60" s="1003"/>
      <c r="DO60" s="1003"/>
      <c r="DP60" s="1004"/>
      <c r="DQ60" s="1002"/>
      <c r="DR60" s="1003"/>
      <c r="DS60" s="1003"/>
      <c r="DT60" s="1003"/>
      <c r="DU60" s="1004"/>
      <c r="DV60" s="1005"/>
      <c r="DW60" s="1006"/>
      <c r="DX60" s="1006"/>
      <c r="DY60" s="1006"/>
      <c r="DZ60" s="1007"/>
      <c r="EA60" s="224"/>
    </row>
    <row r="61" spans="1:131" ht="26.25" customHeight="1" thickBot="1" x14ac:dyDescent="0.25">
      <c r="A61" s="232">
        <v>34</v>
      </c>
      <c r="B61" s="1043"/>
      <c r="C61" s="1044"/>
      <c r="D61" s="1044"/>
      <c r="E61" s="1044"/>
      <c r="F61" s="1044"/>
      <c r="G61" s="1044"/>
      <c r="H61" s="1044"/>
      <c r="I61" s="1044"/>
      <c r="J61" s="1044"/>
      <c r="K61" s="1044"/>
      <c r="L61" s="1044"/>
      <c r="M61" s="1044"/>
      <c r="N61" s="1044"/>
      <c r="O61" s="1044"/>
      <c r="P61" s="1045"/>
      <c r="Q61" s="1046"/>
      <c r="R61" s="1038"/>
      <c r="S61" s="1038"/>
      <c r="T61" s="1038"/>
      <c r="U61" s="1038"/>
      <c r="V61" s="1038"/>
      <c r="W61" s="1038"/>
      <c r="X61" s="1038"/>
      <c r="Y61" s="1038"/>
      <c r="Z61" s="1038"/>
      <c r="AA61" s="1038"/>
      <c r="AB61" s="1038"/>
      <c r="AC61" s="1038"/>
      <c r="AD61" s="1038"/>
      <c r="AE61" s="1047"/>
      <c r="AF61" s="1048"/>
      <c r="AG61" s="1049"/>
      <c r="AH61" s="1049"/>
      <c r="AI61" s="1049"/>
      <c r="AJ61" s="1050"/>
      <c r="AK61" s="1037"/>
      <c r="AL61" s="1038"/>
      <c r="AM61" s="1038"/>
      <c r="AN61" s="1038"/>
      <c r="AO61" s="1038"/>
      <c r="AP61" s="1038"/>
      <c r="AQ61" s="1038"/>
      <c r="AR61" s="1038"/>
      <c r="AS61" s="1038"/>
      <c r="AT61" s="1038"/>
      <c r="AU61" s="1038"/>
      <c r="AV61" s="1038"/>
      <c r="AW61" s="1038"/>
      <c r="AX61" s="1038"/>
      <c r="AY61" s="1038"/>
      <c r="AZ61" s="1039"/>
      <c r="BA61" s="1039"/>
      <c r="BB61" s="1039"/>
      <c r="BC61" s="1039"/>
      <c r="BD61" s="1039"/>
      <c r="BE61" s="985"/>
      <c r="BF61" s="985"/>
      <c r="BG61" s="985"/>
      <c r="BH61" s="985"/>
      <c r="BI61" s="986"/>
      <c r="BJ61" s="226"/>
      <c r="BK61" s="226"/>
      <c r="BL61" s="226"/>
      <c r="BM61" s="226"/>
      <c r="BN61" s="226"/>
      <c r="BO61" s="235"/>
      <c r="BP61" s="235"/>
      <c r="BQ61" s="232">
        <v>55</v>
      </c>
      <c r="BR61" s="233"/>
      <c r="BS61" s="1005"/>
      <c r="BT61" s="1006"/>
      <c r="BU61" s="1006"/>
      <c r="BV61" s="1006"/>
      <c r="BW61" s="1006"/>
      <c r="BX61" s="1006"/>
      <c r="BY61" s="1006"/>
      <c r="BZ61" s="1006"/>
      <c r="CA61" s="1006"/>
      <c r="CB61" s="1006"/>
      <c r="CC61" s="1006"/>
      <c r="CD61" s="1006"/>
      <c r="CE61" s="1006"/>
      <c r="CF61" s="1006"/>
      <c r="CG61" s="1027"/>
      <c r="CH61" s="1002"/>
      <c r="CI61" s="1003"/>
      <c r="CJ61" s="1003"/>
      <c r="CK61" s="1003"/>
      <c r="CL61" s="1004"/>
      <c r="CM61" s="1002"/>
      <c r="CN61" s="1003"/>
      <c r="CO61" s="1003"/>
      <c r="CP61" s="1003"/>
      <c r="CQ61" s="1004"/>
      <c r="CR61" s="1002"/>
      <c r="CS61" s="1003"/>
      <c r="CT61" s="1003"/>
      <c r="CU61" s="1003"/>
      <c r="CV61" s="1004"/>
      <c r="CW61" s="1002"/>
      <c r="CX61" s="1003"/>
      <c r="CY61" s="1003"/>
      <c r="CZ61" s="1003"/>
      <c r="DA61" s="1004"/>
      <c r="DB61" s="1002"/>
      <c r="DC61" s="1003"/>
      <c r="DD61" s="1003"/>
      <c r="DE61" s="1003"/>
      <c r="DF61" s="1004"/>
      <c r="DG61" s="1002"/>
      <c r="DH61" s="1003"/>
      <c r="DI61" s="1003"/>
      <c r="DJ61" s="1003"/>
      <c r="DK61" s="1004"/>
      <c r="DL61" s="1002"/>
      <c r="DM61" s="1003"/>
      <c r="DN61" s="1003"/>
      <c r="DO61" s="1003"/>
      <c r="DP61" s="1004"/>
      <c r="DQ61" s="1002"/>
      <c r="DR61" s="1003"/>
      <c r="DS61" s="1003"/>
      <c r="DT61" s="1003"/>
      <c r="DU61" s="1004"/>
      <c r="DV61" s="1005"/>
      <c r="DW61" s="1006"/>
      <c r="DX61" s="1006"/>
      <c r="DY61" s="1006"/>
      <c r="DZ61" s="1007"/>
      <c r="EA61" s="224"/>
    </row>
    <row r="62" spans="1:131" ht="26.25" customHeight="1" x14ac:dyDescent="0.2">
      <c r="A62" s="232">
        <v>35</v>
      </c>
      <c r="B62" s="1043"/>
      <c r="C62" s="1044"/>
      <c r="D62" s="1044"/>
      <c r="E62" s="1044"/>
      <c r="F62" s="1044"/>
      <c r="G62" s="1044"/>
      <c r="H62" s="1044"/>
      <c r="I62" s="1044"/>
      <c r="J62" s="1044"/>
      <c r="K62" s="1044"/>
      <c r="L62" s="1044"/>
      <c r="M62" s="1044"/>
      <c r="N62" s="1044"/>
      <c r="O62" s="1044"/>
      <c r="P62" s="1045"/>
      <c r="Q62" s="1046"/>
      <c r="R62" s="1038"/>
      <c r="S62" s="1038"/>
      <c r="T62" s="1038"/>
      <c r="U62" s="1038"/>
      <c r="V62" s="1038"/>
      <c r="W62" s="1038"/>
      <c r="X62" s="1038"/>
      <c r="Y62" s="1038"/>
      <c r="Z62" s="1038"/>
      <c r="AA62" s="1038"/>
      <c r="AB62" s="1038"/>
      <c r="AC62" s="1038"/>
      <c r="AD62" s="1038"/>
      <c r="AE62" s="1047"/>
      <c r="AF62" s="1048"/>
      <c r="AG62" s="1049"/>
      <c r="AH62" s="1049"/>
      <c r="AI62" s="1049"/>
      <c r="AJ62" s="1050"/>
      <c r="AK62" s="1037"/>
      <c r="AL62" s="1038"/>
      <c r="AM62" s="1038"/>
      <c r="AN62" s="1038"/>
      <c r="AO62" s="1038"/>
      <c r="AP62" s="1038"/>
      <c r="AQ62" s="1038"/>
      <c r="AR62" s="1038"/>
      <c r="AS62" s="1038"/>
      <c r="AT62" s="1038"/>
      <c r="AU62" s="1038"/>
      <c r="AV62" s="1038"/>
      <c r="AW62" s="1038"/>
      <c r="AX62" s="1038"/>
      <c r="AY62" s="1038"/>
      <c r="AZ62" s="1039"/>
      <c r="BA62" s="1039"/>
      <c r="BB62" s="1039"/>
      <c r="BC62" s="1039"/>
      <c r="BD62" s="1039"/>
      <c r="BE62" s="985"/>
      <c r="BF62" s="985"/>
      <c r="BG62" s="985"/>
      <c r="BH62" s="985"/>
      <c r="BI62" s="986"/>
      <c r="BJ62" s="1040" t="s">
        <v>393</v>
      </c>
      <c r="BK62" s="1041"/>
      <c r="BL62" s="1041"/>
      <c r="BM62" s="1041"/>
      <c r="BN62" s="1042"/>
      <c r="BO62" s="235"/>
      <c r="BP62" s="235"/>
      <c r="BQ62" s="232">
        <v>56</v>
      </c>
      <c r="BR62" s="233"/>
      <c r="BS62" s="1005"/>
      <c r="BT62" s="1006"/>
      <c r="BU62" s="1006"/>
      <c r="BV62" s="1006"/>
      <c r="BW62" s="1006"/>
      <c r="BX62" s="1006"/>
      <c r="BY62" s="1006"/>
      <c r="BZ62" s="1006"/>
      <c r="CA62" s="1006"/>
      <c r="CB62" s="1006"/>
      <c r="CC62" s="1006"/>
      <c r="CD62" s="1006"/>
      <c r="CE62" s="1006"/>
      <c r="CF62" s="1006"/>
      <c r="CG62" s="1027"/>
      <c r="CH62" s="1002"/>
      <c r="CI62" s="1003"/>
      <c r="CJ62" s="1003"/>
      <c r="CK62" s="1003"/>
      <c r="CL62" s="1004"/>
      <c r="CM62" s="1002"/>
      <c r="CN62" s="1003"/>
      <c r="CO62" s="1003"/>
      <c r="CP62" s="1003"/>
      <c r="CQ62" s="1004"/>
      <c r="CR62" s="1002"/>
      <c r="CS62" s="1003"/>
      <c r="CT62" s="1003"/>
      <c r="CU62" s="1003"/>
      <c r="CV62" s="1004"/>
      <c r="CW62" s="1002"/>
      <c r="CX62" s="1003"/>
      <c r="CY62" s="1003"/>
      <c r="CZ62" s="1003"/>
      <c r="DA62" s="1004"/>
      <c r="DB62" s="1002"/>
      <c r="DC62" s="1003"/>
      <c r="DD62" s="1003"/>
      <c r="DE62" s="1003"/>
      <c r="DF62" s="1004"/>
      <c r="DG62" s="1002"/>
      <c r="DH62" s="1003"/>
      <c r="DI62" s="1003"/>
      <c r="DJ62" s="1003"/>
      <c r="DK62" s="1004"/>
      <c r="DL62" s="1002"/>
      <c r="DM62" s="1003"/>
      <c r="DN62" s="1003"/>
      <c r="DO62" s="1003"/>
      <c r="DP62" s="1004"/>
      <c r="DQ62" s="1002"/>
      <c r="DR62" s="1003"/>
      <c r="DS62" s="1003"/>
      <c r="DT62" s="1003"/>
      <c r="DU62" s="1004"/>
      <c r="DV62" s="1005"/>
      <c r="DW62" s="1006"/>
      <c r="DX62" s="1006"/>
      <c r="DY62" s="1006"/>
      <c r="DZ62" s="1007"/>
      <c r="EA62" s="224"/>
    </row>
    <row r="63" spans="1:131" ht="26.25" customHeight="1" thickBot="1" x14ac:dyDescent="0.25">
      <c r="A63" s="234" t="s">
        <v>377</v>
      </c>
      <c r="B63" s="950" t="s">
        <v>394</v>
      </c>
      <c r="C63" s="951"/>
      <c r="D63" s="951"/>
      <c r="E63" s="951"/>
      <c r="F63" s="951"/>
      <c r="G63" s="951"/>
      <c r="H63" s="951"/>
      <c r="I63" s="951"/>
      <c r="J63" s="951"/>
      <c r="K63" s="951"/>
      <c r="L63" s="951"/>
      <c r="M63" s="951"/>
      <c r="N63" s="951"/>
      <c r="O63" s="951"/>
      <c r="P63" s="961"/>
      <c r="Q63" s="975"/>
      <c r="R63" s="976"/>
      <c r="S63" s="976"/>
      <c r="T63" s="976"/>
      <c r="U63" s="976"/>
      <c r="V63" s="976"/>
      <c r="W63" s="976"/>
      <c r="X63" s="976"/>
      <c r="Y63" s="976"/>
      <c r="Z63" s="976"/>
      <c r="AA63" s="976"/>
      <c r="AB63" s="976"/>
      <c r="AC63" s="976"/>
      <c r="AD63" s="976"/>
      <c r="AE63" s="1033"/>
      <c r="AF63" s="1034">
        <v>942</v>
      </c>
      <c r="AG63" s="972"/>
      <c r="AH63" s="972"/>
      <c r="AI63" s="972"/>
      <c r="AJ63" s="1035"/>
      <c r="AK63" s="1036"/>
      <c r="AL63" s="976"/>
      <c r="AM63" s="976"/>
      <c r="AN63" s="976"/>
      <c r="AO63" s="976"/>
      <c r="AP63" s="972">
        <v>1417</v>
      </c>
      <c r="AQ63" s="972"/>
      <c r="AR63" s="972"/>
      <c r="AS63" s="972"/>
      <c r="AT63" s="972"/>
      <c r="AU63" s="972">
        <v>1417</v>
      </c>
      <c r="AV63" s="972"/>
      <c r="AW63" s="972"/>
      <c r="AX63" s="972"/>
      <c r="AY63" s="972"/>
      <c r="AZ63" s="1030"/>
      <c r="BA63" s="1030"/>
      <c r="BB63" s="1030"/>
      <c r="BC63" s="1030"/>
      <c r="BD63" s="1030"/>
      <c r="BE63" s="973"/>
      <c r="BF63" s="973"/>
      <c r="BG63" s="973"/>
      <c r="BH63" s="973"/>
      <c r="BI63" s="974"/>
      <c r="BJ63" s="1031" t="s">
        <v>122</v>
      </c>
      <c r="BK63" s="966"/>
      <c r="BL63" s="966"/>
      <c r="BM63" s="966"/>
      <c r="BN63" s="1032"/>
      <c r="BO63" s="235"/>
      <c r="BP63" s="235"/>
      <c r="BQ63" s="232">
        <v>57</v>
      </c>
      <c r="BR63" s="233"/>
      <c r="BS63" s="1005"/>
      <c r="BT63" s="1006"/>
      <c r="BU63" s="1006"/>
      <c r="BV63" s="1006"/>
      <c r="BW63" s="1006"/>
      <c r="BX63" s="1006"/>
      <c r="BY63" s="1006"/>
      <c r="BZ63" s="1006"/>
      <c r="CA63" s="1006"/>
      <c r="CB63" s="1006"/>
      <c r="CC63" s="1006"/>
      <c r="CD63" s="1006"/>
      <c r="CE63" s="1006"/>
      <c r="CF63" s="1006"/>
      <c r="CG63" s="1027"/>
      <c r="CH63" s="1002"/>
      <c r="CI63" s="1003"/>
      <c r="CJ63" s="1003"/>
      <c r="CK63" s="1003"/>
      <c r="CL63" s="1004"/>
      <c r="CM63" s="1002"/>
      <c r="CN63" s="1003"/>
      <c r="CO63" s="1003"/>
      <c r="CP63" s="1003"/>
      <c r="CQ63" s="1004"/>
      <c r="CR63" s="1002"/>
      <c r="CS63" s="1003"/>
      <c r="CT63" s="1003"/>
      <c r="CU63" s="1003"/>
      <c r="CV63" s="1004"/>
      <c r="CW63" s="1002"/>
      <c r="CX63" s="1003"/>
      <c r="CY63" s="1003"/>
      <c r="CZ63" s="1003"/>
      <c r="DA63" s="1004"/>
      <c r="DB63" s="1002"/>
      <c r="DC63" s="1003"/>
      <c r="DD63" s="1003"/>
      <c r="DE63" s="1003"/>
      <c r="DF63" s="1004"/>
      <c r="DG63" s="1002"/>
      <c r="DH63" s="1003"/>
      <c r="DI63" s="1003"/>
      <c r="DJ63" s="1003"/>
      <c r="DK63" s="1004"/>
      <c r="DL63" s="1002"/>
      <c r="DM63" s="1003"/>
      <c r="DN63" s="1003"/>
      <c r="DO63" s="1003"/>
      <c r="DP63" s="1004"/>
      <c r="DQ63" s="1002"/>
      <c r="DR63" s="1003"/>
      <c r="DS63" s="1003"/>
      <c r="DT63" s="1003"/>
      <c r="DU63" s="1004"/>
      <c r="DV63" s="1005"/>
      <c r="DW63" s="1006"/>
      <c r="DX63" s="1006"/>
      <c r="DY63" s="1006"/>
      <c r="DZ63" s="1007"/>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1005"/>
      <c r="BT64" s="1006"/>
      <c r="BU64" s="1006"/>
      <c r="BV64" s="1006"/>
      <c r="BW64" s="1006"/>
      <c r="BX64" s="1006"/>
      <c r="BY64" s="1006"/>
      <c r="BZ64" s="1006"/>
      <c r="CA64" s="1006"/>
      <c r="CB64" s="1006"/>
      <c r="CC64" s="1006"/>
      <c r="CD64" s="1006"/>
      <c r="CE64" s="1006"/>
      <c r="CF64" s="1006"/>
      <c r="CG64" s="1027"/>
      <c r="CH64" s="1002"/>
      <c r="CI64" s="1003"/>
      <c r="CJ64" s="1003"/>
      <c r="CK64" s="1003"/>
      <c r="CL64" s="1004"/>
      <c r="CM64" s="1002"/>
      <c r="CN64" s="1003"/>
      <c r="CO64" s="1003"/>
      <c r="CP64" s="1003"/>
      <c r="CQ64" s="1004"/>
      <c r="CR64" s="1002"/>
      <c r="CS64" s="1003"/>
      <c r="CT64" s="1003"/>
      <c r="CU64" s="1003"/>
      <c r="CV64" s="1004"/>
      <c r="CW64" s="1002"/>
      <c r="CX64" s="1003"/>
      <c r="CY64" s="1003"/>
      <c r="CZ64" s="1003"/>
      <c r="DA64" s="1004"/>
      <c r="DB64" s="1002"/>
      <c r="DC64" s="1003"/>
      <c r="DD64" s="1003"/>
      <c r="DE64" s="1003"/>
      <c r="DF64" s="1004"/>
      <c r="DG64" s="1002"/>
      <c r="DH64" s="1003"/>
      <c r="DI64" s="1003"/>
      <c r="DJ64" s="1003"/>
      <c r="DK64" s="1004"/>
      <c r="DL64" s="1002"/>
      <c r="DM64" s="1003"/>
      <c r="DN64" s="1003"/>
      <c r="DO64" s="1003"/>
      <c r="DP64" s="1004"/>
      <c r="DQ64" s="1002"/>
      <c r="DR64" s="1003"/>
      <c r="DS64" s="1003"/>
      <c r="DT64" s="1003"/>
      <c r="DU64" s="1004"/>
      <c r="DV64" s="1005"/>
      <c r="DW64" s="1006"/>
      <c r="DX64" s="1006"/>
      <c r="DY64" s="1006"/>
      <c r="DZ64" s="1007"/>
      <c r="EA64" s="224"/>
    </row>
    <row r="65" spans="1:131" ht="26.25" customHeight="1" thickBot="1" x14ac:dyDescent="0.25">
      <c r="A65" s="226" t="s">
        <v>395</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1005"/>
      <c r="BT65" s="1006"/>
      <c r="BU65" s="1006"/>
      <c r="BV65" s="1006"/>
      <c r="BW65" s="1006"/>
      <c r="BX65" s="1006"/>
      <c r="BY65" s="1006"/>
      <c r="BZ65" s="1006"/>
      <c r="CA65" s="1006"/>
      <c r="CB65" s="1006"/>
      <c r="CC65" s="1006"/>
      <c r="CD65" s="1006"/>
      <c r="CE65" s="1006"/>
      <c r="CF65" s="1006"/>
      <c r="CG65" s="1027"/>
      <c r="CH65" s="1002"/>
      <c r="CI65" s="1003"/>
      <c r="CJ65" s="1003"/>
      <c r="CK65" s="1003"/>
      <c r="CL65" s="1004"/>
      <c r="CM65" s="1002"/>
      <c r="CN65" s="1003"/>
      <c r="CO65" s="1003"/>
      <c r="CP65" s="1003"/>
      <c r="CQ65" s="1004"/>
      <c r="CR65" s="1002"/>
      <c r="CS65" s="1003"/>
      <c r="CT65" s="1003"/>
      <c r="CU65" s="1003"/>
      <c r="CV65" s="1004"/>
      <c r="CW65" s="1002"/>
      <c r="CX65" s="1003"/>
      <c r="CY65" s="1003"/>
      <c r="CZ65" s="1003"/>
      <c r="DA65" s="1004"/>
      <c r="DB65" s="1002"/>
      <c r="DC65" s="1003"/>
      <c r="DD65" s="1003"/>
      <c r="DE65" s="1003"/>
      <c r="DF65" s="1004"/>
      <c r="DG65" s="1002"/>
      <c r="DH65" s="1003"/>
      <c r="DI65" s="1003"/>
      <c r="DJ65" s="1003"/>
      <c r="DK65" s="1004"/>
      <c r="DL65" s="1002"/>
      <c r="DM65" s="1003"/>
      <c r="DN65" s="1003"/>
      <c r="DO65" s="1003"/>
      <c r="DP65" s="1004"/>
      <c r="DQ65" s="1002"/>
      <c r="DR65" s="1003"/>
      <c r="DS65" s="1003"/>
      <c r="DT65" s="1003"/>
      <c r="DU65" s="1004"/>
      <c r="DV65" s="1005"/>
      <c r="DW65" s="1006"/>
      <c r="DX65" s="1006"/>
      <c r="DY65" s="1006"/>
      <c r="DZ65" s="1007"/>
      <c r="EA65" s="224"/>
    </row>
    <row r="66" spans="1:131" ht="26.25" customHeight="1" x14ac:dyDescent="0.2">
      <c r="A66" s="1008" t="s">
        <v>396</v>
      </c>
      <c r="B66" s="1009"/>
      <c r="C66" s="1009"/>
      <c r="D66" s="1009"/>
      <c r="E66" s="1009"/>
      <c r="F66" s="1009"/>
      <c r="G66" s="1009"/>
      <c r="H66" s="1009"/>
      <c r="I66" s="1009"/>
      <c r="J66" s="1009"/>
      <c r="K66" s="1009"/>
      <c r="L66" s="1009"/>
      <c r="M66" s="1009"/>
      <c r="N66" s="1009"/>
      <c r="O66" s="1009"/>
      <c r="P66" s="1010"/>
      <c r="Q66" s="1014" t="s">
        <v>381</v>
      </c>
      <c r="R66" s="1015"/>
      <c r="S66" s="1015"/>
      <c r="T66" s="1015"/>
      <c r="U66" s="1016"/>
      <c r="V66" s="1014" t="s">
        <v>382</v>
      </c>
      <c r="W66" s="1015"/>
      <c r="X66" s="1015"/>
      <c r="Y66" s="1015"/>
      <c r="Z66" s="1016"/>
      <c r="AA66" s="1014" t="s">
        <v>383</v>
      </c>
      <c r="AB66" s="1015"/>
      <c r="AC66" s="1015"/>
      <c r="AD66" s="1015"/>
      <c r="AE66" s="1016"/>
      <c r="AF66" s="1020" t="s">
        <v>384</v>
      </c>
      <c r="AG66" s="1021"/>
      <c r="AH66" s="1021"/>
      <c r="AI66" s="1021"/>
      <c r="AJ66" s="1022"/>
      <c r="AK66" s="1014" t="s">
        <v>385</v>
      </c>
      <c r="AL66" s="1009"/>
      <c r="AM66" s="1009"/>
      <c r="AN66" s="1009"/>
      <c r="AO66" s="1010"/>
      <c r="AP66" s="1014" t="s">
        <v>386</v>
      </c>
      <c r="AQ66" s="1015"/>
      <c r="AR66" s="1015"/>
      <c r="AS66" s="1015"/>
      <c r="AT66" s="1016"/>
      <c r="AU66" s="1014" t="s">
        <v>397</v>
      </c>
      <c r="AV66" s="1015"/>
      <c r="AW66" s="1015"/>
      <c r="AX66" s="1015"/>
      <c r="AY66" s="1016"/>
      <c r="AZ66" s="1014" t="s">
        <v>364</v>
      </c>
      <c r="BA66" s="1015"/>
      <c r="BB66" s="1015"/>
      <c r="BC66" s="1015"/>
      <c r="BD66" s="1028"/>
      <c r="BE66" s="235"/>
      <c r="BF66" s="235"/>
      <c r="BG66" s="235"/>
      <c r="BH66" s="235"/>
      <c r="BI66" s="235"/>
      <c r="BJ66" s="235"/>
      <c r="BK66" s="235"/>
      <c r="BL66" s="235"/>
      <c r="BM66" s="235"/>
      <c r="BN66" s="235"/>
      <c r="BO66" s="235"/>
      <c r="BP66" s="235"/>
      <c r="BQ66" s="232">
        <v>60</v>
      </c>
      <c r="BR66" s="237"/>
      <c r="BS66" s="958"/>
      <c r="BT66" s="959"/>
      <c r="BU66" s="959"/>
      <c r="BV66" s="959"/>
      <c r="BW66" s="959"/>
      <c r="BX66" s="959"/>
      <c r="BY66" s="959"/>
      <c r="BZ66" s="959"/>
      <c r="CA66" s="959"/>
      <c r="CB66" s="959"/>
      <c r="CC66" s="959"/>
      <c r="CD66" s="959"/>
      <c r="CE66" s="959"/>
      <c r="CF66" s="959"/>
      <c r="CG66" s="968"/>
      <c r="CH66" s="969"/>
      <c r="CI66" s="970"/>
      <c r="CJ66" s="970"/>
      <c r="CK66" s="970"/>
      <c r="CL66" s="971"/>
      <c r="CM66" s="969"/>
      <c r="CN66" s="970"/>
      <c r="CO66" s="970"/>
      <c r="CP66" s="970"/>
      <c r="CQ66" s="971"/>
      <c r="CR66" s="969"/>
      <c r="CS66" s="970"/>
      <c r="CT66" s="970"/>
      <c r="CU66" s="970"/>
      <c r="CV66" s="971"/>
      <c r="CW66" s="969"/>
      <c r="CX66" s="970"/>
      <c r="CY66" s="970"/>
      <c r="CZ66" s="970"/>
      <c r="DA66" s="971"/>
      <c r="DB66" s="969"/>
      <c r="DC66" s="970"/>
      <c r="DD66" s="970"/>
      <c r="DE66" s="970"/>
      <c r="DF66" s="971"/>
      <c r="DG66" s="969"/>
      <c r="DH66" s="970"/>
      <c r="DI66" s="970"/>
      <c r="DJ66" s="970"/>
      <c r="DK66" s="971"/>
      <c r="DL66" s="969"/>
      <c r="DM66" s="970"/>
      <c r="DN66" s="970"/>
      <c r="DO66" s="970"/>
      <c r="DP66" s="971"/>
      <c r="DQ66" s="969"/>
      <c r="DR66" s="970"/>
      <c r="DS66" s="970"/>
      <c r="DT66" s="970"/>
      <c r="DU66" s="971"/>
      <c r="DV66" s="958"/>
      <c r="DW66" s="959"/>
      <c r="DX66" s="959"/>
      <c r="DY66" s="959"/>
      <c r="DZ66" s="960"/>
      <c r="EA66" s="224"/>
    </row>
    <row r="67" spans="1:131" ht="26.25" customHeight="1" thickBot="1" x14ac:dyDescent="0.25">
      <c r="A67" s="1011"/>
      <c r="B67" s="1012"/>
      <c r="C67" s="1012"/>
      <c r="D67" s="1012"/>
      <c r="E67" s="1012"/>
      <c r="F67" s="1012"/>
      <c r="G67" s="1012"/>
      <c r="H67" s="1012"/>
      <c r="I67" s="1012"/>
      <c r="J67" s="1012"/>
      <c r="K67" s="1012"/>
      <c r="L67" s="1012"/>
      <c r="M67" s="1012"/>
      <c r="N67" s="1012"/>
      <c r="O67" s="1012"/>
      <c r="P67" s="1013"/>
      <c r="Q67" s="1017"/>
      <c r="R67" s="1018"/>
      <c r="S67" s="1018"/>
      <c r="T67" s="1018"/>
      <c r="U67" s="1019"/>
      <c r="V67" s="1017"/>
      <c r="W67" s="1018"/>
      <c r="X67" s="1018"/>
      <c r="Y67" s="1018"/>
      <c r="Z67" s="1019"/>
      <c r="AA67" s="1017"/>
      <c r="AB67" s="1018"/>
      <c r="AC67" s="1018"/>
      <c r="AD67" s="1018"/>
      <c r="AE67" s="1019"/>
      <c r="AF67" s="1023"/>
      <c r="AG67" s="1024"/>
      <c r="AH67" s="1024"/>
      <c r="AI67" s="1024"/>
      <c r="AJ67" s="1025"/>
      <c r="AK67" s="1026"/>
      <c r="AL67" s="1012"/>
      <c r="AM67" s="1012"/>
      <c r="AN67" s="1012"/>
      <c r="AO67" s="1013"/>
      <c r="AP67" s="1017"/>
      <c r="AQ67" s="1018"/>
      <c r="AR67" s="1018"/>
      <c r="AS67" s="1018"/>
      <c r="AT67" s="1019"/>
      <c r="AU67" s="1017"/>
      <c r="AV67" s="1018"/>
      <c r="AW67" s="1018"/>
      <c r="AX67" s="1018"/>
      <c r="AY67" s="1019"/>
      <c r="AZ67" s="1017"/>
      <c r="BA67" s="1018"/>
      <c r="BB67" s="1018"/>
      <c r="BC67" s="1018"/>
      <c r="BD67" s="1029"/>
      <c r="BE67" s="235"/>
      <c r="BF67" s="235"/>
      <c r="BG67" s="235"/>
      <c r="BH67" s="235"/>
      <c r="BI67" s="235"/>
      <c r="BJ67" s="235"/>
      <c r="BK67" s="235"/>
      <c r="BL67" s="235"/>
      <c r="BM67" s="235"/>
      <c r="BN67" s="235"/>
      <c r="BO67" s="235"/>
      <c r="BP67" s="235"/>
      <c r="BQ67" s="232">
        <v>61</v>
      </c>
      <c r="BR67" s="237"/>
      <c r="BS67" s="958"/>
      <c r="BT67" s="959"/>
      <c r="BU67" s="959"/>
      <c r="BV67" s="959"/>
      <c r="BW67" s="959"/>
      <c r="BX67" s="959"/>
      <c r="BY67" s="959"/>
      <c r="BZ67" s="959"/>
      <c r="CA67" s="959"/>
      <c r="CB67" s="959"/>
      <c r="CC67" s="959"/>
      <c r="CD67" s="959"/>
      <c r="CE67" s="959"/>
      <c r="CF67" s="959"/>
      <c r="CG67" s="968"/>
      <c r="CH67" s="969"/>
      <c r="CI67" s="970"/>
      <c r="CJ67" s="970"/>
      <c r="CK67" s="970"/>
      <c r="CL67" s="971"/>
      <c r="CM67" s="969"/>
      <c r="CN67" s="970"/>
      <c r="CO67" s="970"/>
      <c r="CP67" s="970"/>
      <c r="CQ67" s="971"/>
      <c r="CR67" s="969"/>
      <c r="CS67" s="970"/>
      <c r="CT67" s="970"/>
      <c r="CU67" s="970"/>
      <c r="CV67" s="971"/>
      <c r="CW67" s="969"/>
      <c r="CX67" s="970"/>
      <c r="CY67" s="970"/>
      <c r="CZ67" s="970"/>
      <c r="DA67" s="971"/>
      <c r="DB67" s="969"/>
      <c r="DC67" s="970"/>
      <c r="DD67" s="970"/>
      <c r="DE67" s="970"/>
      <c r="DF67" s="971"/>
      <c r="DG67" s="969"/>
      <c r="DH67" s="970"/>
      <c r="DI67" s="970"/>
      <c r="DJ67" s="970"/>
      <c r="DK67" s="971"/>
      <c r="DL67" s="969"/>
      <c r="DM67" s="970"/>
      <c r="DN67" s="970"/>
      <c r="DO67" s="970"/>
      <c r="DP67" s="971"/>
      <c r="DQ67" s="969"/>
      <c r="DR67" s="970"/>
      <c r="DS67" s="970"/>
      <c r="DT67" s="970"/>
      <c r="DU67" s="971"/>
      <c r="DV67" s="958"/>
      <c r="DW67" s="959"/>
      <c r="DX67" s="959"/>
      <c r="DY67" s="959"/>
      <c r="DZ67" s="960"/>
      <c r="EA67" s="224"/>
    </row>
    <row r="68" spans="1:131" ht="26.25" customHeight="1" thickTop="1" x14ac:dyDescent="0.2">
      <c r="A68" s="230">
        <v>1</v>
      </c>
      <c r="B68" s="998" t="s">
        <v>542</v>
      </c>
      <c r="C68" s="999"/>
      <c r="D68" s="999"/>
      <c r="E68" s="999"/>
      <c r="F68" s="999"/>
      <c r="G68" s="999"/>
      <c r="H68" s="999"/>
      <c r="I68" s="999"/>
      <c r="J68" s="999"/>
      <c r="K68" s="999"/>
      <c r="L68" s="999"/>
      <c r="M68" s="999"/>
      <c r="N68" s="999"/>
      <c r="O68" s="999"/>
      <c r="P68" s="1000"/>
      <c r="Q68" s="1001">
        <v>8467</v>
      </c>
      <c r="R68" s="995">
        <v>7961</v>
      </c>
      <c r="S68" s="995">
        <v>7961</v>
      </c>
      <c r="T68" s="995">
        <v>7961</v>
      </c>
      <c r="U68" s="995">
        <v>7961</v>
      </c>
      <c r="V68" s="995">
        <v>7990</v>
      </c>
      <c r="W68" s="995">
        <v>7475</v>
      </c>
      <c r="X68" s="995">
        <v>7475</v>
      </c>
      <c r="Y68" s="995">
        <v>7475</v>
      </c>
      <c r="Z68" s="995">
        <v>7475</v>
      </c>
      <c r="AA68" s="995">
        <v>477</v>
      </c>
      <c r="AB68" s="995">
        <v>486</v>
      </c>
      <c r="AC68" s="995">
        <v>486</v>
      </c>
      <c r="AD68" s="995">
        <v>486</v>
      </c>
      <c r="AE68" s="995">
        <v>486</v>
      </c>
      <c r="AF68" s="995">
        <v>477</v>
      </c>
      <c r="AG68" s="995">
        <v>486</v>
      </c>
      <c r="AH68" s="995">
        <v>486</v>
      </c>
      <c r="AI68" s="995">
        <v>486</v>
      </c>
      <c r="AJ68" s="995">
        <v>486</v>
      </c>
      <c r="AK68" s="995">
        <v>380</v>
      </c>
      <c r="AL68" s="995"/>
      <c r="AM68" s="995"/>
      <c r="AN68" s="995"/>
      <c r="AO68" s="995"/>
      <c r="AP68" s="995">
        <v>3142</v>
      </c>
      <c r="AQ68" s="995">
        <v>4476</v>
      </c>
      <c r="AR68" s="995">
        <v>4476</v>
      </c>
      <c r="AS68" s="995">
        <v>4476</v>
      </c>
      <c r="AT68" s="995">
        <v>4476</v>
      </c>
      <c r="AU68" s="995">
        <v>135</v>
      </c>
      <c r="AV68" s="995">
        <v>192</v>
      </c>
      <c r="AW68" s="995">
        <v>192</v>
      </c>
      <c r="AX68" s="995">
        <v>192</v>
      </c>
      <c r="AY68" s="995">
        <v>192</v>
      </c>
      <c r="AZ68" s="996"/>
      <c r="BA68" s="996"/>
      <c r="BB68" s="996"/>
      <c r="BC68" s="996"/>
      <c r="BD68" s="997"/>
      <c r="BE68" s="235"/>
      <c r="BF68" s="235"/>
      <c r="BG68" s="235"/>
      <c r="BH68" s="235"/>
      <c r="BI68" s="235"/>
      <c r="BJ68" s="235"/>
      <c r="BK68" s="235"/>
      <c r="BL68" s="235"/>
      <c r="BM68" s="235"/>
      <c r="BN68" s="235"/>
      <c r="BO68" s="235"/>
      <c r="BP68" s="235"/>
      <c r="BQ68" s="232">
        <v>62</v>
      </c>
      <c r="BR68" s="237"/>
      <c r="BS68" s="958"/>
      <c r="BT68" s="959"/>
      <c r="BU68" s="959"/>
      <c r="BV68" s="959"/>
      <c r="BW68" s="959"/>
      <c r="BX68" s="959"/>
      <c r="BY68" s="959"/>
      <c r="BZ68" s="959"/>
      <c r="CA68" s="959"/>
      <c r="CB68" s="959"/>
      <c r="CC68" s="959"/>
      <c r="CD68" s="959"/>
      <c r="CE68" s="959"/>
      <c r="CF68" s="959"/>
      <c r="CG68" s="968"/>
      <c r="CH68" s="969"/>
      <c r="CI68" s="970"/>
      <c r="CJ68" s="970"/>
      <c r="CK68" s="970"/>
      <c r="CL68" s="971"/>
      <c r="CM68" s="969"/>
      <c r="CN68" s="970"/>
      <c r="CO68" s="970"/>
      <c r="CP68" s="970"/>
      <c r="CQ68" s="971"/>
      <c r="CR68" s="969"/>
      <c r="CS68" s="970"/>
      <c r="CT68" s="970"/>
      <c r="CU68" s="970"/>
      <c r="CV68" s="971"/>
      <c r="CW68" s="969"/>
      <c r="CX68" s="970"/>
      <c r="CY68" s="970"/>
      <c r="CZ68" s="970"/>
      <c r="DA68" s="971"/>
      <c r="DB68" s="969"/>
      <c r="DC68" s="970"/>
      <c r="DD68" s="970"/>
      <c r="DE68" s="970"/>
      <c r="DF68" s="971"/>
      <c r="DG68" s="969"/>
      <c r="DH68" s="970"/>
      <c r="DI68" s="970"/>
      <c r="DJ68" s="970"/>
      <c r="DK68" s="971"/>
      <c r="DL68" s="969"/>
      <c r="DM68" s="970"/>
      <c r="DN68" s="970"/>
      <c r="DO68" s="970"/>
      <c r="DP68" s="971"/>
      <c r="DQ68" s="969"/>
      <c r="DR68" s="970"/>
      <c r="DS68" s="970"/>
      <c r="DT68" s="970"/>
      <c r="DU68" s="971"/>
      <c r="DV68" s="958"/>
      <c r="DW68" s="959"/>
      <c r="DX68" s="959"/>
      <c r="DY68" s="959"/>
      <c r="DZ68" s="960"/>
      <c r="EA68" s="224"/>
    </row>
    <row r="69" spans="1:131" ht="26.25" customHeight="1" x14ac:dyDescent="0.2">
      <c r="A69" s="232">
        <v>2</v>
      </c>
      <c r="B69" s="987" t="s">
        <v>543</v>
      </c>
      <c r="C69" s="988"/>
      <c r="D69" s="988"/>
      <c r="E69" s="988"/>
      <c r="F69" s="988"/>
      <c r="G69" s="988"/>
      <c r="H69" s="988"/>
      <c r="I69" s="988"/>
      <c r="J69" s="988"/>
      <c r="K69" s="988"/>
      <c r="L69" s="988"/>
      <c r="M69" s="988"/>
      <c r="N69" s="988"/>
      <c r="O69" s="988"/>
      <c r="P69" s="989"/>
      <c r="Q69" s="990">
        <v>221481</v>
      </c>
      <c r="R69" s="984">
        <v>144168</v>
      </c>
      <c r="S69" s="984">
        <v>144168</v>
      </c>
      <c r="T69" s="984">
        <v>144168</v>
      </c>
      <c r="U69" s="984">
        <v>144168</v>
      </c>
      <c r="V69" s="984">
        <v>203386</v>
      </c>
      <c r="W69" s="984">
        <v>138019</v>
      </c>
      <c r="X69" s="984">
        <v>138019</v>
      </c>
      <c r="Y69" s="984">
        <v>138019</v>
      </c>
      <c r="Z69" s="984">
        <v>138019</v>
      </c>
      <c r="AA69" s="984">
        <v>18095</v>
      </c>
      <c r="AB69" s="984">
        <v>6149</v>
      </c>
      <c r="AC69" s="984">
        <v>6149</v>
      </c>
      <c r="AD69" s="984">
        <v>6149</v>
      </c>
      <c r="AE69" s="984">
        <v>6149</v>
      </c>
      <c r="AF69" s="984">
        <v>40934</v>
      </c>
      <c r="AG69" s="984">
        <v>32354</v>
      </c>
      <c r="AH69" s="984">
        <v>32354</v>
      </c>
      <c r="AI69" s="984">
        <v>32354</v>
      </c>
      <c r="AJ69" s="984">
        <v>32354</v>
      </c>
      <c r="AK69" s="984" t="s">
        <v>557</v>
      </c>
      <c r="AL69" s="984"/>
      <c r="AM69" s="984"/>
      <c r="AN69" s="984"/>
      <c r="AO69" s="984"/>
      <c r="AP69" s="984" t="s">
        <v>557</v>
      </c>
      <c r="AQ69" s="984"/>
      <c r="AR69" s="984"/>
      <c r="AS69" s="984"/>
      <c r="AT69" s="984"/>
      <c r="AU69" s="984" t="s">
        <v>557</v>
      </c>
      <c r="AV69" s="984"/>
      <c r="AW69" s="984"/>
      <c r="AX69" s="984"/>
      <c r="AY69" s="984"/>
      <c r="AZ69" s="985" t="s">
        <v>558</v>
      </c>
      <c r="BA69" s="985"/>
      <c r="BB69" s="985"/>
      <c r="BC69" s="985"/>
      <c r="BD69" s="986"/>
      <c r="BE69" s="235"/>
      <c r="BF69" s="235"/>
      <c r="BG69" s="235"/>
      <c r="BH69" s="235"/>
      <c r="BI69" s="235"/>
      <c r="BJ69" s="235"/>
      <c r="BK69" s="235"/>
      <c r="BL69" s="235"/>
      <c r="BM69" s="235"/>
      <c r="BN69" s="235"/>
      <c r="BO69" s="235"/>
      <c r="BP69" s="235"/>
      <c r="BQ69" s="232">
        <v>63</v>
      </c>
      <c r="BR69" s="237"/>
      <c r="BS69" s="958"/>
      <c r="BT69" s="959"/>
      <c r="BU69" s="959"/>
      <c r="BV69" s="959"/>
      <c r="BW69" s="959"/>
      <c r="BX69" s="959"/>
      <c r="BY69" s="959"/>
      <c r="BZ69" s="959"/>
      <c r="CA69" s="959"/>
      <c r="CB69" s="959"/>
      <c r="CC69" s="959"/>
      <c r="CD69" s="959"/>
      <c r="CE69" s="959"/>
      <c r="CF69" s="959"/>
      <c r="CG69" s="968"/>
      <c r="CH69" s="969"/>
      <c r="CI69" s="970"/>
      <c r="CJ69" s="970"/>
      <c r="CK69" s="970"/>
      <c r="CL69" s="971"/>
      <c r="CM69" s="969"/>
      <c r="CN69" s="970"/>
      <c r="CO69" s="970"/>
      <c r="CP69" s="970"/>
      <c r="CQ69" s="971"/>
      <c r="CR69" s="969"/>
      <c r="CS69" s="970"/>
      <c r="CT69" s="970"/>
      <c r="CU69" s="970"/>
      <c r="CV69" s="971"/>
      <c r="CW69" s="969"/>
      <c r="CX69" s="970"/>
      <c r="CY69" s="970"/>
      <c r="CZ69" s="970"/>
      <c r="DA69" s="971"/>
      <c r="DB69" s="969"/>
      <c r="DC69" s="970"/>
      <c r="DD69" s="970"/>
      <c r="DE69" s="970"/>
      <c r="DF69" s="971"/>
      <c r="DG69" s="969"/>
      <c r="DH69" s="970"/>
      <c r="DI69" s="970"/>
      <c r="DJ69" s="970"/>
      <c r="DK69" s="971"/>
      <c r="DL69" s="969"/>
      <c r="DM69" s="970"/>
      <c r="DN69" s="970"/>
      <c r="DO69" s="970"/>
      <c r="DP69" s="971"/>
      <c r="DQ69" s="969"/>
      <c r="DR69" s="970"/>
      <c r="DS69" s="970"/>
      <c r="DT69" s="970"/>
      <c r="DU69" s="971"/>
      <c r="DV69" s="958"/>
      <c r="DW69" s="959"/>
      <c r="DX69" s="959"/>
      <c r="DY69" s="959"/>
      <c r="DZ69" s="960"/>
      <c r="EA69" s="224"/>
    </row>
    <row r="70" spans="1:131" ht="26.25" customHeight="1" x14ac:dyDescent="0.2">
      <c r="A70" s="232">
        <v>3</v>
      </c>
      <c r="B70" s="987" t="s">
        <v>544</v>
      </c>
      <c r="C70" s="988"/>
      <c r="D70" s="988"/>
      <c r="E70" s="988"/>
      <c r="F70" s="988"/>
      <c r="G70" s="988"/>
      <c r="H70" s="988"/>
      <c r="I70" s="988"/>
      <c r="J70" s="988"/>
      <c r="K70" s="988"/>
      <c r="L70" s="988"/>
      <c r="M70" s="988"/>
      <c r="N70" s="988"/>
      <c r="O70" s="988"/>
      <c r="P70" s="989"/>
      <c r="Q70" s="990">
        <v>90180</v>
      </c>
      <c r="R70" s="984">
        <v>76940</v>
      </c>
      <c r="S70" s="984">
        <v>76940</v>
      </c>
      <c r="T70" s="984">
        <v>76940</v>
      </c>
      <c r="U70" s="984">
        <v>76940</v>
      </c>
      <c r="V70" s="984">
        <v>85061</v>
      </c>
      <c r="W70" s="984">
        <v>73165</v>
      </c>
      <c r="X70" s="984">
        <v>73165</v>
      </c>
      <c r="Y70" s="984">
        <v>73165</v>
      </c>
      <c r="Z70" s="984">
        <v>73165</v>
      </c>
      <c r="AA70" s="984">
        <v>5120</v>
      </c>
      <c r="AB70" s="984">
        <v>3775</v>
      </c>
      <c r="AC70" s="984">
        <v>3775</v>
      </c>
      <c r="AD70" s="984">
        <v>3775</v>
      </c>
      <c r="AE70" s="984">
        <v>3775</v>
      </c>
      <c r="AF70" s="984">
        <v>4894</v>
      </c>
      <c r="AG70" s="984">
        <v>3775</v>
      </c>
      <c r="AH70" s="984">
        <v>3775</v>
      </c>
      <c r="AI70" s="984">
        <v>3775</v>
      </c>
      <c r="AJ70" s="984">
        <v>3775</v>
      </c>
      <c r="AK70" s="984">
        <v>5163</v>
      </c>
      <c r="AL70" s="984">
        <v>7300</v>
      </c>
      <c r="AM70" s="984">
        <v>7300</v>
      </c>
      <c r="AN70" s="984">
        <v>7300</v>
      </c>
      <c r="AO70" s="984">
        <v>7300</v>
      </c>
      <c r="AP70" s="984">
        <v>78689</v>
      </c>
      <c r="AQ70" s="984">
        <v>42318</v>
      </c>
      <c r="AR70" s="984">
        <v>42318</v>
      </c>
      <c r="AS70" s="984">
        <v>42318</v>
      </c>
      <c r="AT70" s="984">
        <v>42318</v>
      </c>
      <c r="AU70" s="984">
        <v>1259</v>
      </c>
      <c r="AV70" s="984"/>
      <c r="AW70" s="984"/>
      <c r="AX70" s="984"/>
      <c r="AY70" s="984"/>
      <c r="AZ70" s="985"/>
      <c r="BA70" s="985"/>
      <c r="BB70" s="985"/>
      <c r="BC70" s="985"/>
      <c r="BD70" s="986"/>
      <c r="BE70" s="235"/>
      <c r="BF70" s="235"/>
      <c r="BG70" s="235"/>
      <c r="BH70" s="235"/>
      <c r="BI70" s="235"/>
      <c r="BJ70" s="235"/>
      <c r="BK70" s="235"/>
      <c r="BL70" s="235"/>
      <c r="BM70" s="235"/>
      <c r="BN70" s="235"/>
      <c r="BO70" s="235"/>
      <c r="BP70" s="235"/>
      <c r="BQ70" s="232">
        <v>64</v>
      </c>
      <c r="BR70" s="237"/>
      <c r="BS70" s="958"/>
      <c r="BT70" s="959"/>
      <c r="BU70" s="959"/>
      <c r="BV70" s="959"/>
      <c r="BW70" s="959"/>
      <c r="BX70" s="959"/>
      <c r="BY70" s="959"/>
      <c r="BZ70" s="959"/>
      <c r="CA70" s="959"/>
      <c r="CB70" s="959"/>
      <c r="CC70" s="959"/>
      <c r="CD70" s="959"/>
      <c r="CE70" s="959"/>
      <c r="CF70" s="959"/>
      <c r="CG70" s="968"/>
      <c r="CH70" s="969"/>
      <c r="CI70" s="970"/>
      <c r="CJ70" s="970"/>
      <c r="CK70" s="970"/>
      <c r="CL70" s="971"/>
      <c r="CM70" s="969"/>
      <c r="CN70" s="970"/>
      <c r="CO70" s="970"/>
      <c r="CP70" s="970"/>
      <c r="CQ70" s="971"/>
      <c r="CR70" s="969"/>
      <c r="CS70" s="970"/>
      <c r="CT70" s="970"/>
      <c r="CU70" s="970"/>
      <c r="CV70" s="971"/>
      <c r="CW70" s="969"/>
      <c r="CX70" s="970"/>
      <c r="CY70" s="970"/>
      <c r="CZ70" s="970"/>
      <c r="DA70" s="971"/>
      <c r="DB70" s="969"/>
      <c r="DC70" s="970"/>
      <c r="DD70" s="970"/>
      <c r="DE70" s="970"/>
      <c r="DF70" s="971"/>
      <c r="DG70" s="969"/>
      <c r="DH70" s="970"/>
      <c r="DI70" s="970"/>
      <c r="DJ70" s="970"/>
      <c r="DK70" s="971"/>
      <c r="DL70" s="969"/>
      <c r="DM70" s="970"/>
      <c r="DN70" s="970"/>
      <c r="DO70" s="970"/>
      <c r="DP70" s="971"/>
      <c r="DQ70" s="969"/>
      <c r="DR70" s="970"/>
      <c r="DS70" s="970"/>
      <c r="DT70" s="970"/>
      <c r="DU70" s="971"/>
      <c r="DV70" s="958"/>
      <c r="DW70" s="959"/>
      <c r="DX70" s="959"/>
      <c r="DY70" s="959"/>
      <c r="DZ70" s="960"/>
      <c r="EA70" s="224"/>
    </row>
    <row r="71" spans="1:131" ht="26.25" customHeight="1" x14ac:dyDescent="0.2">
      <c r="A71" s="232">
        <v>4</v>
      </c>
      <c r="B71" s="987" t="s">
        <v>545</v>
      </c>
      <c r="C71" s="988"/>
      <c r="D71" s="988"/>
      <c r="E71" s="988"/>
      <c r="F71" s="988"/>
      <c r="G71" s="988"/>
      <c r="H71" s="988"/>
      <c r="I71" s="988"/>
      <c r="J71" s="988"/>
      <c r="K71" s="988"/>
      <c r="L71" s="988"/>
      <c r="M71" s="988"/>
      <c r="N71" s="988"/>
      <c r="O71" s="988"/>
      <c r="P71" s="989"/>
      <c r="Q71" s="990">
        <v>9878</v>
      </c>
      <c r="R71" s="984">
        <v>6933</v>
      </c>
      <c r="S71" s="984">
        <v>6933</v>
      </c>
      <c r="T71" s="984">
        <v>6933</v>
      </c>
      <c r="U71" s="984">
        <v>6933</v>
      </c>
      <c r="V71" s="984">
        <v>9787</v>
      </c>
      <c r="W71" s="984">
        <v>6850</v>
      </c>
      <c r="X71" s="984">
        <v>6850</v>
      </c>
      <c r="Y71" s="984">
        <v>6850</v>
      </c>
      <c r="Z71" s="984">
        <v>6850</v>
      </c>
      <c r="AA71" s="984">
        <v>92</v>
      </c>
      <c r="AB71" s="984">
        <v>82</v>
      </c>
      <c r="AC71" s="984">
        <v>82</v>
      </c>
      <c r="AD71" s="984">
        <v>82</v>
      </c>
      <c r="AE71" s="984">
        <v>82</v>
      </c>
      <c r="AF71" s="984">
        <v>92</v>
      </c>
      <c r="AG71" s="984">
        <v>82</v>
      </c>
      <c r="AH71" s="984">
        <v>82</v>
      </c>
      <c r="AI71" s="984">
        <v>82</v>
      </c>
      <c r="AJ71" s="984">
        <v>82</v>
      </c>
      <c r="AK71" s="984">
        <v>5083</v>
      </c>
      <c r="AL71" s="984">
        <v>2485</v>
      </c>
      <c r="AM71" s="984">
        <v>2485</v>
      </c>
      <c r="AN71" s="984">
        <v>2485</v>
      </c>
      <c r="AO71" s="984">
        <v>2485</v>
      </c>
      <c r="AP71" s="984" t="s">
        <v>557</v>
      </c>
      <c r="AQ71" s="984"/>
      <c r="AR71" s="984"/>
      <c r="AS71" s="984"/>
      <c r="AT71" s="984"/>
      <c r="AU71" s="984" t="s">
        <v>557</v>
      </c>
      <c r="AV71" s="984"/>
      <c r="AW71" s="984"/>
      <c r="AX71" s="984"/>
      <c r="AY71" s="984"/>
      <c r="AZ71" s="985"/>
      <c r="BA71" s="985"/>
      <c r="BB71" s="985"/>
      <c r="BC71" s="985"/>
      <c r="BD71" s="986"/>
      <c r="BE71" s="235"/>
      <c r="BF71" s="235"/>
      <c r="BG71" s="235"/>
      <c r="BH71" s="235"/>
      <c r="BI71" s="235"/>
      <c r="BJ71" s="235"/>
      <c r="BK71" s="235"/>
      <c r="BL71" s="235"/>
      <c r="BM71" s="235"/>
      <c r="BN71" s="235"/>
      <c r="BO71" s="235"/>
      <c r="BP71" s="235"/>
      <c r="BQ71" s="232">
        <v>65</v>
      </c>
      <c r="BR71" s="237"/>
      <c r="BS71" s="958"/>
      <c r="BT71" s="959"/>
      <c r="BU71" s="959"/>
      <c r="BV71" s="959"/>
      <c r="BW71" s="959"/>
      <c r="BX71" s="959"/>
      <c r="BY71" s="959"/>
      <c r="BZ71" s="959"/>
      <c r="CA71" s="959"/>
      <c r="CB71" s="959"/>
      <c r="CC71" s="959"/>
      <c r="CD71" s="959"/>
      <c r="CE71" s="959"/>
      <c r="CF71" s="959"/>
      <c r="CG71" s="968"/>
      <c r="CH71" s="969"/>
      <c r="CI71" s="970"/>
      <c r="CJ71" s="970"/>
      <c r="CK71" s="970"/>
      <c r="CL71" s="971"/>
      <c r="CM71" s="969"/>
      <c r="CN71" s="970"/>
      <c r="CO71" s="970"/>
      <c r="CP71" s="970"/>
      <c r="CQ71" s="971"/>
      <c r="CR71" s="969"/>
      <c r="CS71" s="970"/>
      <c r="CT71" s="970"/>
      <c r="CU71" s="970"/>
      <c r="CV71" s="971"/>
      <c r="CW71" s="969"/>
      <c r="CX71" s="970"/>
      <c r="CY71" s="970"/>
      <c r="CZ71" s="970"/>
      <c r="DA71" s="971"/>
      <c r="DB71" s="969"/>
      <c r="DC71" s="970"/>
      <c r="DD71" s="970"/>
      <c r="DE71" s="970"/>
      <c r="DF71" s="971"/>
      <c r="DG71" s="969"/>
      <c r="DH71" s="970"/>
      <c r="DI71" s="970"/>
      <c r="DJ71" s="970"/>
      <c r="DK71" s="971"/>
      <c r="DL71" s="969"/>
      <c r="DM71" s="970"/>
      <c r="DN71" s="970"/>
      <c r="DO71" s="970"/>
      <c r="DP71" s="971"/>
      <c r="DQ71" s="969"/>
      <c r="DR71" s="970"/>
      <c r="DS71" s="970"/>
      <c r="DT71" s="970"/>
      <c r="DU71" s="971"/>
      <c r="DV71" s="958"/>
      <c r="DW71" s="959"/>
      <c r="DX71" s="959"/>
      <c r="DY71" s="959"/>
      <c r="DZ71" s="960"/>
      <c r="EA71" s="224"/>
    </row>
    <row r="72" spans="1:131" ht="26.25" customHeight="1" x14ac:dyDescent="0.2">
      <c r="A72" s="232">
        <v>5</v>
      </c>
      <c r="B72" s="987" t="s">
        <v>546</v>
      </c>
      <c r="C72" s="988"/>
      <c r="D72" s="988"/>
      <c r="E72" s="988"/>
      <c r="F72" s="988"/>
      <c r="G72" s="988"/>
      <c r="H72" s="988"/>
      <c r="I72" s="988"/>
      <c r="J72" s="988"/>
      <c r="K72" s="988"/>
      <c r="L72" s="988"/>
      <c r="M72" s="988"/>
      <c r="N72" s="988"/>
      <c r="O72" s="988"/>
      <c r="P72" s="989"/>
      <c r="Q72" s="990">
        <v>1600855</v>
      </c>
      <c r="R72" s="984">
        <v>1385861</v>
      </c>
      <c r="S72" s="984">
        <v>1385861</v>
      </c>
      <c r="T72" s="984">
        <v>1385861</v>
      </c>
      <c r="U72" s="984">
        <v>1385861</v>
      </c>
      <c r="V72" s="984">
        <v>1567252</v>
      </c>
      <c r="W72" s="984">
        <v>1346246</v>
      </c>
      <c r="X72" s="984">
        <v>1346246</v>
      </c>
      <c r="Y72" s="984">
        <v>1346246</v>
      </c>
      <c r="Z72" s="984">
        <v>1346246</v>
      </c>
      <c r="AA72" s="984">
        <v>33603</v>
      </c>
      <c r="AB72" s="984">
        <v>39615</v>
      </c>
      <c r="AC72" s="984">
        <v>39615</v>
      </c>
      <c r="AD72" s="984">
        <v>39615</v>
      </c>
      <c r="AE72" s="984">
        <v>39615</v>
      </c>
      <c r="AF72" s="984">
        <v>33603</v>
      </c>
      <c r="AG72" s="984">
        <v>39615</v>
      </c>
      <c r="AH72" s="984">
        <v>39615</v>
      </c>
      <c r="AI72" s="984">
        <v>39615</v>
      </c>
      <c r="AJ72" s="984">
        <v>39615</v>
      </c>
      <c r="AK72" s="984">
        <v>22693</v>
      </c>
      <c r="AL72" s="984">
        <v>13582</v>
      </c>
      <c r="AM72" s="984">
        <v>13582</v>
      </c>
      <c r="AN72" s="984">
        <v>13582</v>
      </c>
      <c r="AO72" s="984">
        <v>13582</v>
      </c>
      <c r="AP72" s="984" t="s">
        <v>557</v>
      </c>
      <c r="AQ72" s="984"/>
      <c r="AR72" s="984"/>
      <c r="AS72" s="984"/>
      <c r="AT72" s="984"/>
      <c r="AU72" s="984" t="s">
        <v>557</v>
      </c>
      <c r="AV72" s="984"/>
      <c r="AW72" s="984"/>
      <c r="AX72" s="984"/>
      <c r="AY72" s="984"/>
      <c r="AZ72" s="985"/>
      <c r="BA72" s="985"/>
      <c r="BB72" s="985"/>
      <c r="BC72" s="985"/>
      <c r="BD72" s="986"/>
      <c r="BE72" s="235"/>
      <c r="BF72" s="235"/>
      <c r="BG72" s="235"/>
      <c r="BH72" s="235"/>
      <c r="BI72" s="235"/>
      <c r="BJ72" s="235"/>
      <c r="BK72" s="235"/>
      <c r="BL72" s="235"/>
      <c r="BM72" s="235"/>
      <c r="BN72" s="235"/>
      <c r="BO72" s="235"/>
      <c r="BP72" s="235"/>
      <c r="BQ72" s="232">
        <v>66</v>
      </c>
      <c r="BR72" s="237"/>
      <c r="BS72" s="958"/>
      <c r="BT72" s="959"/>
      <c r="BU72" s="959"/>
      <c r="BV72" s="959"/>
      <c r="BW72" s="959"/>
      <c r="BX72" s="959"/>
      <c r="BY72" s="959"/>
      <c r="BZ72" s="959"/>
      <c r="CA72" s="959"/>
      <c r="CB72" s="959"/>
      <c r="CC72" s="959"/>
      <c r="CD72" s="959"/>
      <c r="CE72" s="959"/>
      <c r="CF72" s="959"/>
      <c r="CG72" s="968"/>
      <c r="CH72" s="969"/>
      <c r="CI72" s="970"/>
      <c r="CJ72" s="970"/>
      <c r="CK72" s="970"/>
      <c r="CL72" s="971"/>
      <c r="CM72" s="969"/>
      <c r="CN72" s="970"/>
      <c r="CO72" s="970"/>
      <c r="CP72" s="970"/>
      <c r="CQ72" s="971"/>
      <c r="CR72" s="969"/>
      <c r="CS72" s="970"/>
      <c r="CT72" s="970"/>
      <c r="CU72" s="970"/>
      <c r="CV72" s="971"/>
      <c r="CW72" s="969"/>
      <c r="CX72" s="970"/>
      <c r="CY72" s="970"/>
      <c r="CZ72" s="970"/>
      <c r="DA72" s="971"/>
      <c r="DB72" s="969"/>
      <c r="DC72" s="970"/>
      <c r="DD72" s="970"/>
      <c r="DE72" s="970"/>
      <c r="DF72" s="971"/>
      <c r="DG72" s="969"/>
      <c r="DH72" s="970"/>
      <c r="DI72" s="970"/>
      <c r="DJ72" s="970"/>
      <c r="DK72" s="971"/>
      <c r="DL72" s="969"/>
      <c r="DM72" s="970"/>
      <c r="DN72" s="970"/>
      <c r="DO72" s="970"/>
      <c r="DP72" s="971"/>
      <c r="DQ72" s="969"/>
      <c r="DR72" s="970"/>
      <c r="DS72" s="970"/>
      <c r="DT72" s="970"/>
      <c r="DU72" s="971"/>
      <c r="DV72" s="958"/>
      <c r="DW72" s="959"/>
      <c r="DX72" s="959"/>
      <c r="DY72" s="959"/>
      <c r="DZ72" s="960"/>
      <c r="EA72" s="224"/>
    </row>
    <row r="73" spans="1:131" ht="26.25" customHeight="1" x14ac:dyDescent="0.2">
      <c r="A73" s="232">
        <v>6</v>
      </c>
      <c r="B73" s="987"/>
      <c r="C73" s="988"/>
      <c r="D73" s="988"/>
      <c r="E73" s="988"/>
      <c r="F73" s="988"/>
      <c r="G73" s="988"/>
      <c r="H73" s="988"/>
      <c r="I73" s="988"/>
      <c r="J73" s="988"/>
      <c r="K73" s="988"/>
      <c r="L73" s="988"/>
      <c r="M73" s="988"/>
      <c r="N73" s="988"/>
      <c r="O73" s="988"/>
      <c r="P73" s="989"/>
      <c r="Q73" s="990"/>
      <c r="R73" s="984"/>
      <c r="S73" s="984"/>
      <c r="T73" s="984"/>
      <c r="U73" s="984"/>
      <c r="V73" s="984"/>
      <c r="W73" s="984"/>
      <c r="X73" s="984"/>
      <c r="Y73" s="984"/>
      <c r="Z73" s="984"/>
      <c r="AA73" s="984"/>
      <c r="AB73" s="984"/>
      <c r="AC73" s="984"/>
      <c r="AD73" s="984"/>
      <c r="AE73" s="984"/>
      <c r="AF73" s="984"/>
      <c r="AG73" s="984"/>
      <c r="AH73" s="984"/>
      <c r="AI73" s="984"/>
      <c r="AJ73" s="984"/>
      <c r="AK73" s="984"/>
      <c r="AL73" s="984"/>
      <c r="AM73" s="984"/>
      <c r="AN73" s="984"/>
      <c r="AO73" s="984"/>
      <c r="AP73" s="984"/>
      <c r="AQ73" s="984"/>
      <c r="AR73" s="984"/>
      <c r="AS73" s="984"/>
      <c r="AT73" s="984"/>
      <c r="AU73" s="984"/>
      <c r="AV73" s="984"/>
      <c r="AW73" s="984"/>
      <c r="AX73" s="984"/>
      <c r="AY73" s="984"/>
      <c r="AZ73" s="985"/>
      <c r="BA73" s="985"/>
      <c r="BB73" s="985"/>
      <c r="BC73" s="985"/>
      <c r="BD73" s="986"/>
      <c r="BE73" s="235"/>
      <c r="BF73" s="235"/>
      <c r="BG73" s="235"/>
      <c r="BH73" s="235"/>
      <c r="BI73" s="235"/>
      <c r="BJ73" s="235"/>
      <c r="BK73" s="235"/>
      <c r="BL73" s="235"/>
      <c r="BM73" s="235"/>
      <c r="BN73" s="235"/>
      <c r="BO73" s="235"/>
      <c r="BP73" s="235"/>
      <c r="BQ73" s="232">
        <v>67</v>
      </c>
      <c r="BR73" s="237"/>
      <c r="BS73" s="958"/>
      <c r="BT73" s="959"/>
      <c r="BU73" s="959"/>
      <c r="BV73" s="959"/>
      <c r="BW73" s="959"/>
      <c r="BX73" s="959"/>
      <c r="BY73" s="959"/>
      <c r="BZ73" s="959"/>
      <c r="CA73" s="959"/>
      <c r="CB73" s="959"/>
      <c r="CC73" s="959"/>
      <c r="CD73" s="959"/>
      <c r="CE73" s="959"/>
      <c r="CF73" s="959"/>
      <c r="CG73" s="968"/>
      <c r="CH73" s="969"/>
      <c r="CI73" s="970"/>
      <c r="CJ73" s="970"/>
      <c r="CK73" s="970"/>
      <c r="CL73" s="971"/>
      <c r="CM73" s="969"/>
      <c r="CN73" s="970"/>
      <c r="CO73" s="970"/>
      <c r="CP73" s="970"/>
      <c r="CQ73" s="971"/>
      <c r="CR73" s="969"/>
      <c r="CS73" s="970"/>
      <c r="CT73" s="970"/>
      <c r="CU73" s="970"/>
      <c r="CV73" s="971"/>
      <c r="CW73" s="969"/>
      <c r="CX73" s="970"/>
      <c r="CY73" s="970"/>
      <c r="CZ73" s="970"/>
      <c r="DA73" s="971"/>
      <c r="DB73" s="969"/>
      <c r="DC73" s="970"/>
      <c r="DD73" s="970"/>
      <c r="DE73" s="970"/>
      <c r="DF73" s="971"/>
      <c r="DG73" s="969"/>
      <c r="DH73" s="970"/>
      <c r="DI73" s="970"/>
      <c r="DJ73" s="970"/>
      <c r="DK73" s="971"/>
      <c r="DL73" s="969"/>
      <c r="DM73" s="970"/>
      <c r="DN73" s="970"/>
      <c r="DO73" s="970"/>
      <c r="DP73" s="971"/>
      <c r="DQ73" s="969"/>
      <c r="DR73" s="970"/>
      <c r="DS73" s="970"/>
      <c r="DT73" s="970"/>
      <c r="DU73" s="971"/>
      <c r="DV73" s="958"/>
      <c r="DW73" s="959"/>
      <c r="DX73" s="959"/>
      <c r="DY73" s="959"/>
      <c r="DZ73" s="960"/>
      <c r="EA73" s="224"/>
    </row>
    <row r="74" spans="1:131" ht="26.25" customHeight="1" x14ac:dyDescent="0.2">
      <c r="A74" s="232">
        <v>7</v>
      </c>
      <c r="B74" s="987"/>
      <c r="C74" s="988"/>
      <c r="D74" s="988"/>
      <c r="E74" s="988"/>
      <c r="F74" s="988"/>
      <c r="G74" s="988"/>
      <c r="H74" s="988"/>
      <c r="I74" s="988"/>
      <c r="J74" s="988"/>
      <c r="K74" s="988"/>
      <c r="L74" s="988"/>
      <c r="M74" s="988"/>
      <c r="N74" s="988"/>
      <c r="O74" s="988"/>
      <c r="P74" s="989"/>
      <c r="Q74" s="990"/>
      <c r="R74" s="984"/>
      <c r="S74" s="984"/>
      <c r="T74" s="984"/>
      <c r="U74" s="984"/>
      <c r="V74" s="984"/>
      <c r="W74" s="984"/>
      <c r="X74" s="984"/>
      <c r="Y74" s="984"/>
      <c r="Z74" s="984"/>
      <c r="AA74" s="984"/>
      <c r="AB74" s="984"/>
      <c r="AC74" s="984"/>
      <c r="AD74" s="984"/>
      <c r="AE74" s="984"/>
      <c r="AF74" s="984"/>
      <c r="AG74" s="984"/>
      <c r="AH74" s="984"/>
      <c r="AI74" s="984"/>
      <c r="AJ74" s="984"/>
      <c r="AK74" s="984"/>
      <c r="AL74" s="984"/>
      <c r="AM74" s="984"/>
      <c r="AN74" s="984"/>
      <c r="AO74" s="984"/>
      <c r="AP74" s="984"/>
      <c r="AQ74" s="984"/>
      <c r="AR74" s="984"/>
      <c r="AS74" s="984"/>
      <c r="AT74" s="984"/>
      <c r="AU74" s="984"/>
      <c r="AV74" s="984"/>
      <c r="AW74" s="984"/>
      <c r="AX74" s="984"/>
      <c r="AY74" s="984"/>
      <c r="AZ74" s="985"/>
      <c r="BA74" s="985"/>
      <c r="BB74" s="985"/>
      <c r="BC74" s="985"/>
      <c r="BD74" s="986"/>
      <c r="BE74" s="235"/>
      <c r="BF74" s="235"/>
      <c r="BG74" s="235"/>
      <c r="BH74" s="235"/>
      <c r="BI74" s="235"/>
      <c r="BJ74" s="235"/>
      <c r="BK74" s="235"/>
      <c r="BL74" s="235"/>
      <c r="BM74" s="235"/>
      <c r="BN74" s="235"/>
      <c r="BO74" s="235"/>
      <c r="BP74" s="235"/>
      <c r="BQ74" s="232">
        <v>68</v>
      </c>
      <c r="BR74" s="237"/>
      <c r="BS74" s="958"/>
      <c r="BT74" s="959"/>
      <c r="BU74" s="959"/>
      <c r="BV74" s="959"/>
      <c r="BW74" s="959"/>
      <c r="BX74" s="959"/>
      <c r="BY74" s="959"/>
      <c r="BZ74" s="959"/>
      <c r="CA74" s="959"/>
      <c r="CB74" s="959"/>
      <c r="CC74" s="959"/>
      <c r="CD74" s="959"/>
      <c r="CE74" s="959"/>
      <c r="CF74" s="959"/>
      <c r="CG74" s="968"/>
      <c r="CH74" s="969"/>
      <c r="CI74" s="970"/>
      <c r="CJ74" s="970"/>
      <c r="CK74" s="970"/>
      <c r="CL74" s="971"/>
      <c r="CM74" s="969"/>
      <c r="CN74" s="970"/>
      <c r="CO74" s="970"/>
      <c r="CP74" s="970"/>
      <c r="CQ74" s="971"/>
      <c r="CR74" s="969"/>
      <c r="CS74" s="970"/>
      <c r="CT74" s="970"/>
      <c r="CU74" s="970"/>
      <c r="CV74" s="971"/>
      <c r="CW74" s="969"/>
      <c r="CX74" s="970"/>
      <c r="CY74" s="970"/>
      <c r="CZ74" s="970"/>
      <c r="DA74" s="971"/>
      <c r="DB74" s="969"/>
      <c r="DC74" s="970"/>
      <c r="DD74" s="970"/>
      <c r="DE74" s="970"/>
      <c r="DF74" s="971"/>
      <c r="DG74" s="969"/>
      <c r="DH74" s="970"/>
      <c r="DI74" s="970"/>
      <c r="DJ74" s="970"/>
      <c r="DK74" s="971"/>
      <c r="DL74" s="969"/>
      <c r="DM74" s="970"/>
      <c r="DN74" s="970"/>
      <c r="DO74" s="970"/>
      <c r="DP74" s="971"/>
      <c r="DQ74" s="969"/>
      <c r="DR74" s="970"/>
      <c r="DS74" s="970"/>
      <c r="DT74" s="970"/>
      <c r="DU74" s="971"/>
      <c r="DV74" s="958"/>
      <c r="DW74" s="959"/>
      <c r="DX74" s="959"/>
      <c r="DY74" s="959"/>
      <c r="DZ74" s="960"/>
      <c r="EA74" s="224"/>
    </row>
    <row r="75" spans="1:131" ht="26.25" customHeight="1" x14ac:dyDescent="0.2">
      <c r="A75" s="232">
        <v>8</v>
      </c>
      <c r="B75" s="987"/>
      <c r="C75" s="988"/>
      <c r="D75" s="988"/>
      <c r="E75" s="988"/>
      <c r="F75" s="988"/>
      <c r="G75" s="988"/>
      <c r="H75" s="988"/>
      <c r="I75" s="988"/>
      <c r="J75" s="988"/>
      <c r="K75" s="988"/>
      <c r="L75" s="988"/>
      <c r="M75" s="988"/>
      <c r="N75" s="988"/>
      <c r="O75" s="988"/>
      <c r="P75" s="989"/>
      <c r="Q75" s="991"/>
      <c r="R75" s="992"/>
      <c r="S75" s="992"/>
      <c r="T75" s="992"/>
      <c r="U75" s="993"/>
      <c r="V75" s="994"/>
      <c r="W75" s="992"/>
      <c r="X75" s="992"/>
      <c r="Y75" s="992"/>
      <c r="Z75" s="993"/>
      <c r="AA75" s="994"/>
      <c r="AB75" s="992"/>
      <c r="AC75" s="992"/>
      <c r="AD75" s="992"/>
      <c r="AE75" s="993"/>
      <c r="AF75" s="994"/>
      <c r="AG75" s="992"/>
      <c r="AH75" s="992"/>
      <c r="AI75" s="992"/>
      <c r="AJ75" s="993"/>
      <c r="AK75" s="994"/>
      <c r="AL75" s="992"/>
      <c r="AM75" s="992"/>
      <c r="AN75" s="992"/>
      <c r="AO75" s="993"/>
      <c r="AP75" s="994"/>
      <c r="AQ75" s="992"/>
      <c r="AR75" s="992"/>
      <c r="AS75" s="992"/>
      <c r="AT75" s="993"/>
      <c r="AU75" s="994"/>
      <c r="AV75" s="992"/>
      <c r="AW75" s="992"/>
      <c r="AX75" s="992"/>
      <c r="AY75" s="993"/>
      <c r="AZ75" s="985"/>
      <c r="BA75" s="985"/>
      <c r="BB75" s="985"/>
      <c r="BC75" s="985"/>
      <c r="BD75" s="986"/>
      <c r="BE75" s="235"/>
      <c r="BF75" s="235"/>
      <c r="BG75" s="235"/>
      <c r="BH75" s="235"/>
      <c r="BI75" s="235"/>
      <c r="BJ75" s="235"/>
      <c r="BK75" s="235"/>
      <c r="BL75" s="235"/>
      <c r="BM75" s="235"/>
      <c r="BN75" s="235"/>
      <c r="BO75" s="235"/>
      <c r="BP75" s="235"/>
      <c r="BQ75" s="232">
        <v>69</v>
      </c>
      <c r="BR75" s="237"/>
      <c r="BS75" s="958"/>
      <c r="BT75" s="959"/>
      <c r="BU75" s="959"/>
      <c r="BV75" s="959"/>
      <c r="BW75" s="959"/>
      <c r="BX75" s="959"/>
      <c r="BY75" s="959"/>
      <c r="BZ75" s="959"/>
      <c r="CA75" s="959"/>
      <c r="CB75" s="959"/>
      <c r="CC75" s="959"/>
      <c r="CD75" s="959"/>
      <c r="CE75" s="959"/>
      <c r="CF75" s="959"/>
      <c r="CG75" s="968"/>
      <c r="CH75" s="969"/>
      <c r="CI75" s="970"/>
      <c r="CJ75" s="970"/>
      <c r="CK75" s="970"/>
      <c r="CL75" s="971"/>
      <c r="CM75" s="969"/>
      <c r="CN75" s="970"/>
      <c r="CO75" s="970"/>
      <c r="CP75" s="970"/>
      <c r="CQ75" s="971"/>
      <c r="CR75" s="969"/>
      <c r="CS75" s="970"/>
      <c r="CT75" s="970"/>
      <c r="CU75" s="970"/>
      <c r="CV75" s="971"/>
      <c r="CW75" s="969"/>
      <c r="CX75" s="970"/>
      <c r="CY75" s="970"/>
      <c r="CZ75" s="970"/>
      <c r="DA75" s="971"/>
      <c r="DB75" s="969"/>
      <c r="DC75" s="970"/>
      <c r="DD75" s="970"/>
      <c r="DE75" s="970"/>
      <c r="DF75" s="971"/>
      <c r="DG75" s="969"/>
      <c r="DH75" s="970"/>
      <c r="DI75" s="970"/>
      <c r="DJ75" s="970"/>
      <c r="DK75" s="971"/>
      <c r="DL75" s="969"/>
      <c r="DM75" s="970"/>
      <c r="DN75" s="970"/>
      <c r="DO75" s="970"/>
      <c r="DP75" s="971"/>
      <c r="DQ75" s="969"/>
      <c r="DR75" s="970"/>
      <c r="DS75" s="970"/>
      <c r="DT75" s="970"/>
      <c r="DU75" s="971"/>
      <c r="DV75" s="958"/>
      <c r="DW75" s="959"/>
      <c r="DX75" s="959"/>
      <c r="DY75" s="959"/>
      <c r="DZ75" s="960"/>
      <c r="EA75" s="224"/>
    </row>
    <row r="76" spans="1:131" ht="26.25" customHeight="1" x14ac:dyDescent="0.2">
      <c r="A76" s="232">
        <v>9</v>
      </c>
      <c r="B76" s="987"/>
      <c r="C76" s="988"/>
      <c r="D76" s="988"/>
      <c r="E76" s="988"/>
      <c r="F76" s="988"/>
      <c r="G76" s="988"/>
      <c r="H76" s="988"/>
      <c r="I76" s="988"/>
      <c r="J76" s="988"/>
      <c r="K76" s="988"/>
      <c r="L76" s="988"/>
      <c r="M76" s="988"/>
      <c r="N76" s="988"/>
      <c r="O76" s="988"/>
      <c r="P76" s="989"/>
      <c r="Q76" s="991"/>
      <c r="R76" s="992"/>
      <c r="S76" s="992"/>
      <c r="T76" s="992"/>
      <c r="U76" s="993"/>
      <c r="V76" s="994"/>
      <c r="W76" s="992"/>
      <c r="X76" s="992"/>
      <c r="Y76" s="992"/>
      <c r="Z76" s="993"/>
      <c r="AA76" s="994"/>
      <c r="AB76" s="992"/>
      <c r="AC76" s="992"/>
      <c r="AD76" s="992"/>
      <c r="AE76" s="993"/>
      <c r="AF76" s="994"/>
      <c r="AG76" s="992"/>
      <c r="AH76" s="992"/>
      <c r="AI76" s="992"/>
      <c r="AJ76" s="993"/>
      <c r="AK76" s="994"/>
      <c r="AL76" s="992"/>
      <c r="AM76" s="992"/>
      <c r="AN76" s="992"/>
      <c r="AO76" s="993"/>
      <c r="AP76" s="994"/>
      <c r="AQ76" s="992"/>
      <c r="AR76" s="992"/>
      <c r="AS76" s="992"/>
      <c r="AT76" s="993"/>
      <c r="AU76" s="994"/>
      <c r="AV76" s="992"/>
      <c r="AW76" s="992"/>
      <c r="AX76" s="992"/>
      <c r="AY76" s="993"/>
      <c r="AZ76" s="985"/>
      <c r="BA76" s="985"/>
      <c r="BB76" s="985"/>
      <c r="BC76" s="985"/>
      <c r="BD76" s="986"/>
      <c r="BE76" s="235"/>
      <c r="BF76" s="235"/>
      <c r="BG76" s="235"/>
      <c r="BH76" s="235"/>
      <c r="BI76" s="235"/>
      <c r="BJ76" s="235"/>
      <c r="BK76" s="235"/>
      <c r="BL76" s="235"/>
      <c r="BM76" s="235"/>
      <c r="BN76" s="235"/>
      <c r="BO76" s="235"/>
      <c r="BP76" s="235"/>
      <c r="BQ76" s="232">
        <v>70</v>
      </c>
      <c r="BR76" s="237"/>
      <c r="BS76" s="958"/>
      <c r="BT76" s="959"/>
      <c r="BU76" s="959"/>
      <c r="BV76" s="959"/>
      <c r="BW76" s="959"/>
      <c r="BX76" s="959"/>
      <c r="BY76" s="959"/>
      <c r="BZ76" s="959"/>
      <c r="CA76" s="959"/>
      <c r="CB76" s="959"/>
      <c r="CC76" s="959"/>
      <c r="CD76" s="959"/>
      <c r="CE76" s="959"/>
      <c r="CF76" s="959"/>
      <c r="CG76" s="968"/>
      <c r="CH76" s="969"/>
      <c r="CI76" s="970"/>
      <c r="CJ76" s="970"/>
      <c r="CK76" s="970"/>
      <c r="CL76" s="971"/>
      <c r="CM76" s="969"/>
      <c r="CN76" s="970"/>
      <c r="CO76" s="970"/>
      <c r="CP76" s="970"/>
      <c r="CQ76" s="971"/>
      <c r="CR76" s="969"/>
      <c r="CS76" s="970"/>
      <c r="CT76" s="970"/>
      <c r="CU76" s="970"/>
      <c r="CV76" s="971"/>
      <c r="CW76" s="969"/>
      <c r="CX76" s="970"/>
      <c r="CY76" s="970"/>
      <c r="CZ76" s="970"/>
      <c r="DA76" s="971"/>
      <c r="DB76" s="969"/>
      <c r="DC76" s="970"/>
      <c r="DD76" s="970"/>
      <c r="DE76" s="970"/>
      <c r="DF76" s="971"/>
      <c r="DG76" s="969"/>
      <c r="DH76" s="970"/>
      <c r="DI76" s="970"/>
      <c r="DJ76" s="970"/>
      <c r="DK76" s="971"/>
      <c r="DL76" s="969"/>
      <c r="DM76" s="970"/>
      <c r="DN76" s="970"/>
      <c r="DO76" s="970"/>
      <c r="DP76" s="971"/>
      <c r="DQ76" s="969"/>
      <c r="DR76" s="970"/>
      <c r="DS76" s="970"/>
      <c r="DT76" s="970"/>
      <c r="DU76" s="971"/>
      <c r="DV76" s="958"/>
      <c r="DW76" s="959"/>
      <c r="DX76" s="959"/>
      <c r="DY76" s="959"/>
      <c r="DZ76" s="960"/>
      <c r="EA76" s="224"/>
    </row>
    <row r="77" spans="1:131" ht="26.25" customHeight="1" x14ac:dyDescent="0.2">
      <c r="A77" s="232">
        <v>10</v>
      </c>
      <c r="B77" s="987"/>
      <c r="C77" s="988"/>
      <c r="D77" s="988"/>
      <c r="E77" s="988"/>
      <c r="F77" s="988"/>
      <c r="G77" s="988"/>
      <c r="H77" s="988"/>
      <c r="I77" s="988"/>
      <c r="J77" s="988"/>
      <c r="K77" s="988"/>
      <c r="L77" s="988"/>
      <c r="M77" s="988"/>
      <c r="N77" s="988"/>
      <c r="O77" s="988"/>
      <c r="P77" s="989"/>
      <c r="Q77" s="991"/>
      <c r="R77" s="992"/>
      <c r="S77" s="992"/>
      <c r="T77" s="992"/>
      <c r="U77" s="993"/>
      <c r="V77" s="994"/>
      <c r="W77" s="992"/>
      <c r="X77" s="992"/>
      <c r="Y77" s="992"/>
      <c r="Z77" s="993"/>
      <c r="AA77" s="994"/>
      <c r="AB77" s="992"/>
      <c r="AC77" s="992"/>
      <c r="AD77" s="992"/>
      <c r="AE77" s="993"/>
      <c r="AF77" s="994"/>
      <c r="AG77" s="992"/>
      <c r="AH77" s="992"/>
      <c r="AI77" s="992"/>
      <c r="AJ77" s="993"/>
      <c r="AK77" s="994"/>
      <c r="AL77" s="992"/>
      <c r="AM77" s="992"/>
      <c r="AN77" s="992"/>
      <c r="AO77" s="993"/>
      <c r="AP77" s="994"/>
      <c r="AQ77" s="992"/>
      <c r="AR77" s="992"/>
      <c r="AS77" s="992"/>
      <c r="AT77" s="993"/>
      <c r="AU77" s="994"/>
      <c r="AV77" s="992"/>
      <c r="AW77" s="992"/>
      <c r="AX77" s="992"/>
      <c r="AY77" s="993"/>
      <c r="AZ77" s="985"/>
      <c r="BA77" s="985"/>
      <c r="BB77" s="985"/>
      <c r="BC77" s="985"/>
      <c r="BD77" s="986"/>
      <c r="BE77" s="235"/>
      <c r="BF77" s="235"/>
      <c r="BG77" s="235"/>
      <c r="BH77" s="235"/>
      <c r="BI77" s="235"/>
      <c r="BJ77" s="235"/>
      <c r="BK77" s="235"/>
      <c r="BL77" s="235"/>
      <c r="BM77" s="235"/>
      <c r="BN77" s="235"/>
      <c r="BO77" s="235"/>
      <c r="BP77" s="235"/>
      <c r="BQ77" s="232">
        <v>71</v>
      </c>
      <c r="BR77" s="237"/>
      <c r="BS77" s="958"/>
      <c r="BT77" s="959"/>
      <c r="BU77" s="959"/>
      <c r="BV77" s="959"/>
      <c r="BW77" s="959"/>
      <c r="BX77" s="959"/>
      <c r="BY77" s="959"/>
      <c r="BZ77" s="959"/>
      <c r="CA77" s="959"/>
      <c r="CB77" s="959"/>
      <c r="CC77" s="959"/>
      <c r="CD77" s="959"/>
      <c r="CE77" s="959"/>
      <c r="CF77" s="959"/>
      <c r="CG77" s="968"/>
      <c r="CH77" s="969"/>
      <c r="CI77" s="970"/>
      <c r="CJ77" s="970"/>
      <c r="CK77" s="970"/>
      <c r="CL77" s="971"/>
      <c r="CM77" s="969"/>
      <c r="CN77" s="970"/>
      <c r="CO77" s="970"/>
      <c r="CP77" s="970"/>
      <c r="CQ77" s="971"/>
      <c r="CR77" s="969"/>
      <c r="CS77" s="970"/>
      <c r="CT77" s="970"/>
      <c r="CU77" s="970"/>
      <c r="CV77" s="971"/>
      <c r="CW77" s="969"/>
      <c r="CX77" s="970"/>
      <c r="CY77" s="970"/>
      <c r="CZ77" s="970"/>
      <c r="DA77" s="971"/>
      <c r="DB77" s="969"/>
      <c r="DC77" s="970"/>
      <c r="DD77" s="970"/>
      <c r="DE77" s="970"/>
      <c r="DF77" s="971"/>
      <c r="DG77" s="969"/>
      <c r="DH77" s="970"/>
      <c r="DI77" s="970"/>
      <c r="DJ77" s="970"/>
      <c r="DK77" s="971"/>
      <c r="DL77" s="969"/>
      <c r="DM77" s="970"/>
      <c r="DN77" s="970"/>
      <c r="DO77" s="970"/>
      <c r="DP77" s="971"/>
      <c r="DQ77" s="969"/>
      <c r="DR77" s="970"/>
      <c r="DS77" s="970"/>
      <c r="DT77" s="970"/>
      <c r="DU77" s="971"/>
      <c r="DV77" s="958"/>
      <c r="DW77" s="959"/>
      <c r="DX77" s="959"/>
      <c r="DY77" s="959"/>
      <c r="DZ77" s="960"/>
      <c r="EA77" s="224"/>
    </row>
    <row r="78" spans="1:131" ht="26.25" customHeight="1" x14ac:dyDescent="0.2">
      <c r="A78" s="232">
        <v>11</v>
      </c>
      <c r="B78" s="987"/>
      <c r="C78" s="988"/>
      <c r="D78" s="988"/>
      <c r="E78" s="988"/>
      <c r="F78" s="988"/>
      <c r="G78" s="988"/>
      <c r="H78" s="988"/>
      <c r="I78" s="988"/>
      <c r="J78" s="988"/>
      <c r="K78" s="988"/>
      <c r="L78" s="988"/>
      <c r="M78" s="988"/>
      <c r="N78" s="988"/>
      <c r="O78" s="988"/>
      <c r="P78" s="989"/>
      <c r="Q78" s="990"/>
      <c r="R78" s="984"/>
      <c r="S78" s="984"/>
      <c r="T78" s="984"/>
      <c r="U78" s="984"/>
      <c r="V78" s="984"/>
      <c r="W78" s="984"/>
      <c r="X78" s="984"/>
      <c r="Y78" s="984"/>
      <c r="Z78" s="984"/>
      <c r="AA78" s="984"/>
      <c r="AB78" s="984"/>
      <c r="AC78" s="984"/>
      <c r="AD78" s="984"/>
      <c r="AE78" s="984"/>
      <c r="AF78" s="984"/>
      <c r="AG78" s="984"/>
      <c r="AH78" s="984"/>
      <c r="AI78" s="984"/>
      <c r="AJ78" s="984"/>
      <c r="AK78" s="984"/>
      <c r="AL78" s="984"/>
      <c r="AM78" s="984"/>
      <c r="AN78" s="984"/>
      <c r="AO78" s="984"/>
      <c r="AP78" s="984"/>
      <c r="AQ78" s="984"/>
      <c r="AR78" s="984"/>
      <c r="AS78" s="984"/>
      <c r="AT78" s="984"/>
      <c r="AU78" s="984"/>
      <c r="AV78" s="984"/>
      <c r="AW78" s="984"/>
      <c r="AX78" s="984"/>
      <c r="AY78" s="984"/>
      <c r="AZ78" s="985"/>
      <c r="BA78" s="985"/>
      <c r="BB78" s="985"/>
      <c r="BC78" s="985"/>
      <c r="BD78" s="986"/>
      <c r="BE78" s="235"/>
      <c r="BF78" s="235"/>
      <c r="BG78" s="235"/>
      <c r="BH78" s="235"/>
      <c r="BI78" s="235"/>
      <c r="BJ78" s="224"/>
      <c r="BK78" s="224"/>
      <c r="BL78" s="224"/>
      <c r="BM78" s="224"/>
      <c r="BN78" s="224"/>
      <c r="BO78" s="235"/>
      <c r="BP78" s="235"/>
      <c r="BQ78" s="232">
        <v>72</v>
      </c>
      <c r="BR78" s="237"/>
      <c r="BS78" s="958"/>
      <c r="BT78" s="959"/>
      <c r="BU78" s="959"/>
      <c r="BV78" s="959"/>
      <c r="BW78" s="959"/>
      <c r="BX78" s="959"/>
      <c r="BY78" s="959"/>
      <c r="BZ78" s="959"/>
      <c r="CA78" s="959"/>
      <c r="CB78" s="959"/>
      <c r="CC78" s="959"/>
      <c r="CD78" s="959"/>
      <c r="CE78" s="959"/>
      <c r="CF78" s="959"/>
      <c r="CG78" s="968"/>
      <c r="CH78" s="969"/>
      <c r="CI78" s="970"/>
      <c r="CJ78" s="970"/>
      <c r="CK78" s="970"/>
      <c r="CL78" s="971"/>
      <c r="CM78" s="969"/>
      <c r="CN78" s="970"/>
      <c r="CO78" s="970"/>
      <c r="CP78" s="970"/>
      <c r="CQ78" s="971"/>
      <c r="CR78" s="969"/>
      <c r="CS78" s="970"/>
      <c r="CT78" s="970"/>
      <c r="CU78" s="970"/>
      <c r="CV78" s="971"/>
      <c r="CW78" s="969"/>
      <c r="CX78" s="970"/>
      <c r="CY78" s="970"/>
      <c r="CZ78" s="970"/>
      <c r="DA78" s="971"/>
      <c r="DB78" s="969"/>
      <c r="DC78" s="970"/>
      <c r="DD78" s="970"/>
      <c r="DE78" s="970"/>
      <c r="DF78" s="971"/>
      <c r="DG78" s="969"/>
      <c r="DH78" s="970"/>
      <c r="DI78" s="970"/>
      <c r="DJ78" s="970"/>
      <c r="DK78" s="971"/>
      <c r="DL78" s="969"/>
      <c r="DM78" s="970"/>
      <c r="DN78" s="970"/>
      <c r="DO78" s="970"/>
      <c r="DP78" s="971"/>
      <c r="DQ78" s="969"/>
      <c r="DR78" s="970"/>
      <c r="DS78" s="970"/>
      <c r="DT78" s="970"/>
      <c r="DU78" s="971"/>
      <c r="DV78" s="958"/>
      <c r="DW78" s="959"/>
      <c r="DX78" s="959"/>
      <c r="DY78" s="959"/>
      <c r="DZ78" s="960"/>
      <c r="EA78" s="224"/>
    </row>
    <row r="79" spans="1:131" ht="26.25" customHeight="1" x14ac:dyDescent="0.2">
      <c r="A79" s="232">
        <v>12</v>
      </c>
      <c r="B79" s="987"/>
      <c r="C79" s="988"/>
      <c r="D79" s="988"/>
      <c r="E79" s="988"/>
      <c r="F79" s="988"/>
      <c r="G79" s="988"/>
      <c r="H79" s="988"/>
      <c r="I79" s="988"/>
      <c r="J79" s="988"/>
      <c r="K79" s="988"/>
      <c r="L79" s="988"/>
      <c r="M79" s="988"/>
      <c r="N79" s="988"/>
      <c r="O79" s="988"/>
      <c r="P79" s="989"/>
      <c r="Q79" s="990"/>
      <c r="R79" s="984"/>
      <c r="S79" s="984"/>
      <c r="T79" s="984"/>
      <c r="U79" s="984"/>
      <c r="V79" s="984"/>
      <c r="W79" s="984"/>
      <c r="X79" s="984"/>
      <c r="Y79" s="984"/>
      <c r="Z79" s="984"/>
      <c r="AA79" s="984"/>
      <c r="AB79" s="984"/>
      <c r="AC79" s="984"/>
      <c r="AD79" s="984"/>
      <c r="AE79" s="984"/>
      <c r="AF79" s="984"/>
      <c r="AG79" s="984"/>
      <c r="AH79" s="984"/>
      <c r="AI79" s="984"/>
      <c r="AJ79" s="984"/>
      <c r="AK79" s="984"/>
      <c r="AL79" s="984"/>
      <c r="AM79" s="984"/>
      <c r="AN79" s="984"/>
      <c r="AO79" s="984"/>
      <c r="AP79" s="984"/>
      <c r="AQ79" s="984"/>
      <c r="AR79" s="984"/>
      <c r="AS79" s="984"/>
      <c r="AT79" s="984"/>
      <c r="AU79" s="984"/>
      <c r="AV79" s="984"/>
      <c r="AW79" s="984"/>
      <c r="AX79" s="984"/>
      <c r="AY79" s="984"/>
      <c r="AZ79" s="985"/>
      <c r="BA79" s="985"/>
      <c r="BB79" s="985"/>
      <c r="BC79" s="985"/>
      <c r="BD79" s="986"/>
      <c r="BE79" s="235"/>
      <c r="BF79" s="235"/>
      <c r="BG79" s="235"/>
      <c r="BH79" s="235"/>
      <c r="BI79" s="235"/>
      <c r="BJ79" s="224"/>
      <c r="BK79" s="224"/>
      <c r="BL79" s="224"/>
      <c r="BM79" s="224"/>
      <c r="BN79" s="224"/>
      <c r="BO79" s="235"/>
      <c r="BP79" s="235"/>
      <c r="BQ79" s="232">
        <v>73</v>
      </c>
      <c r="BR79" s="237"/>
      <c r="BS79" s="958"/>
      <c r="BT79" s="959"/>
      <c r="BU79" s="959"/>
      <c r="BV79" s="959"/>
      <c r="BW79" s="959"/>
      <c r="BX79" s="959"/>
      <c r="BY79" s="959"/>
      <c r="BZ79" s="959"/>
      <c r="CA79" s="959"/>
      <c r="CB79" s="959"/>
      <c r="CC79" s="959"/>
      <c r="CD79" s="959"/>
      <c r="CE79" s="959"/>
      <c r="CF79" s="959"/>
      <c r="CG79" s="968"/>
      <c r="CH79" s="969"/>
      <c r="CI79" s="970"/>
      <c r="CJ79" s="970"/>
      <c r="CK79" s="970"/>
      <c r="CL79" s="971"/>
      <c r="CM79" s="969"/>
      <c r="CN79" s="970"/>
      <c r="CO79" s="970"/>
      <c r="CP79" s="970"/>
      <c r="CQ79" s="971"/>
      <c r="CR79" s="969"/>
      <c r="CS79" s="970"/>
      <c r="CT79" s="970"/>
      <c r="CU79" s="970"/>
      <c r="CV79" s="971"/>
      <c r="CW79" s="969"/>
      <c r="CX79" s="970"/>
      <c r="CY79" s="970"/>
      <c r="CZ79" s="970"/>
      <c r="DA79" s="971"/>
      <c r="DB79" s="969"/>
      <c r="DC79" s="970"/>
      <c r="DD79" s="970"/>
      <c r="DE79" s="970"/>
      <c r="DF79" s="971"/>
      <c r="DG79" s="969"/>
      <c r="DH79" s="970"/>
      <c r="DI79" s="970"/>
      <c r="DJ79" s="970"/>
      <c r="DK79" s="971"/>
      <c r="DL79" s="969"/>
      <c r="DM79" s="970"/>
      <c r="DN79" s="970"/>
      <c r="DO79" s="970"/>
      <c r="DP79" s="971"/>
      <c r="DQ79" s="969"/>
      <c r="DR79" s="970"/>
      <c r="DS79" s="970"/>
      <c r="DT79" s="970"/>
      <c r="DU79" s="971"/>
      <c r="DV79" s="958"/>
      <c r="DW79" s="959"/>
      <c r="DX79" s="959"/>
      <c r="DY79" s="959"/>
      <c r="DZ79" s="960"/>
      <c r="EA79" s="224"/>
    </row>
    <row r="80" spans="1:131" ht="26.25" customHeight="1" x14ac:dyDescent="0.2">
      <c r="A80" s="232">
        <v>13</v>
      </c>
      <c r="B80" s="987"/>
      <c r="C80" s="988"/>
      <c r="D80" s="988"/>
      <c r="E80" s="988"/>
      <c r="F80" s="988"/>
      <c r="G80" s="988"/>
      <c r="H80" s="988"/>
      <c r="I80" s="988"/>
      <c r="J80" s="988"/>
      <c r="K80" s="988"/>
      <c r="L80" s="988"/>
      <c r="M80" s="988"/>
      <c r="N80" s="988"/>
      <c r="O80" s="988"/>
      <c r="P80" s="989"/>
      <c r="Q80" s="990"/>
      <c r="R80" s="984"/>
      <c r="S80" s="984"/>
      <c r="T80" s="984"/>
      <c r="U80" s="984"/>
      <c r="V80" s="984"/>
      <c r="W80" s="984"/>
      <c r="X80" s="984"/>
      <c r="Y80" s="984"/>
      <c r="Z80" s="984"/>
      <c r="AA80" s="984"/>
      <c r="AB80" s="984"/>
      <c r="AC80" s="984"/>
      <c r="AD80" s="984"/>
      <c r="AE80" s="984"/>
      <c r="AF80" s="984"/>
      <c r="AG80" s="984"/>
      <c r="AH80" s="984"/>
      <c r="AI80" s="984"/>
      <c r="AJ80" s="984"/>
      <c r="AK80" s="984"/>
      <c r="AL80" s="984"/>
      <c r="AM80" s="984"/>
      <c r="AN80" s="984"/>
      <c r="AO80" s="984"/>
      <c r="AP80" s="984"/>
      <c r="AQ80" s="984"/>
      <c r="AR80" s="984"/>
      <c r="AS80" s="984"/>
      <c r="AT80" s="984"/>
      <c r="AU80" s="984"/>
      <c r="AV80" s="984"/>
      <c r="AW80" s="984"/>
      <c r="AX80" s="984"/>
      <c r="AY80" s="984"/>
      <c r="AZ80" s="985"/>
      <c r="BA80" s="985"/>
      <c r="BB80" s="985"/>
      <c r="BC80" s="985"/>
      <c r="BD80" s="986"/>
      <c r="BE80" s="235"/>
      <c r="BF80" s="235"/>
      <c r="BG80" s="235"/>
      <c r="BH80" s="235"/>
      <c r="BI80" s="235"/>
      <c r="BJ80" s="235"/>
      <c r="BK80" s="235"/>
      <c r="BL80" s="235"/>
      <c r="BM80" s="235"/>
      <c r="BN80" s="235"/>
      <c r="BO80" s="235"/>
      <c r="BP80" s="235"/>
      <c r="BQ80" s="232">
        <v>74</v>
      </c>
      <c r="BR80" s="237"/>
      <c r="BS80" s="958"/>
      <c r="BT80" s="959"/>
      <c r="BU80" s="959"/>
      <c r="BV80" s="959"/>
      <c r="BW80" s="959"/>
      <c r="BX80" s="959"/>
      <c r="BY80" s="959"/>
      <c r="BZ80" s="959"/>
      <c r="CA80" s="959"/>
      <c r="CB80" s="959"/>
      <c r="CC80" s="959"/>
      <c r="CD80" s="959"/>
      <c r="CE80" s="959"/>
      <c r="CF80" s="959"/>
      <c r="CG80" s="968"/>
      <c r="CH80" s="969"/>
      <c r="CI80" s="970"/>
      <c r="CJ80" s="970"/>
      <c r="CK80" s="970"/>
      <c r="CL80" s="971"/>
      <c r="CM80" s="969"/>
      <c r="CN80" s="970"/>
      <c r="CO80" s="970"/>
      <c r="CP80" s="970"/>
      <c r="CQ80" s="971"/>
      <c r="CR80" s="969"/>
      <c r="CS80" s="970"/>
      <c r="CT80" s="970"/>
      <c r="CU80" s="970"/>
      <c r="CV80" s="971"/>
      <c r="CW80" s="969"/>
      <c r="CX80" s="970"/>
      <c r="CY80" s="970"/>
      <c r="CZ80" s="970"/>
      <c r="DA80" s="971"/>
      <c r="DB80" s="969"/>
      <c r="DC80" s="970"/>
      <c r="DD80" s="970"/>
      <c r="DE80" s="970"/>
      <c r="DF80" s="971"/>
      <c r="DG80" s="969"/>
      <c r="DH80" s="970"/>
      <c r="DI80" s="970"/>
      <c r="DJ80" s="970"/>
      <c r="DK80" s="971"/>
      <c r="DL80" s="969"/>
      <c r="DM80" s="970"/>
      <c r="DN80" s="970"/>
      <c r="DO80" s="970"/>
      <c r="DP80" s="971"/>
      <c r="DQ80" s="969"/>
      <c r="DR80" s="970"/>
      <c r="DS80" s="970"/>
      <c r="DT80" s="970"/>
      <c r="DU80" s="971"/>
      <c r="DV80" s="958"/>
      <c r="DW80" s="959"/>
      <c r="DX80" s="959"/>
      <c r="DY80" s="959"/>
      <c r="DZ80" s="960"/>
      <c r="EA80" s="224"/>
    </row>
    <row r="81" spans="1:131" ht="26.25" customHeight="1" x14ac:dyDescent="0.2">
      <c r="A81" s="232">
        <v>14</v>
      </c>
      <c r="B81" s="987"/>
      <c r="C81" s="988"/>
      <c r="D81" s="988"/>
      <c r="E81" s="988"/>
      <c r="F81" s="988"/>
      <c r="G81" s="988"/>
      <c r="H81" s="988"/>
      <c r="I81" s="988"/>
      <c r="J81" s="988"/>
      <c r="K81" s="988"/>
      <c r="L81" s="988"/>
      <c r="M81" s="988"/>
      <c r="N81" s="988"/>
      <c r="O81" s="988"/>
      <c r="P81" s="989"/>
      <c r="Q81" s="990"/>
      <c r="R81" s="984"/>
      <c r="S81" s="984"/>
      <c r="T81" s="984"/>
      <c r="U81" s="984"/>
      <c r="V81" s="984"/>
      <c r="W81" s="984"/>
      <c r="X81" s="984"/>
      <c r="Y81" s="984"/>
      <c r="Z81" s="984"/>
      <c r="AA81" s="984"/>
      <c r="AB81" s="984"/>
      <c r="AC81" s="984"/>
      <c r="AD81" s="984"/>
      <c r="AE81" s="984"/>
      <c r="AF81" s="984"/>
      <c r="AG81" s="984"/>
      <c r="AH81" s="984"/>
      <c r="AI81" s="984"/>
      <c r="AJ81" s="984"/>
      <c r="AK81" s="984"/>
      <c r="AL81" s="984"/>
      <c r="AM81" s="984"/>
      <c r="AN81" s="984"/>
      <c r="AO81" s="984"/>
      <c r="AP81" s="984"/>
      <c r="AQ81" s="984"/>
      <c r="AR81" s="984"/>
      <c r="AS81" s="984"/>
      <c r="AT81" s="984"/>
      <c r="AU81" s="984"/>
      <c r="AV81" s="984"/>
      <c r="AW81" s="984"/>
      <c r="AX81" s="984"/>
      <c r="AY81" s="984"/>
      <c r="AZ81" s="985"/>
      <c r="BA81" s="985"/>
      <c r="BB81" s="985"/>
      <c r="BC81" s="985"/>
      <c r="BD81" s="986"/>
      <c r="BE81" s="235"/>
      <c r="BF81" s="235"/>
      <c r="BG81" s="235"/>
      <c r="BH81" s="235"/>
      <c r="BI81" s="235"/>
      <c r="BJ81" s="235"/>
      <c r="BK81" s="235"/>
      <c r="BL81" s="235"/>
      <c r="BM81" s="235"/>
      <c r="BN81" s="235"/>
      <c r="BO81" s="235"/>
      <c r="BP81" s="235"/>
      <c r="BQ81" s="232">
        <v>75</v>
      </c>
      <c r="BR81" s="237"/>
      <c r="BS81" s="958"/>
      <c r="BT81" s="959"/>
      <c r="BU81" s="959"/>
      <c r="BV81" s="959"/>
      <c r="BW81" s="959"/>
      <c r="BX81" s="959"/>
      <c r="BY81" s="959"/>
      <c r="BZ81" s="959"/>
      <c r="CA81" s="959"/>
      <c r="CB81" s="959"/>
      <c r="CC81" s="959"/>
      <c r="CD81" s="959"/>
      <c r="CE81" s="959"/>
      <c r="CF81" s="959"/>
      <c r="CG81" s="968"/>
      <c r="CH81" s="969"/>
      <c r="CI81" s="970"/>
      <c r="CJ81" s="970"/>
      <c r="CK81" s="970"/>
      <c r="CL81" s="971"/>
      <c r="CM81" s="969"/>
      <c r="CN81" s="970"/>
      <c r="CO81" s="970"/>
      <c r="CP81" s="970"/>
      <c r="CQ81" s="971"/>
      <c r="CR81" s="969"/>
      <c r="CS81" s="970"/>
      <c r="CT81" s="970"/>
      <c r="CU81" s="970"/>
      <c r="CV81" s="971"/>
      <c r="CW81" s="969"/>
      <c r="CX81" s="970"/>
      <c r="CY81" s="970"/>
      <c r="CZ81" s="970"/>
      <c r="DA81" s="971"/>
      <c r="DB81" s="969"/>
      <c r="DC81" s="970"/>
      <c r="DD81" s="970"/>
      <c r="DE81" s="970"/>
      <c r="DF81" s="971"/>
      <c r="DG81" s="969"/>
      <c r="DH81" s="970"/>
      <c r="DI81" s="970"/>
      <c r="DJ81" s="970"/>
      <c r="DK81" s="971"/>
      <c r="DL81" s="969"/>
      <c r="DM81" s="970"/>
      <c r="DN81" s="970"/>
      <c r="DO81" s="970"/>
      <c r="DP81" s="971"/>
      <c r="DQ81" s="969"/>
      <c r="DR81" s="970"/>
      <c r="DS81" s="970"/>
      <c r="DT81" s="970"/>
      <c r="DU81" s="971"/>
      <c r="DV81" s="958"/>
      <c r="DW81" s="959"/>
      <c r="DX81" s="959"/>
      <c r="DY81" s="959"/>
      <c r="DZ81" s="960"/>
      <c r="EA81" s="224"/>
    </row>
    <row r="82" spans="1:131" ht="26.25" customHeight="1" x14ac:dyDescent="0.2">
      <c r="A82" s="232">
        <v>15</v>
      </c>
      <c r="B82" s="987"/>
      <c r="C82" s="988"/>
      <c r="D82" s="988"/>
      <c r="E82" s="988"/>
      <c r="F82" s="988"/>
      <c r="G82" s="988"/>
      <c r="H82" s="988"/>
      <c r="I82" s="988"/>
      <c r="J82" s="988"/>
      <c r="K82" s="988"/>
      <c r="L82" s="988"/>
      <c r="M82" s="988"/>
      <c r="N82" s="988"/>
      <c r="O82" s="988"/>
      <c r="P82" s="989"/>
      <c r="Q82" s="990"/>
      <c r="R82" s="984"/>
      <c r="S82" s="984"/>
      <c r="T82" s="984"/>
      <c r="U82" s="984"/>
      <c r="V82" s="984"/>
      <c r="W82" s="984"/>
      <c r="X82" s="984"/>
      <c r="Y82" s="984"/>
      <c r="Z82" s="984"/>
      <c r="AA82" s="984"/>
      <c r="AB82" s="984"/>
      <c r="AC82" s="984"/>
      <c r="AD82" s="984"/>
      <c r="AE82" s="984"/>
      <c r="AF82" s="984"/>
      <c r="AG82" s="984"/>
      <c r="AH82" s="984"/>
      <c r="AI82" s="984"/>
      <c r="AJ82" s="984"/>
      <c r="AK82" s="984"/>
      <c r="AL82" s="984"/>
      <c r="AM82" s="984"/>
      <c r="AN82" s="984"/>
      <c r="AO82" s="984"/>
      <c r="AP82" s="984"/>
      <c r="AQ82" s="984"/>
      <c r="AR82" s="984"/>
      <c r="AS82" s="984"/>
      <c r="AT82" s="984"/>
      <c r="AU82" s="984"/>
      <c r="AV82" s="984"/>
      <c r="AW82" s="984"/>
      <c r="AX82" s="984"/>
      <c r="AY82" s="984"/>
      <c r="AZ82" s="985"/>
      <c r="BA82" s="985"/>
      <c r="BB82" s="985"/>
      <c r="BC82" s="985"/>
      <c r="BD82" s="986"/>
      <c r="BE82" s="235"/>
      <c r="BF82" s="235"/>
      <c r="BG82" s="235"/>
      <c r="BH82" s="235"/>
      <c r="BI82" s="235"/>
      <c r="BJ82" s="235"/>
      <c r="BK82" s="235"/>
      <c r="BL82" s="235"/>
      <c r="BM82" s="235"/>
      <c r="BN82" s="235"/>
      <c r="BO82" s="235"/>
      <c r="BP82" s="235"/>
      <c r="BQ82" s="232">
        <v>76</v>
      </c>
      <c r="BR82" s="237"/>
      <c r="BS82" s="958"/>
      <c r="BT82" s="959"/>
      <c r="BU82" s="959"/>
      <c r="BV82" s="959"/>
      <c r="BW82" s="959"/>
      <c r="BX82" s="959"/>
      <c r="BY82" s="959"/>
      <c r="BZ82" s="959"/>
      <c r="CA82" s="959"/>
      <c r="CB82" s="959"/>
      <c r="CC82" s="959"/>
      <c r="CD82" s="959"/>
      <c r="CE82" s="959"/>
      <c r="CF82" s="959"/>
      <c r="CG82" s="968"/>
      <c r="CH82" s="969"/>
      <c r="CI82" s="970"/>
      <c r="CJ82" s="970"/>
      <c r="CK82" s="970"/>
      <c r="CL82" s="971"/>
      <c r="CM82" s="969"/>
      <c r="CN82" s="970"/>
      <c r="CO82" s="970"/>
      <c r="CP82" s="970"/>
      <c r="CQ82" s="971"/>
      <c r="CR82" s="969"/>
      <c r="CS82" s="970"/>
      <c r="CT82" s="970"/>
      <c r="CU82" s="970"/>
      <c r="CV82" s="971"/>
      <c r="CW82" s="969"/>
      <c r="CX82" s="970"/>
      <c r="CY82" s="970"/>
      <c r="CZ82" s="970"/>
      <c r="DA82" s="971"/>
      <c r="DB82" s="969"/>
      <c r="DC82" s="970"/>
      <c r="DD82" s="970"/>
      <c r="DE82" s="970"/>
      <c r="DF82" s="971"/>
      <c r="DG82" s="969"/>
      <c r="DH82" s="970"/>
      <c r="DI82" s="970"/>
      <c r="DJ82" s="970"/>
      <c r="DK82" s="971"/>
      <c r="DL82" s="969"/>
      <c r="DM82" s="970"/>
      <c r="DN82" s="970"/>
      <c r="DO82" s="970"/>
      <c r="DP82" s="971"/>
      <c r="DQ82" s="969"/>
      <c r="DR82" s="970"/>
      <c r="DS82" s="970"/>
      <c r="DT82" s="970"/>
      <c r="DU82" s="971"/>
      <c r="DV82" s="958"/>
      <c r="DW82" s="959"/>
      <c r="DX82" s="959"/>
      <c r="DY82" s="959"/>
      <c r="DZ82" s="960"/>
      <c r="EA82" s="224"/>
    </row>
    <row r="83" spans="1:131" ht="26.25" customHeight="1" x14ac:dyDescent="0.2">
      <c r="A83" s="232">
        <v>16</v>
      </c>
      <c r="B83" s="987"/>
      <c r="C83" s="988"/>
      <c r="D83" s="988"/>
      <c r="E83" s="988"/>
      <c r="F83" s="988"/>
      <c r="G83" s="988"/>
      <c r="H83" s="988"/>
      <c r="I83" s="988"/>
      <c r="J83" s="988"/>
      <c r="K83" s="988"/>
      <c r="L83" s="988"/>
      <c r="M83" s="988"/>
      <c r="N83" s="988"/>
      <c r="O83" s="988"/>
      <c r="P83" s="989"/>
      <c r="Q83" s="990"/>
      <c r="R83" s="984"/>
      <c r="S83" s="984"/>
      <c r="T83" s="984"/>
      <c r="U83" s="984"/>
      <c r="V83" s="984"/>
      <c r="W83" s="984"/>
      <c r="X83" s="984"/>
      <c r="Y83" s="984"/>
      <c r="Z83" s="984"/>
      <c r="AA83" s="984"/>
      <c r="AB83" s="984"/>
      <c r="AC83" s="984"/>
      <c r="AD83" s="984"/>
      <c r="AE83" s="984"/>
      <c r="AF83" s="984"/>
      <c r="AG83" s="984"/>
      <c r="AH83" s="984"/>
      <c r="AI83" s="984"/>
      <c r="AJ83" s="984"/>
      <c r="AK83" s="984"/>
      <c r="AL83" s="984"/>
      <c r="AM83" s="984"/>
      <c r="AN83" s="984"/>
      <c r="AO83" s="984"/>
      <c r="AP83" s="984"/>
      <c r="AQ83" s="984"/>
      <c r="AR83" s="984"/>
      <c r="AS83" s="984"/>
      <c r="AT83" s="984"/>
      <c r="AU83" s="984"/>
      <c r="AV83" s="984"/>
      <c r="AW83" s="984"/>
      <c r="AX83" s="984"/>
      <c r="AY83" s="984"/>
      <c r="AZ83" s="985"/>
      <c r="BA83" s="985"/>
      <c r="BB83" s="985"/>
      <c r="BC83" s="985"/>
      <c r="BD83" s="986"/>
      <c r="BE83" s="235"/>
      <c r="BF83" s="235"/>
      <c r="BG83" s="235"/>
      <c r="BH83" s="235"/>
      <c r="BI83" s="235"/>
      <c r="BJ83" s="235"/>
      <c r="BK83" s="235"/>
      <c r="BL83" s="235"/>
      <c r="BM83" s="235"/>
      <c r="BN83" s="235"/>
      <c r="BO83" s="235"/>
      <c r="BP83" s="235"/>
      <c r="BQ83" s="232">
        <v>77</v>
      </c>
      <c r="BR83" s="237"/>
      <c r="BS83" s="958"/>
      <c r="BT83" s="959"/>
      <c r="BU83" s="959"/>
      <c r="BV83" s="959"/>
      <c r="BW83" s="959"/>
      <c r="BX83" s="959"/>
      <c r="BY83" s="959"/>
      <c r="BZ83" s="959"/>
      <c r="CA83" s="959"/>
      <c r="CB83" s="959"/>
      <c r="CC83" s="959"/>
      <c r="CD83" s="959"/>
      <c r="CE83" s="959"/>
      <c r="CF83" s="959"/>
      <c r="CG83" s="968"/>
      <c r="CH83" s="969"/>
      <c r="CI83" s="970"/>
      <c r="CJ83" s="970"/>
      <c r="CK83" s="970"/>
      <c r="CL83" s="971"/>
      <c r="CM83" s="969"/>
      <c r="CN83" s="970"/>
      <c r="CO83" s="970"/>
      <c r="CP83" s="970"/>
      <c r="CQ83" s="971"/>
      <c r="CR83" s="969"/>
      <c r="CS83" s="970"/>
      <c r="CT83" s="970"/>
      <c r="CU83" s="970"/>
      <c r="CV83" s="971"/>
      <c r="CW83" s="969"/>
      <c r="CX83" s="970"/>
      <c r="CY83" s="970"/>
      <c r="CZ83" s="970"/>
      <c r="DA83" s="971"/>
      <c r="DB83" s="969"/>
      <c r="DC83" s="970"/>
      <c r="DD83" s="970"/>
      <c r="DE83" s="970"/>
      <c r="DF83" s="971"/>
      <c r="DG83" s="969"/>
      <c r="DH83" s="970"/>
      <c r="DI83" s="970"/>
      <c r="DJ83" s="970"/>
      <c r="DK83" s="971"/>
      <c r="DL83" s="969"/>
      <c r="DM83" s="970"/>
      <c r="DN83" s="970"/>
      <c r="DO83" s="970"/>
      <c r="DP83" s="971"/>
      <c r="DQ83" s="969"/>
      <c r="DR83" s="970"/>
      <c r="DS83" s="970"/>
      <c r="DT83" s="970"/>
      <c r="DU83" s="971"/>
      <c r="DV83" s="958"/>
      <c r="DW83" s="959"/>
      <c r="DX83" s="959"/>
      <c r="DY83" s="959"/>
      <c r="DZ83" s="960"/>
      <c r="EA83" s="224"/>
    </row>
    <row r="84" spans="1:131" ht="26.25" customHeight="1" x14ac:dyDescent="0.2">
      <c r="A84" s="232">
        <v>17</v>
      </c>
      <c r="B84" s="987"/>
      <c r="C84" s="988"/>
      <c r="D84" s="988"/>
      <c r="E84" s="988"/>
      <c r="F84" s="988"/>
      <c r="G84" s="988"/>
      <c r="H84" s="988"/>
      <c r="I84" s="988"/>
      <c r="J84" s="988"/>
      <c r="K84" s="988"/>
      <c r="L84" s="988"/>
      <c r="M84" s="988"/>
      <c r="N84" s="988"/>
      <c r="O84" s="988"/>
      <c r="P84" s="989"/>
      <c r="Q84" s="990"/>
      <c r="R84" s="984"/>
      <c r="S84" s="984"/>
      <c r="T84" s="984"/>
      <c r="U84" s="984"/>
      <c r="V84" s="984"/>
      <c r="W84" s="984"/>
      <c r="X84" s="984"/>
      <c r="Y84" s="984"/>
      <c r="Z84" s="984"/>
      <c r="AA84" s="984"/>
      <c r="AB84" s="984"/>
      <c r="AC84" s="984"/>
      <c r="AD84" s="984"/>
      <c r="AE84" s="984"/>
      <c r="AF84" s="984"/>
      <c r="AG84" s="984"/>
      <c r="AH84" s="984"/>
      <c r="AI84" s="984"/>
      <c r="AJ84" s="984"/>
      <c r="AK84" s="984"/>
      <c r="AL84" s="984"/>
      <c r="AM84" s="984"/>
      <c r="AN84" s="984"/>
      <c r="AO84" s="984"/>
      <c r="AP84" s="984"/>
      <c r="AQ84" s="984"/>
      <c r="AR84" s="984"/>
      <c r="AS84" s="984"/>
      <c r="AT84" s="984"/>
      <c r="AU84" s="984"/>
      <c r="AV84" s="984"/>
      <c r="AW84" s="984"/>
      <c r="AX84" s="984"/>
      <c r="AY84" s="984"/>
      <c r="AZ84" s="985"/>
      <c r="BA84" s="985"/>
      <c r="BB84" s="985"/>
      <c r="BC84" s="985"/>
      <c r="BD84" s="986"/>
      <c r="BE84" s="235"/>
      <c r="BF84" s="235"/>
      <c r="BG84" s="235"/>
      <c r="BH84" s="235"/>
      <c r="BI84" s="235"/>
      <c r="BJ84" s="235"/>
      <c r="BK84" s="235"/>
      <c r="BL84" s="235"/>
      <c r="BM84" s="235"/>
      <c r="BN84" s="235"/>
      <c r="BO84" s="235"/>
      <c r="BP84" s="235"/>
      <c r="BQ84" s="232">
        <v>78</v>
      </c>
      <c r="BR84" s="237"/>
      <c r="BS84" s="958"/>
      <c r="BT84" s="959"/>
      <c r="BU84" s="959"/>
      <c r="BV84" s="959"/>
      <c r="BW84" s="959"/>
      <c r="BX84" s="959"/>
      <c r="BY84" s="959"/>
      <c r="BZ84" s="959"/>
      <c r="CA84" s="959"/>
      <c r="CB84" s="959"/>
      <c r="CC84" s="959"/>
      <c r="CD84" s="959"/>
      <c r="CE84" s="959"/>
      <c r="CF84" s="959"/>
      <c r="CG84" s="968"/>
      <c r="CH84" s="969"/>
      <c r="CI84" s="970"/>
      <c r="CJ84" s="970"/>
      <c r="CK84" s="970"/>
      <c r="CL84" s="971"/>
      <c r="CM84" s="969"/>
      <c r="CN84" s="970"/>
      <c r="CO84" s="970"/>
      <c r="CP84" s="970"/>
      <c r="CQ84" s="971"/>
      <c r="CR84" s="969"/>
      <c r="CS84" s="970"/>
      <c r="CT84" s="970"/>
      <c r="CU84" s="970"/>
      <c r="CV84" s="971"/>
      <c r="CW84" s="969"/>
      <c r="CX84" s="970"/>
      <c r="CY84" s="970"/>
      <c r="CZ84" s="970"/>
      <c r="DA84" s="971"/>
      <c r="DB84" s="969"/>
      <c r="DC84" s="970"/>
      <c r="DD84" s="970"/>
      <c r="DE84" s="970"/>
      <c r="DF84" s="971"/>
      <c r="DG84" s="969"/>
      <c r="DH84" s="970"/>
      <c r="DI84" s="970"/>
      <c r="DJ84" s="970"/>
      <c r="DK84" s="971"/>
      <c r="DL84" s="969"/>
      <c r="DM84" s="970"/>
      <c r="DN84" s="970"/>
      <c r="DO84" s="970"/>
      <c r="DP84" s="971"/>
      <c r="DQ84" s="969"/>
      <c r="DR84" s="970"/>
      <c r="DS84" s="970"/>
      <c r="DT84" s="970"/>
      <c r="DU84" s="971"/>
      <c r="DV84" s="958"/>
      <c r="DW84" s="959"/>
      <c r="DX84" s="959"/>
      <c r="DY84" s="959"/>
      <c r="DZ84" s="960"/>
      <c r="EA84" s="224"/>
    </row>
    <row r="85" spans="1:131" ht="26.25" customHeight="1" x14ac:dyDescent="0.2">
      <c r="A85" s="232">
        <v>18</v>
      </c>
      <c r="B85" s="987"/>
      <c r="C85" s="988"/>
      <c r="D85" s="988"/>
      <c r="E85" s="988"/>
      <c r="F85" s="988"/>
      <c r="G85" s="988"/>
      <c r="H85" s="988"/>
      <c r="I85" s="988"/>
      <c r="J85" s="988"/>
      <c r="K85" s="988"/>
      <c r="L85" s="988"/>
      <c r="M85" s="988"/>
      <c r="N85" s="988"/>
      <c r="O85" s="988"/>
      <c r="P85" s="989"/>
      <c r="Q85" s="990"/>
      <c r="R85" s="984"/>
      <c r="S85" s="984"/>
      <c r="T85" s="984"/>
      <c r="U85" s="984"/>
      <c r="V85" s="984"/>
      <c r="W85" s="984"/>
      <c r="X85" s="984"/>
      <c r="Y85" s="984"/>
      <c r="Z85" s="984"/>
      <c r="AA85" s="984"/>
      <c r="AB85" s="984"/>
      <c r="AC85" s="984"/>
      <c r="AD85" s="984"/>
      <c r="AE85" s="984"/>
      <c r="AF85" s="984"/>
      <c r="AG85" s="984"/>
      <c r="AH85" s="984"/>
      <c r="AI85" s="984"/>
      <c r="AJ85" s="984"/>
      <c r="AK85" s="984"/>
      <c r="AL85" s="984"/>
      <c r="AM85" s="984"/>
      <c r="AN85" s="984"/>
      <c r="AO85" s="984"/>
      <c r="AP85" s="984"/>
      <c r="AQ85" s="984"/>
      <c r="AR85" s="984"/>
      <c r="AS85" s="984"/>
      <c r="AT85" s="984"/>
      <c r="AU85" s="984"/>
      <c r="AV85" s="984"/>
      <c r="AW85" s="984"/>
      <c r="AX85" s="984"/>
      <c r="AY85" s="984"/>
      <c r="AZ85" s="985"/>
      <c r="BA85" s="985"/>
      <c r="BB85" s="985"/>
      <c r="BC85" s="985"/>
      <c r="BD85" s="986"/>
      <c r="BE85" s="235"/>
      <c r="BF85" s="235"/>
      <c r="BG85" s="235"/>
      <c r="BH85" s="235"/>
      <c r="BI85" s="235"/>
      <c r="BJ85" s="235"/>
      <c r="BK85" s="235"/>
      <c r="BL85" s="235"/>
      <c r="BM85" s="235"/>
      <c r="BN85" s="235"/>
      <c r="BO85" s="235"/>
      <c r="BP85" s="235"/>
      <c r="BQ85" s="232">
        <v>79</v>
      </c>
      <c r="BR85" s="237"/>
      <c r="BS85" s="958"/>
      <c r="BT85" s="959"/>
      <c r="BU85" s="959"/>
      <c r="BV85" s="959"/>
      <c r="BW85" s="959"/>
      <c r="BX85" s="959"/>
      <c r="BY85" s="959"/>
      <c r="BZ85" s="959"/>
      <c r="CA85" s="959"/>
      <c r="CB85" s="959"/>
      <c r="CC85" s="959"/>
      <c r="CD85" s="959"/>
      <c r="CE85" s="959"/>
      <c r="CF85" s="959"/>
      <c r="CG85" s="968"/>
      <c r="CH85" s="969"/>
      <c r="CI85" s="970"/>
      <c r="CJ85" s="970"/>
      <c r="CK85" s="970"/>
      <c r="CL85" s="971"/>
      <c r="CM85" s="969"/>
      <c r="CN85" s="970"/>
      <c r="CO85" s="970"/>
      <c r="CP85" s="970"/>
      <c r="CQ85" s="971"/>
      <c r="CR85" s="969"/>
      <c r="CS85" s="970"/>
      <c r="CT85" s="970"/>
      <c r="CU85" s="970"/>
      <c r="CV85" s="971"/>
      <c r="CW85" s="969"/>
      <c r="CX85" s="970"/>
      <c r="CY85" s="970"/>
      <c r="CZ85" s="970"/>
      <c r="DA85" s="971"/>
      <c r="DB85" s="969"/>
      <c r="DC85" s="970"/>
      <c r="DD85" s="970"/>
      <c r="DE85" s="970"/>
      <c r="DF85" s="971"/>
      <c r="DG85" s="969"/>
      <c r="DH85" s="970"/>
      <c r="DI85" s="970"/>
      <c r="DJ85" s="970"/>
      <c r="DK85" s="971"/>
      <c r="DL85" s="969"/>
      <c r="DM85" s="970"/>
      <c r="DN85" s="970"/>
      <c r="DO85" s="970"/>
      <c r="DP85" s="971"/>
      <c r="DQ85" s="969"/>
      <c r="DR85" s="970"/>
      <c r="DS85" s="970"/>
      <c r="DT85" s="970"/>
      <c r="DU85" s="971"/>
      <c r="DV85" s="958"/>
      <c r="DW85" s="959"/>
      <c r="DX85" s="959"/>
      <c r="DY85" s="959"/>
      <c r="DZ85" s="960"/>
      <c r="EA85" s="224"/>
    </row>
    <row r="86" spans="1:131" ht="26.25" customHeight="1" x14ac:dyDescent="0.2">
      <c r="A86" s="232">
        <v>19</v>
      </c>
      <c r="B86" s="987"/>
      <c r="C86" s="988"/>
      <c r="D86" s="988"/>
      <c r="E86" s="988"/>
      <c r="F86" s="988"/>
      <c r="G86" s="988"/>
      <c r="H86" s="988"/>
      <c r="I86" s="988"/>
      <c r="J86" s="988"/>
      <c r="K86" s="988"/>
      <c r="L86" s="988"/>
      <c r="M86" s="988"/>
      <c r="N86" s="988"/>
      <c r="O86" s="988"/>
      <c r="P86" s="989"/>
      <c r="Q86" s="990"/>
      <c r="R86" s="984"/>
      <c r="S86" s="984"/>
      <c r="T86" s="984"/>
      <c r="U86" s="984"/>
      <c r="V86" s="984"/>
      <c r="W86" s="984"/>
      <c r="X86" s="984"/>
      <c r="Y86" s="984"/>
      <c r="Z86" s="984"/>
      <c r="AA86" s="984"/>
      <c r="AB86" s="984"/>
      <c r="AC86" s="984"/>
      <c r="AD86" s="984"/>
      <c r="AE86" s="984"/>
      <c r="AF86" s="984"/>
      <c r="AG86" s="984"/>
      <c r="AH86" s="984"/>
      <c r="AI86" s="984"/>
      <c r="AJ86" s="984"/>
      <c r="AK86" s="984"/>
      <c r="AL86" s="984"/>
      <c r="AM86" s="984"/>
      <c r="AN86" s="984"/>
      <c r="AO86" s="984"/>
      <c r="AP86" s="984"/>
      <c r="AQ86" s="984"/>
      <c r="AR86" s="984"/>
      <c r="AS86" s="984"/>
      <c r="AT86" s="984"/>
      <c r="AU86" s="984"/>
      <c r="AV86" s="984"/>
      <c r="AW86" s="984"/>
      <c r="AX86" s="984"/>
      <c r="AY86" s="984"/>
      <c r="AZ86" s="985"/>
      <c r="BA86" s="985"/>
      <c r="BB86" s="985"/>
      <c r="BC86" s="985"/>
      <c r="BD86" s="986"/>
      <c r="BE86" s="235"/>
      <c r="BF86" s="235"/>
      <c r="BG86" s="235"/>
      <c r="BH86" s="235"/>
      <c r="BI86" s="235"/>
      <c r="BJ86" s="235"/>
      <c r="BK86" s="235"/>
      <c r="BL86" s="235"/>
      <c r="BM86" s="235"/>
      <c r="BN86" s="235"/>
      <c r="BO86" s="235"/>
      <c r="BP86" s="235"/>
      <c r="BQ86" s="232">
        <v>80</v>
      </c>
      <c r="BR86" s="237"/>
      <c r="BS86" s="958"/>
      <c r="BT86" s="959"/>
      <c r="BU86" s="959"/>
      <c r="BV86" s="959"/>
      <c r="BW86" s="959"/>
      <c r="BX86" s="959"/>
      <c r="BY86" s="959"/>
      <c r="BZ86" s="959"/>
      <c r="CA86" s="959"/>
      <c r="CB86" s="959"/>
      <c r="CC86" s="959"/>
      <c r="CD86" s="959"/>
      <c r="CE86" s="959"/>
      <c r="CF86" s="959"/>
      <c r="CG86" s="968"/>
      <c r="CH86" s="969"/>
      <c r="CI86" s="970"/>
      <c r="CJ86" s="970"/>
      <c r="CK86" s="970"/>
      <c r="CL86" s="971"/>
      <c r="CM86" s="969"/>
      <c r="CN86" s="970"/>
      <c r="CO86" s="970"/>
      <c r="CP86" s="970"/>
      <c r="CQ86" s="971"/>
      <c r="CR86" s="969"/>
      <c r="CS86" s="970"/>
      <c r="CT86" s="970"/>
      <c r="CU86" s="970"/>
      <c r="CV86" s="971"/>
      <c r="CW86" s="969"/>
      <c r="CX86" s="970"/>
      <c r="CY86" s="970"/>
      <c r="CZ86" s="970"/>
      <c r="DA86" s="971"/>
      <c r="DB86" s="969"/>
      <c r="DC86" s="970"/>
      <c r="DD86" s="970"/>
      <c r="DE86" s="970"/>
      <c r="DF86" s="971"/>
      <c r="DG86" s="969"/>
      <c r="DH86" s="970"/>
      <c r="DI86" s="970"/>
      <c r="DJ86" s="970"/>
      <c r="DK86" s="971"/>
      <c r="DL86" s="969"/>
      <c r="DM86" s="970"/>
      <c r="DN86" s="970"/>
      <c r="DO86" s="970"/>
      <c r="DP86" s="971"/>
      <c r="DQ86" s="969"/>
      <c r="DR86" s="970"/>
      <c r="DS86" s="970"/>
      <c r="DT86" s="970"/>
      <c r="DU86" s="971"/>
      <c r="DV86" s="958"/>
      <c r="DW86" s="959"/>
      <c r="DX86" s="959"/>
      <c r="DY86" s="959"/>
      <c r="DZ86" s="960"/>
      <c r="EA86" s="224"/>
    </row>
    <row r="87" spans="1:131" ht="26.25" customHeight="1" x14ac:dyDescent="0.2">
      <c r="A87" s="238">
        <v>20</v>
      </c>
      <c r="B87" s="977"/>
      <c r="C87" s="978"/>
      <c r="D87" s="978"/>
      <c r="E87" s="978"/>
      <c r="F87" s="978"/>
      <c r="G87" s="978"/>
      <c r="H87" s="978"/>
      <c r="I87" s="978"/>
      <c r="J87" s="978"/>
      <c r="K87" s="978"/>
      <c r="L87" s="978"/>
      <c r="M87" s="978"/>
      <c r="N87" s="978"/>
      <c r="O87" s="978"/>
      <c r="P87" s="979"/>
      <c r="Q87" s="980"/>
      <c r="R87" s="981"/>
      <c r="S87" s="981"/>
      <c r="T87" s="981"/>
      <c r="U87" s="981"/>
      <c r="V87" s="981"/>
      <c r="W87" s="981"/>
      <c r="X87" s="981"/>
      <c r="Y87" s="981"/>
      <c r="Z87" s="981"/>
      <c r="AA87" s="981"/>
      <c r="AB87" s="981"/>
      <c r="AC87" s="981"/>
      <c r="AD87" s="981"/>
      <c r="AE87" s="981"/>
      <c r="AF87" s="981"/>
      <c r="AG87" s="981"/>
      <c r="AH87" s="981"/>
      <c r="AI87" s="981"/>
      <c r="AJ87" s="981"/>
      <c r="AK87" s="981"/>
      <c r="AL87" s="981"/>
      <c r="AM87" s="981"/>
      <c r="AN87" s="981"/>
      <c r="AO87" s="981"/>
      <c r="AP87" s="981"/>
      <c r="AQ87" s="981"/>
      <c r="AR87" s="981"/>
      <c r="AS87" s="981"/>
      <c r="AT87" s="981"/>
      <c r="AU87" s="981"/>
      <c r="AV87" s="981"/>
      <c r="AW87" s="981"/>
      <c r="AX87" s="981"/>
      <c r="AY87" s="981"/>
      <c r="AZ87" s="982"/>
      <c r="BA87" s="982"/>
      <c r="BB87" s="982"/>
      <c r="BC87" s="982"/>
      <c r="BD87" s="983"/>
      <c r="BE87" s="235"/>
      <c r="BF87" s="235"/>
      <c r="BG87" s="235"/>
      <c r="BH87" s="235"/>
      <c r="BI87" s="235"/>
      <c r="BJ87" s="235"/>
      <c r="BK87" s="235"/>
      <c r="BL87" s="235"/>
      <c r="BM87" s="235"/>
      <c r="BN87" s="235"/>
      <c r="BO87" s="235"/>
      <c r="BP87" s="235"/>
      <c r="BQ87" s="232">
        <v>81</v>
      </c>
      <c r="BR87" s="237"/>
      <c r="BS87" s="958"/>
      <c r="BT87" s="959"/>
      <c r="BU87" s="959"/>
      <c r="BV87" s="959"/>
      <c r="BW87" s="959"/>
      <c r="BX87" s="959"/>
      <c r="BY87" s="959"/>
      <c r="BZ87" s="959"/>
      <c r="CA87" s="959"/>
      <c r="CB87" s="959"/>
      <c r="CC87" s="959"/>
      <c r="CD87" s="959"/>
      <c r="CE87" s="959"/>
      <c r="CF87" s="959"/>
      <c r="CG87" s="968"/>
      <c r="CH87" s="969"/>
      <c r="CI87" s="970"/>
      <c r="CJ87" s="970"/>
      <c r="CK87" s="970"/>
      <c r="CL87" s="971"/>
      <c r="CM87" s="969"/>
      <c r="CN87" s="970"/>
      <c r="CO87" s="970"/>
      <c r="CP87" s="970"/>
      <c r="CQ87" s="971"/>
      <c r="CR87" s="969"/>
      <c r="CS87" s="970"/>
      <c r="CT87" s="970"/>
      <c r="CU87" s="970"/>
      <c r="CV87" s="971"/>
      <c r="CW87" s="969"/>
      <c r="CX87" s="970"/>
      <c r="CY87" s="970"/>
      <c r="CZ87" s="970"/>
      <c r="DA87" s="971"/>
      <c r="DB87" s="969"/>
      <c r="DC87" s="970"/>
      <c r="DD87" s="970"/>
      <c r="DE87" s="970"/>
      <c r="DF87" s="971"/>
      <c r="DG87" s="969"/>
      <c r="DH87" s="970"/>
      <c r="DI87" s="970"/>
      <c r="DJ87" s="970"/>
      <c r="DK87" s="971"/>
      <c r="DL87" s="969"/>
      <c r="DM87" s="970"/>
      <c r="DN87" s="970"/>
      <c r="DO87" s="970"/>
      <c r="DP87" s="971"/>
      <c r="DQ87" s="969"/>
      <c r="DR87" s="970"/>
      <c r="DS87" s="970"/>
      <c r="DT87" s="970"/>
      <c r="DU87" s="971"/>
      <c r="DV87" s="958"/>
      <c r="DW87" s="959"/>
      <c r="DX87" s="959"/>
      <c r="DY87" s="959"/>
      <c r="DZ87" s="960"/>
      <c r="EA87" s="224"/>
    </row>
    <row r="88" spans="1:131" ht="26.25" customHeight="1" thickBot="1" x14ac:dyDescent="0.25">
      <c r="A88" s="234" t="s">
        <v>377</v>
      </c>
      <c r="B88" s="950" t="s">
        <v>398</v>
      </c>
      <c r="C88" s="951"/>
      <c r="D88" s="951"/>
      <c r="E88" s="951"/>
      <c r="F88" s="951"/>
      <c r="G88" s="951"/>
      <c r="H88" s="951"/>
      <c r="I88" s="951"/>
      <c r="J88" s="951"/>
      <c r="K88" s="951"/>
      <c r="L88" s="951"/>
      <c r="M88" s="951"/>
      <c r="N88" s="951"/>
      <c r="O88" s="951"/>
      <c r="P88" s="961"/>
      <c r="Q88" s="975"/>
      <c r="R88" s="976"/>
      <c r="S88" s="976"/>
      <c r="T88" s="976"/>
      <c r="U88" s="976"/>
      <c r="V88" s="976"/>
      <c r="W88" s="976"/>
      <c r="X88" s="976"/>
      <c r="Y88" s="976"/>
      <c r="Z88" s="976"/>
      <c r="AA88" s="976"/>
      <c r="AB88" s="976"/>
      <c r="AC88" s="976"/>
      <c r="AD88" s="976"/>
      <c r="AE88" s="976"/>
      <c r="AF88" s="972">
        <v>80000</v>
      </c>
      <c r="AG88" s="972"/>
      <c r="AH88" s="972"/>
      <c r="AI88" s="972"/>
      <c r="AJ88" s="972"/>
      <c r="AK88" s="976"/>
      <c r="AL88" s="976"/>
      <c r="AM88" s="976"/>
      <c r="AN88" s="976"/>
      <c r="AO88" s="976"/>
      <c r="AP88" s="972">
        <v>81831</v>
      </c>
      <c r="AQ88" s="972"/>
      <c r="AR88" s="972"/>
      <c r="AS88" s="972"/>
      <c r="AT88" s="972"/>
      <c r="AU88" s="972">
        <v>1394</v>
      </c>
      <c r="AV88" s="972"/>
      <c r="AW88" s="972"/>
      <c r="AX88" s="972"/>
      <c r="AY88" s="972"/>
      <c r="AZ88" s="973"/>
      <c r="BA88" s="973"/>
      <c r="BB88" s="973"/>
      <c r="BC88" s="973"/>
      <c r="BD88" s="974"/>
      <c r="BE88" s="235"/>
      <c r="BF88" s="235"/>
      <c r="BG88" s="235"/>
      <c r="BH88" s="235"/>
      <c r="BI88" s="235"/>
      <c r="BJ88" s="235"/>
      <c r="BK88" s="235"/>
      <c r="BL88" s="235"/>
      <c r="BM88" s="235"/>
      <c r="BN88" s="235"/>
      <c r="BO88" s="235"/>
      <c r="BP88" s="235"/>
      <c r="BQ88" s="232">
        <v>82</v>
      </c>
      <c r="BR88" s="237"/>
      <c r="BS88" s="958"/>
      <c r="BT88" s="959"/>
      <c r="BU88" s="959"/>
      <c r="BV88" s="959"/>
      <c r="BW88" s="959"/>
      <c r="BX88" s="959"/>
      <c r="BY88" s="959"/>
      <c r="BZ88" s="959"/>
      <c r="CA88" s="959"/>
      <c r="CB88" s="959"/>
      <c r="CC88" s="959"/>
      <c r="CD88" s="959"/>
      <c r="CE88" s="959"/>
      <c r="CF88" s="959"/>
      <c r="CG88" s="968"/>
      <c r="CH88" s="969"/>
      <c r="CI88" s="970"/>
      <c r="CJ88" s="970"/>
      <c r="CK88" s="970"/>
      <c r="CL88" s="971"/>
      <c r="CM88" s="969"/>
      <c r="CN88" s="970"/>
      <c r="CO88" s="970"/>
      <c r="CP88" s="970"/>
      <c r="CQ88" s="971"/>
      <c r="CR88" s="969"/>
      <c r="CS88" s="970"/>
      <c r="CT88" s="970"/>
      <c r="CU88" s="970"/>
      <c r="CV88" s="971"/>
      <c r="CW88" s="969"/>
      <c r="CX88" s="970"/>
      <c r="CY88" s="970"/>
      <c r="CZ88" s="970"/>
      <c r="DA88" s="971"/>
      <c r="DB88" s="969"/>
      <c r="DC88" s="970"/>
      <c r="DD88" s="970"/>
      <c r="DE88" s="970"/>
      <c r="DF88" s="971"/>
      <c r="DG88" s="969"/>
      <c r="DH88" s="970"/>
      <c r="DI88" s="970"/>
      <c r="DJ88" s="970"/>
      <c r="DK88" s="971"/>
      <c r="DL88" s="969"/>
      <c r="DM88" s="970"/>
      <c r="DN88" s="970"/>
      <c r="DO88" s="970"/>
      <c r="DP88" s="971"/>
      <c r="DQ88" s="969"/>
      <c r="DR88" s="970"/>
      <c r="DS88" s="970"/>
      <c r="DT88" s="970"/>
      <c r="DU88" s="971"/>
      <c r="DV88" s="958"/>
      <c r="DW88" s="959"/>
      <c r="DX88" s="959"/>
      <c r="DY88" s="959"/>
      <c r="DZ88" s="960"/>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58"/>
      <c r="BT89" s="959"/>
      <c r="BU89" s="959"/>
      <c r="BV89" s="959"/>
      <c r="BW89" s="959"/>
      <c r="BX89" s="959"/>
      <c r="BY89" s="959"/>
      <c r="BZ89" s="959"/>
      <c r="CA89" s="959"/>
      <c r="CB89" s="959"/>
      <c r="CC89" s="959"/>
      <c r="CD89" s="959"/>
      <c r="CE89" s="959"/>
      <c r="CF89" s="959"/>
      <c r="CG89" s="968"/>
      <c r="CH89" s="969"/>
      <c r="CI89" s="970"/>
      <c r="CJ89" s="970"/>
      <c r="CK89" s="970"/>
      <c r="CL89" s="971"/>
      <c r="CM89" s="969"/>
      <c r="CN89" s="970"/>
      <c r="CO89" s="970"/>
      <c r="CP89" s="970"/>
      <c r="CQ89" s="971"/>
      <c r="CR89" s="969"/>
      <c r="CS89" s="970"/>
      <c r="CT89" s="970"/>
      <c r="CU89" s="970"/>
      <c r="CV89" s="971"/>
      <c r="CW89" s="969"/>
      <c r="CX89" s="970"/>
      <c r="CY89" s="970"/>
      <c r="CZ89" s="970"/>
      <c r="DA89" s="971"/>
      <c r="DB89" s="969"/>
      <c r="DC89" s="970"/>
      <c r="DD89" s="970"/>
      <c r="DE89" s="970"/>
      <c r="DF89" s="971"/>
      <c r="DG89" s="969"/>
      <c r="DH89" s="970"/>
      <c r="DI89" s="970"/>
      <c r="DJ89" s="970"/>
      <c r="DK89" s="971"/>
      <c r="DL89" s="969"/>
      <c r="DM89" s="970"/>
      <c r="DN89" s="970"/>
      <c r="DO89" s="970"/>
      <c r="DP89" s="971"/>
      <c r="DQ89" s="969"/>
      <c r="DR89" s="970"/>
      <c r="DS89" s="970"/>
      <c r="DT89" s="970"/>
      <c r="DU89" s="971"/>
      <c r="DV89" s="958"/>
      <c r="DW89" s="959"/>
      <c r="DX89" s="959"/>
      <c r="DY89" s="959"/>
      <c r="DZ89" s="960"/>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58"/>
      <c r="BT90" s="959"/>
      <c r="BU90" s="959"/>
      <c r="BV90" s="959"/>
      <c r="BW90" s="959"/>
      <c r="BX90" s="959"/>
      <c r="BY90" s="959"/>
      <c r="BZ90" s="959"/>
      <c r="CA90" s="959"/>
      <c r="CB90" s="959"/>
      <c r="CC90" s="959"/>
      <c r="CD90" s="959"/>
      <c r="CE90" s="959"/>
      <c r="CF90" s="959"/>
      <c r="CG90" s="968"/>
      <c r="CH90" s="969"/>
      <c r="CI90" s="970"/>
      <c r="CJ90" s="970"/>
      <c r="CK90" s="970"/>
      <c r="CL90" s="971"/>
      <c r="CM90" s="969"/>
      <c r="CN90" s="970"/>
      <c r="CO90" s="970"/>
      <c r="CP90" s="970"/>
      <c r="CQ90" s="971"/>
      <c r="CR90" s="969"/>
      <c r="CS90" s="970"/>
      <c r="CT90" s="970"/>
      <c r="CU90" s="970"/>
      <c r="CV90" s="971"/>
      <c r="CW90" s="969"/>
      <c r="CX90" s="970"/>
      <c r="CY90" s="970"/>
      <c r="CZ90" s="970"/>
      <c r="DA90" s="971"/>
      <c r="DB90" s="969"/>
      <c r="DC90" s="970"/>
      <c r="DD90" s="970"/>
      <c r="DE90" s="970"/>
      <c r="DF90" s="971"/>
      <c r="DG90" s="969"/>
      <c r="DH90" s="970"/>
      <c r="DI90" s="970"/>
      <c r="DJ90" s="970"/>
      <c r="DK90" s="971"/>
      <c r="DL90" s="969"/>
      <c r="DM90" s="970"/>
      <c r="DN90" s="970"/>
      <c r="DO90" s="970"/>
      <c r="DP90" s="971"/>
      <c r="DQ90" s="969"/>
      <c r="DR90" s="970"/>
      <c r="DS90" s="970"/>
      <c r="DT90" s="970"/>
      <c r="DU90" s="971"/>
      <c r="DV90" s="958"/>
      <c r="DW90" s="959"/>
      <c r="DX90" s="959"/>
      <c r="DY90" s="959"/>
      <c r="DZ90" s="960"/>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58"/>
      <c r="BT91" s="959"/>
      <c r="BU91" s="959"/>
      <c r="BV91" s="959"/>
      <c r="BW91" s="959"/>
      <c r="BX91" s="959"/>
      <c r="BY91" s="959"/>
      <c r="BZ91" s="959"/>
      <c r="CA91" s="959"/>
      <c r="CB91" s="959"/>
      <c r="CC91" s="959"/>
      <c r="CD91" s="959"/>
      <c r="CE91" s="959"/>
      <c r="CF91" s="959"/>
      <c r="CG91" s="968"/>
      <c r="CH91" s="969"/>
      <c r="CI91" s="970"/>
      <c r="CJ91" s="970"/>
      <c r="CK91" s="970"/>
      <c r="CL91" s="971"/>
      <c r="CM91" s="969"/>
      <c r="CN91" s="970"/>
      <c r="CO91" s="970"/>
      <c r="CP91" s="970"/>
      <c r="CQ91" s="971"/>
      <c r="CR91" s="969"/>
      <c r="CS91" s="970"/>
      <c r="CT91" s="970"/>
      <c r="CU91" s="970"/>
      <c r="CV91" s="971"/>
      <c r="CW91" s="969"/>
      <c r="CX91" s="970"/>
      <c r="CY91" s="970"/>
      <c r="CZ91" s="970"/>
      <c r="DA91" s="971"/>
      <c r="DB91" s="969"/>
      <c r="DC91" s="970"/>
      <c r="DD91" s="970"/>
      <c r="DE91" s="970"/>
      <c r="DF91" s="971"/>
      <c r="DG91" s="969"/>
      <c r="DH91" s="970"/>
      <c r="DI91" s="970"/>
      <c r="DJ91" s="970"/>
      <c r="DK91" s="971"/>
      <c r="DL91" s="969"/>
      <c r="DM91" s="970"/>
      <c r="DN91" s="970"/>
      <c r="DO91" s="970"/>
      <c r="DP91" s="971"/>
      <c r="DQ91" s="969"/>
      <c r="DR91" s="970"/>
      <c r="DS91" s="970"/>
      <c r="DT91" s="970"/>
      <c r="DU91" s="971"/>
      <c r="DV91" s="958"/>
      <c r="DW91" s="959"/>
      <c r="DX91" s="959"/>
      <c r="DY91" s="959"/>
      <c r="DZ91" s="960"/>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58"/>
      <c r="BT92" s="959"/>
      <c r="BU92" s="959"/>
      <c r="BV92" s="959"/>
      <c r="BW92" s="959"/>
      <c r="BX92" s="959"/>
      <c r="BY92" s="959"/>
      <c r="BZ92" s="959"/>
      <c r="CA92" s="959"/>
      <c r="CB92" s="959"/>
      <c r="CC92" s="959"/>
      <c r="CD92" s="959"/>
      <c r="CE92" s="959"/>
      <c r="CF92" s="959"/>
      <c r="CG92" s="968"/>
      <c r="CH92" s="969"/>
      <c r="CI92" s="970"/>
      <c r="CJ92" s="970"/>
      <c r="CK92" s="970"/>
      <c r="CL92" s="971"/>
      <c r="CM92" s="969"/>
      <c r="CN92" s="970"/>
      <c r="CO92" s="970"/>
      <c r="CP92" s="970"/>
      <c r="CQ92" s="971"/>
      <c r="CR92" s="969"/>
      <c r="CS92" s="970"/>
      <c r="CT92" s="970"/>
      <c r="CU92" s="970"/>
      <c r="CV92" s="971"/>
      <c r="CW92" s="969"/>
      <c r="CX92" s="970"/>
      <c r="CY92" s="970"/>
      <c r="CZ92" s="970"/>
      <c r="DA92" s="971"/>
      <c r="DB92" s="969"/>
      <c r="DC92" s="970"/>
      <c r="DD92" s="970"/>
      <c r="DE92" s="970"/>
      <c r="DF92" s="971"/>
      <c r="DG92" s="969"/>
      <c r="DH92" s="970"/>
      <c r="DI92" s="970"/>
      <c r="DJ92" s="970"/>
      <c r="DK92" s="971"/>
      <c r="DL92" s="969"/>
      <c r="DM92" s="970"/>
      <c r="DN92" s="970"/>
      <c r="DO92" s="970"/>
      <c r="DP92" s="971"/>
      <c r="DQ92" s="969"/>
      <c r="DR92" s="970"/>
      <c r="DS92" s="970"/>
      <c r="DT92" s="970"/>
      <c r="DU92" s="971"/>
      <c r="DV92" s="958"/>
      <c r="DW92" s="959"/>
      <c r="DX92" s="959"/>
      <c r="DY92" s="959"/>
      <c r="DZ92" s="960"/>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58"/>
      <c r="BT93" s="959"/>
      <c r="BU93" s="959"/>
      <c r="BV93" s="959"/>
      <c r="BW93" s="959"/>
      <c r="BX93" s="959"/>
      <c r="BY93" s="959"/>
      <c r="BZ93" s="959"/>
      <c r="CA93" s="959"/>
      <c r="CB93" s="959"/>
      <c r="CC93" s="959"/>
      <c r="CD93" s="959"/>
      <c r="CE93" s="959"/>
      <c r="CF93" s="959"/>
      <c r="CG93" s="968"/>
      <c r="CH93" s="969"/>
      <c r="CI93" s="970"/>
      <c r="CJ93" s="970"/>
      <c r="CK93" s="970"/>
      <c r="CL93" s="971"/>
      <c r="CM93" s="969"/>
      <c r="CN93" s="970"/>
      <c r="CO93" s="970"/>
      <c r="CP93" s="970"/>
      <c r="CQ93" s="971"/>
      <c r="CR93" s="969"/>
      <c r="CS93" s="970"/>
      <c r="CT93" s="970"/>
      <c r="CU93" s="970"/>
      <c r="CV93" s="971"/>
      <c r="CW93" s="969"/>
      <c r="CX93" s="970"/>
      <c r="CY93" s="970"/>
      <c r="CZ93" s="970"/>
      <c r="DA93" s="971"/>
      <c r="DB93" s="969"/>
      <c r="DC93" s="970"/>
      <c r="DD93" s="970"/>
      <c r="DE93" s="970"/>
      <c r="DF93" s="971"/>
      <c r="DG93" s="969"/>
      <c r="DH93" s="970"/>
      <c r="DI93" s="970"/>
      <c r="DJ93" s="970"/>
      <c r="DK93" s="971"/>
      <c r="DL93" s="969"/>
      <c r="DM93" s="970"/>
      <c r="DN93" s="970"/>
      <c r="DO93" s="970"/>
      <c r="DP93" s="971"/>
      <c r="DQ93" s="969"/>
      <c r="DR93" s="970"/>
      <c r="DS93" s="970"/>
      <c r="DT93" s="970"/>
      <c r="DU93" s="971"/>
      <c r="DV93" s="958"/>
      <c r="DW93" s="959"/>
      <c r="DX93" s="959"/>
      <c r="DY93" s="959"/>
      <c r="DZ93" s="960"/>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58"/>
      <c r="BT94" s="959"/>
      <c r="BU94" s="959"/>
      <c r="BV94" s="959"/>
      <c r="BW94" s="959"/>
      <c r="BX94" s="959"/>
      <c r="BY94" s="959"/>
      <c r="BZ94" s="959"/>
      <c r="CA94" s="959"/>
      <c r="CB94" s="959"/>
      <c r="CC94" s="959"/>
      <c r="CD94" s="959"/>
      <c r="CE94" s="959"/>
      <c r="CF94" s="959"/>
      <c r="CG94" s="968"/>
      <c r="CH94" s="969"/>
      <c r="CI94" s="970"/>
      <c r="CJ94" s="970"/>
      <c r="CK94" s="970"/>
      <c r="CL94" s="971"/>
      <c r="CM94" s="969"/>
      <c r="CN94" s="970"/>
      <c r="CO94" s="970"/>
      <c r="CP94" s="970"/>
      <c r="CQ94" s="971"/>
      <c r="CR94" s="969"/>
      <c r="CS94" s="970"/>
      <c r="CT94" s="970"/>
      <c r="CU94" s="970"/>
      <c r="CV94" s="971"/>
      <c r="CW94" s="969"/>
      <c r="CX94" s="970"/>
      <c r="CY94" s="970"/>
      <c r="CZ94" s="970"/>
      <c r="DA94" s="971"/>
      <c r="DB94" s="969"/>
      <c r="DC94" s="970"/>
      <c r="DD94" s="970"/>
      <c r="DE94" s="970"/>
      <c r="DF94" s="971"/>
      <c r="DG94" s="969"/>
      <c r="DH94" s="970"/>
      <c r="DI94" s="970"/>
      <c r="DJ94" s="970"/>
      <c r="DK94" s="971"/>
      <c r="DL94" s="969"/>
      <c r="DM94" s="970"/>
      <c r="DN94" s="970"/>
      <c r="DO94" s="970"/>
      <c r="DP94" s="971"/>
      <c r="DQ94" s="969"/>
      <c r="DR94" s="970"/>
      <c r="DS94" s="970"/>
      <c r="DT94" s="970"/>
      <c r="DU94" s="971"/>
      <c r="DV94" s="958"/>
      <c r="DW94" s="959"/>
      <c r="DX94" s="959"/>
      <c r="DY94" s="959"/>
      <c r="DZ94" s="960"/>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58"/>
      <c r="BT95" s="959"/>
      <c r="BU95" s="959"/>
      <c r="BV95" s="959"/>
      <c r="BW95" s="959"/>
      <c r="BX95" s="959"/>
      <c r="BY95" s="959"/>
      <c r="BZ95" s="959"/>
      <c r="CA95" s="959"/>
      <c r="CB95" s="959"/>
      <c r="CC95" s="959"/>
      <c r="CD95" s="959"/>
      <c r="CE95" s="959"/>
      <c r="CF95" s="959"/>
      <c r="CG95" s="968"/>
      <c r="CH95" s="969"/>
      <c r="CI95" s="970"/>
      <c r="CJ95" s="970"/>
      <c r="CK95" s="970"/>
      <c r="CL95" s="971"/>
      <c r="CM95" s="969"/>
      <c r="CN95" s="970"/>
      <c r="CO95" s="970"/>
      <c r="CP95" s="970"/>
      <c r="CQ95" s="971"/>
      <c r="CR95" s="969"/>
      <c r="CS95" s="970"/>
      <c r="CT95" s="970"/>
      <c r="CU95" s="970"/>
      <c r="CV95" s="971"/>
      <c r="CW95" s="969"/>
      <c r="CX95" s="970"/>
      <c r="CY95" s="970"/>
      <c r="CZ95" s="970"/>
      <c r="DA95" s="971"/>
      <c r="DB95" s="969"/>
      <c r="DC95" s="970"/>
      <c r="DD95" s="970"/>
      <c r="DE95" s="970"/>
      <c r="DF95" s="971"/>
      <c r="DG95" s="969"/>
      <c r="DH95" s="970"/>
      <c r="DI95" s="970"/>
      <c r="DJ95" s="970"/>
      <c r="DK95" s="971"/>
      <c r="DL95" s="969"/>
      <c r="DM95" s="970"/>
      <c r="DN95" s="970"/>
      <c r="DO95" s="970"/>
      <c r="DP95" s="971"/>
      <c r="DQ95" s="969"/>
      <c r="DR95" s="970"/>
      <c r="DS95" s="970"/>
      <c r="DT95" s="970"/>
      <c r="DU95" s="971"/>
      <c r="DV95" s="958"/>
      <c r="DW95" s="959"/>
      <c r="DX95" s="959"/>
      <c r="DY95" s="959"/>
      <c r="DZ95" s="960"/>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58"/>
      <c r="BT96" s="959"/>
      <c r="BU96" s="959"/>
      <c r="BV96" s="959"/>
      <c r="BW96" s="959"/>
      <c r="BX96" s="959"/>
      <c r="BY96" s="959"/>
      <c r="BZ96" s="959"/>
      <c r="CA96" s="959"/>
      <c r="CB96" s="959"/>
      <c r="CC96" s="959"/>
      <c r="CD96" s="959"/>
      <c r="CE96" s="959"/>
      <c r="CF96" s="959"/>
      <c r="CG96" s="968"/>
      <c r="CH96" s="969"/>
      <c r="CI96" s="970"/>
      <c r="CJ96" s="970"/>
      <c r="CK96" s="970"/>
      <c r="CL96" s="971"/>
      <c r="CM96" s="969"/>
      <c r="CN96" s="970"/>
      <c r="CO96" s="970"/>
      <c r="CP96" s="970"/>
      <c r="CQ96" s="971"/>
      <c r="CR96" s="969"/>
      <c r="CS96" s="970"/>
      <c r="CT96" s="970"/>
      <c r="CU96" s="970"/>
      <c r="CV96" s="971"/>
      <c r="CW96" s="969"/>
      <c r="CX96" s="970"/>
      <c r="CY96" s="970"/>
      <c r="CZ96" s="970"/>
      <c r="DA96" s="971"/>
      <c r="DB96" s="969"/>
      <c r="DC96" s="970"/>
      <c r="DD96" s="970"/>
      <c r="DE96" s="970"/>
      <c r="DF96" s="971"/>
      <c r="DG96" s="969"/>
      <c r="DH96" s="970"/>
      <c r="DI96" s="970"/>
      <c r="DJ96" s="970"/>
      <c r="DK96" s="971"/>
      <c r="DL96" s="969"/>
      <c r="DM96" s="970"/>
      <c r="DN96" s="970"/>
      <c r="DO96" s="970"/>
      <c r="DP96" s="971"/>
      <c r="DQ96" s="969"/>
      <c r="DR96" s="970"/>
      <c r="DS96" s="970"/>
      <c r="DT96" s="970"/>
      <c r="DU96" s="971"/>
      <c r="DV96" s="958"/>
      <c r="DW96" s="959"/>
      <c r="DX96" s="959"/>
      <c r="DY96" s="959"/>
      <c r="DZ96" s="960"/>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58"/>
      <c r="BT97" s="959"/>
      <c r="BU97" s="959"/>
      <c r="BV97" s="959"/>
      <c r="BW97" s="959"/>
      <c r="BX97" s="959"/>
      <c r="BY97" s="959"/>
      <c r="BZ97" s="959"/>
      <c r="CA97" s="959"/>
      <c r="CB97" s="959"/>
      <c r="CC97" s="959"/>
      <c r="CD97" s="959"/>
      <c r="CE97" s="959"/>
      <c r="CF97" s="959"/>
      <c r="CG97" s="968"/>
      <c r="CH97" s="969"/>
      <c r="CI97" s="970"/>
      <c r="CJ97" s="970"/>
      <c r="CK97" s="970"/>
      <c r="CL97" s="971"/>
      <c r="CM97" s="969"/>
      <c r="CN97" s="970"/>
      <c r="CO97" s="970"/>
      <c r="CP97" s="970"/>
      <c r="CQ97" s="971"/>
      <c r="CR97" s="969"/>
      <c r="CS97" s="970"/>
      <c r="CT97" s="970"/>
      <c r="CU97" s="970"/>
      <c r="CV97" s="971"/>
      <c r="CW97" s="969"/>
      <c r="CX97" s="970"/>
      <c r="CY97" s="970"/>
      <c r="CZ97" s="970"/>
      <c r="DA97" s="971"/>
      <c r="DB97" s="969"/>
      <c r="DC97" s="970"/>
      <c r="DD97" s="970"/>
      <c r="DE97" s="970"/>
      <c r="DF97" s="971"/>
      <c r="DG97" s="969"/>
      <c r="DH97" s="970"/>
      <c r="DI97" s="970"/>
      <c r="DJ97" s="970"/>
      <c r="DK97" s="971"/>
      <c r="DL97" s="969"/>
      <c r="DM97" s="970"/>
      <c r="DN97" s="970"/>
      <c r="DO97" s="970"/>
      <c r="DP97" s="971"/>
      <c r="DQ97" s="969"/>
      <c r="DR97" s="970"/>
      <c r="DS97" s="970"/>
      <c r="DT97" s="970"/>
      <c r="DU97" s="971"/>
      <c r="DV97" s="958"/>
      <c r="DW97" s="959"/>
      <c r="DX97" s="959"/>
      <c r="DY97" s="959"/>
      <c r="DZ97" s="960"/>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58"/>
      <c r="BT98" s="959"/>
      <c r="BU98" s="959"/>
      <c r="BV98" s="959"/>
      <c r="BW98" s="959"/>
      <c r="BX98" s="959"/>
      <c r="BY98" s="959"/>
      <c r="BZ98" s="959"/>
      <c r="CA98" s="959"/>
      <c r="CB98" s="959"/>
      <c r="CC98" s="959"/>
      <c r="CD98" s="959"/>
      <c r="CE98" s="959"/>
      <c r="CF98" s="959"/>
      <c r="CG98" s="968"/>
      <c r="CH98" s="969"/>
      <c r="CI98" s="970"/>
      <c r="CJ98" s="970"/>
      <c r="CK98" s="970"/>
      <c r="CL98" s="971"/>
      <c r="CM98" s="969"/>
      <c r="CN98" s="970"/>
      <c r="CO98" s="970"/>
      <c r="CP98" s="970"/>
      <c r="CQ98" s="971"/>
      <c r="CR98" s="969"/>
      <c r="CS98" s="970"/>
      <c r="CT98" s="970"/>
      <c r="CU98" s="970"/>
      <c r="CV98" s="971"/>
      <c r="CW98" s="969"/>
      <c r="CX98" s="970"/>
      <c r="CY98" s="970"/>
      <c r="CZ98" s="970"/>
      <c r="DA98" s="971"/>
      <c r="DB98" s="969"/>
      <c r="DC98" s="970"/>
      <c r="DD98" s="970"/>
      <c r="DE98" s="970"/>
      <c r="DF98" s="971"/>
      <c r="DG98" s="969"/>
      <c r="DH98" s="970"/>
      <c r="DI98" s="970"/>
      <c r="DJ98" s="970"/>
      <c r="DK98" s="971"/>
      <c r="DL98" s="969"/>
      <c r="DM98" s="970"/>
      <c r="DN98" s="970"/>
      <c r="DO98" s="970"/>
      <c r="DP98" s="971"/>
      <c r="DQ98" s="969"/>
      <c r="DR98" s="970"/>
      <c r="DS98" s="970"/>
      <c r="DT98" s="970"/>
      <c r="DU98" s="971"/>
      <c r="DV98" s="958"/>
      <c r="DW98" s="959"/>
      <c r="DX98" s="959"/>
      <c r="DY98" s="959"/>
      <c r="DZ98" s="960"/>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58"/>
      <c r="BT99" s="959"/>
      <c r="BU99" s="959"/>
      <c r="BV99" s="959"/>
      <c r="BW99" s="959"/>
      <c r="BX99" s="959"/>
      <c r="BY99" s="959"/>
      <c r="BZ99" s="959"/>
      <c r="CA99" s="959"/>
      <c r="CB99" s="959"/>
      <c r="CC99" s="959"/>
      <c r="CD99" s="959"/>
      <c r="CE99" s="959"/>
      <c r="CF99" s="959"/>
      <c r="CG99" s="968"/>
      <c r="CH99" s="969"/>
      <c r="CI99" s="970"/>
      <c r="CJ99" s="970"/>
      <c r="CK99" s="970"/>
      <c r="CL99" s="971"/>
      <c r="CM99" s="969"/>
      <c r="CN99" s="970"/>
      <c r="CO99" s="970"/>
      <c r="CP99" s="970"/>
      <c r="CQ99" s="971"/>
      <c r="CR99" s="969"/>
      <c r="CS99" s="970"/>
      <c r="CT99" s="970"/>
      <c r="CU99" s="970"/>
      <c r="CV99" s="971"/>
      <c r="CW99" s="969"/>
      <c r="CX99" s="970"/>
      <c r="CY99" s="970"/>
      <c r="CZ99" s="970"/>
      <c r="DA99" s="971"/>
      <c r="DB99" s="969"/>
      <c r="DC99" s="970"/>
      <c r="DD99" s="970"/>
      <c r="DE99" s="970"/>
      <c r="DF99" s="971"/>
      <c r="DG99" s="969"/>
      <c r="DH99" s="970"/>
      <c r="DI99" s="970"/>
      <c r="DJ99" s="970"/>
      <c r="DK99" s="971"/>
      <c r="DL99" s="969"/>
      <c r="DM99" s="970"/>
      <c r="DN99" s="970"/>
      <c r="DO99" s="970"/>
      <c r="DP99" s="971"/>
      <c r="DQ99" s="969"/>
      <c r="DR99" s="970"/>
      <c r="DS99" s="970"/>
      <c r="DT99" s="970"/>
      <c r="DU99" s="971"/>
      <c r="DV99" s="958"/>
      <c r="DW99" s="959"/>
      <c r="DX99" s="959"/>
      <c r="DY99" s="959"/>
      <c r="DZ99" s="960"/>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58"/>
      <c r="BT100" s="959"/>
      <c r="BU100" s="959"/>
      <c r="BV100" s="959"/>
      <c r="BW100" s="959"/>
      <c r="BX100" s="959"/>
      <c r="BY100" s="959"/>
      <c r="BZ100" s="959"/>
      <c r="CA100" s="959"/>
      <c r="CB100" s="959"/>
      <c r="CC100" s="959"/>
      <c r="CD100" s="959"/>
      <c r="CE100" s="959"/>
      <c r="CF100" s="959"/>
      <c r="CG100" s="968"/>
      <c r="CH100" s="969"/>
      <c r="CI100" s="970"/>
      <c r="CJ100" s="970"/>
      <c r="CK100" s="970"/>
      <c r="CL100" s="971"/>
      <c r="CM100" s="969"/>
      <c r="CN100" s="970"/>
      <c r="CO100" s="970"/>
      <c r="CP100" s="970"/>
      <c r="CQ100" s="971"/>
      <c r="CR100" s="969"/>
      <c r="CS100" s="970"/>
      <c r="CT100" s="970"/>
      <c r="CU100" s="970"/>
      <c r="CV100" s="971"/>
      <c r="CW100" s="969"/>
      <c r="CX100" s="970"/>
      <c r="CY100" s="970"/>
      <c r="CZ100" s="970"/>
      <c r="DA100" s="971"/>
      <c r="DB100" s="969"/>
      <c r="DC100" s="970"/>
      <c r="DD100" s="970"/>
      <c r="DE100" s="970"/>
      <c r="DF100" s="971"/>
      <c r="DG100" s="969"/>
      <c r="DH100" s="970"/>
      <c r="DI100" s="970"/>
      <c r="DJ100" s="970"/>
      <c r="DK100" s="971"/>
      <c r="DL100" s="969"/>
      <c r="DM100" s="970"/>
      <c r="DN100" s="970"/>
      <c r="DO100" s="970"/>
      <c r="DP100" s="971"/>
      <c r="DQ100" s="969"/>
      <c r="DR100" s="970"/>
      <c r="DS100" s="970"/>
      <c r="DT100" s="970"/>
      <c r="DU100" s="971"/>
      <c r="DV100" s="958"/>
      <c r="DW100" s="959"/>
      <c r="DX100" s="959"/>
      <c r="DY100" s="959"/>
      <c r="DZ100" s="960"/>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58"/>
      <c r="BT101" s="959"/>
      <c r="BU101" s="959"/>
      <c r="BV101" s="959"/>
      <c r="BW101" s="959"/>
      <c r="BX101" s="959"/>
      <c r="BY101" s="959"/>
      <c r="BZ101" s="959"/>
      <c r="CA101" s="959"/>
      <c r="CB101" s="959"/>
      <c r="CC101" s="959"/>
      <c r="CD101" s="959"/>
      <c r="CE101" s="959"/>
      <c r="CF101" s="959"/>
      <c r="CG101" s="968"/>
      <c r="CH101" s="969"/>
      <c r="CI101" s="970"/>
      <c r="CJ101" s="970"/>
      <c r="CK101" s="970"/>
      <c r="CL101" s="971"/>
      <c r="CM101" s="969"/>
      <c r="CN101" s="970"/>
      <c r="CO101" s="970"/>
      <c r="CP101" s="970"/>
      <c r="CQ101" s="971"/>
      <c r="CR101" s="969"/>
      <c r="CS101" s="970"/>
      <c r="CT101" s="970"/>
      <c r="CU101" s="970"/>
      <c r="CV101" s="971"/>
      <c r="CW101" s="969"/>
      <c r="CX101" s="970"/>
      <c r="CY101" s="970"/>
      <c r="CZ101" s="970"/>
      <c r="DA101" s="971"/>
      <c r="DB101" s="969"/>
      <c r="DC101" s="970"/>
      <c r="DD101" s="970"/>
      <c r="DE101" s="970"/>
      <c r="DF101" s="971"/>
      <c r="DG101" s="969"/>
      <c r="DH101" s="970"/>
      <c r="DI101" s="970"/>
      <c r="DJ101" s="970"/>
      <c r="DK101" s="971"/>
      <c r="DL101" s="969"/>
      <c r="DM101" s="970"/>
      <c r="DN101" s="970"/>
      <c r="DO101" s="970"/>
      <c r="DP101" s="971"/>
      <c r="DQ101" s="969"/>
      <c r="DR101" s="970"/>
      <c r="DS101" s="970"/>
      <c r="DT101" s="970"/>
      <c r="DU101" s="971"/>
      <c r="DV101" s="958"/>
      <c r="DW101" s="959"/>
      <c r="DX101" s="959"/>
      <c r="DY101" s="959"/>
      <c r="DZ101" s="960"/>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50" t="s">
        <v>399</v>
      </c>
      <c r="BS102" s="951"/>
      <c r="BT102" s="951"/>
      <c r="BU102" s="951"/>
      <c r="BV102" s="951"/>
      <c r="BW102" s="951"/>
      <c r="BX102" s="951"/>
      <c r="BY102" s="951"/>
      <c r="BZ102" s="951"/>
      <c r="CA102" s="951"/>
      <c r="CB102" s="951"/>
      <c r="CC102" s="951"/>
      <c r="CD102" s="951"/>
      <c r="CE102" s="951"/>
      <c r="CF102" s="951"/>
      <c r="CG102" s="961"/>
      <c r="CH102" s="962"/>
      <c r="CI102" s="963"/>
      <c r="CJ102" s="963"/>
      <c r="CK102" s="963"/>
      <c r="CL102" s="964"/>
      <c r="CM102" s="962"/>
      <c r="CN102" s="963"/>
      <c r="CO102" s="963"/>
      <c r="CP102" s="963"/>
      <c r="CQ102" s="964"/>
      <c r="CR102" s="965">
        <v>1011</v>
      </c>
      <c r="CS102" s="966"/>
      <c r="CT102" s="966"/>
      <c r="CU102" s="966"/>
      <c r="CV102" s="967"/>
      <c r="CW102" s="965">
        <v>491</v>
      </c>
      <c r="CX102" s="966"/>
      <c r="CY102" s="966"/>
      <c r="CZ102" s="966"/>
      <c r="DA102" s="967"/>
      <c r="DB102" s="965" t="s">
        <v>559</v>
      </c>
      <c r="DC102" s="966"/>
      <c r="DD102" s="966"/>
      <c r="DE102" s="966"/>
      <c r="DF102" s="967"/>
      <c r="DG102" s="965" t="s">
        <v>559</v>
      </c>
      <c r="DH102" s="966"/>
      <c r="DI102" s="966"/>
      <c r="DJ102" s="966"/>
      <c r="DK102" s="967"/>
      <c r="DL102" s="965" t="s">
        <v>559</v>
      </c>
      <c r="DM102" s="966"/>
      <c r="DN102" s="966"/>
      <c r="DO102" s="966"/>
      <c r="DP102" s="967"/>
      <c r="DQ102" s="965" t="s">
        <v>559</v>
      </c>
      <c r="DR102" s="966"/>
      <c r="DS102" s="966"/>
      <c r="DT102" s="966"/>
      <c r="DU102" s="967"/>
      <c r="DV102" s="950"/>
      <c r="DW102" s="951"/>
      <c r="DX102" s="951"/>
      <c r="DY102" s="951"/>
      <c r="DZ102" s="952"/>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53" t="s">
        <v>400</v>
      </c>
      <c r="BR103" s="953"/>
      <c r="BS103" s="953"/>
      <c r="BT103" s="953"/>
      <c r="BU103" s="953"/>
      <c r="BV103" s="953"/>
      <c r="BW103" s="953"/>
      <c r="BX103" s="953"/>
      <c r="BY103" s="953"/>
      <c r="BZ103" s="953"/>
      <c r="CA103" s="953"/>
      <c r="CB103" s="953"/>
      <c r="CC103" s="953"/>
      <c r="CD103" s="953"/>
      <c r="CE103" s="953"/>
      <c r="CF103" s="953"/>
      <c r="CG103" s="953"/>
      <c r="CH103" s="953"/>
      <c r="CI103" s="953"/>
      <c r="CJ103" s="953"/>
      <c r="CK103" s="953"/>
      <c r="CL103" s="953"/>
      <c r="CM103" s="953"/>
      <c r="CN103" s="953"/>
      <c r="CO103" s="953"/>
      <c r="CP103" s="953"/>
      <c r="CQ103" s="953"/>
      <c r="CR103" s="953"/>
      <c r="CS103" s="953"/>
      <c r="CT103" s="953"/>
      <c r="CU103" s="953"/>
      <c r="CV103" s="953"/>
      <c r="CW103" s="953"/>
      <c r="CX103" s="953"/>
      <c r="CY103" s="953"/>
      <c r="CZ103" s="953"/>
      <c r="DA103" s="953"/>
      <c r="DB103" s="953"/>
      <c r="DC103" s="953"/>
      <c r="DD103" s="953"/>
      <c r="DE103" s="953"/>
      <c r="DF103" s="953"/>
      <c r="DG103" s="953"/>
      <c r="DH103" s="953"/>
      <c r="DI103" s="953"/>
      <c r="DJ103" s="953"/>
      <c r="DK103" s="953"/>
      <c r="DL103" s="953"/>
      <c r="DM103" s="953"/>
      <c r="DN103" s="953"/>
      <c r="DO103" s="953"/>
      <c r="DP103" s="953"/>
      <c r="DQ103" s="953"/>
      <c r="DR103" s="953"/>
      <c r="DS103" s="953"/>
      <c r="DT103" s="953"/>
      <c r="DU103" s="953"/>
      <c r="DV103" s="953"/>
      <c r="DW103" s="953"/>
      <c r="DX103" s="953"/>
      <c r="DY103" s="953"/>
      <c r="DZ103" s="953"/>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54" t="s">
        <v>401</v>
      </c>
      <c r="BR104" s="954"/>
      <c r="BS104" s="954"/>
      <c r="BT104" s="954"/>
      <c r="BU104" s="954"/>
      <c r="BV104" s="954"/>
      <c r="BW104" s="954"/>
      <c r="BX104" s="954"/>
      <c r="BY104" s="954"/>
      <c r="BZ104" s="954"/>
      <c r="CA104" s="954"/>
      <c r="CB104" s="954"/>
      <c r="CC104" s="954"/>
      <c r="CD104" s="954"/>
      <c r="CE104" s="954"/>
      <c r="CF104" s="954"/>
      <c r="CG104" s="954"/>
      <c r="CH104" s="954"/>
      <c r="CI104" s="954"/>
      <c r="CJ104" s="954"/>
      <c r="CK104" s="954"/>
      <c r="CL104" s="954"/>
      <c r="CM104" s="954"/>
      <c r="CN104" s="954"/>
      <c r="CO104" s="954"/>
      <c r="CP104" s="954"/>
      <c r="CQ104" s="954"/>
      <c r="CR104" s="954"/>
      <c r="CS104" s="954"/>
      <c r="CT104" s="954"/>
      <c r="CU104" s="954"/>
      <c r="CV104" s="954"/>
      <c r="CW104" s="954"/>
      <c r="CX104" s="954"/>
      <c r="CY104" s="954"/>
      <c r="CZ104" s="954"/>
      <c r="DA104" s="954"/>
      <c r="DB104" s="954"/>
      <c r="DC104" s="954"/>
      <c r="DD104" s="954"/>
      <c r="DE104" s="954"/>
      <c r="DF104" s="954"/>
      <c r="DG104" s="954"/>
      <c r="DH104" s="954"/>
      <c r="DI104" s="954"/>
      <c r="DJ104" s="954"/>
      <c r="DK104" s="954"/>
      <c r="DL104" s="954"/>
      <c r="DM104" s="954"/>
      <c r="DN104" s="954"/>
      <c r="DO104" s="954"/>
      <c r="DP104" s="954"/>
      <c r="DQ104" s="954"/>
      <c r="DR104" s="954"/>
      <c r="DS104" s="954"/>
      <c r="DT104" s="954"/>
      <c r="DU104" s="954"/>
      <c r="DV104" s="954"/>
      <c r="DW104" s="954"/>
      <c r="DX104" s="954"/>
      <c r="DY104" s="954"/>
      <c r="DZ104" s="954"/>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402</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403</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55" t="s">
        <v>404</v>
      </c>
      <c r="B108" s="956"/>
      <c r="C108" s="956"/>
      <c r="D108" s="956"/>
      <c r="E108" s="956"/>
      <c r="F108" s="956"/>
      <c r="G108" s="956"/>
      <c r="H108" s="956"/>
      <c r="I108" s="956"/>
      <c r="J108" s="956"/>
      <c r="K108" s="956"/>
      <c r="L108" s="956"/>
      <c r="M108" s="956"/>
      <c r="N108" s="956"/>
      <c r="O108" s="956"/>
      <c r="P108" s="956"/>
      <c r="Q108" s="956"/>
      <c r="R108" s="956"/>
      <c r="S108" s="956"/>
      <c r="T108" s="956"/>
      <c r="U108" s="956"/>
      <c r="V108" s="956"/>
      <c r="W108" s="956"/>
      <c r="X108" s="956"/>
      <c r="Y108" s="956"/>
      <c r="Z108" s="956"/>
      <c r="AA108" s="956"/>
      <c r="AB108" s="956"/>
      <c r="AC108" s="956"/>
      <c r="AD108" s="956"/>
      <c r="AE108" s="956"/>
      <c r="AF108" s="956"/>
      <c r="AG108" s="956"/>
      <c r="AH108" s="956"/>
      <c r="AI108" s="956"/>
      <c r="AJ108" s="956"/>
      <c r="AK108" s="956"/>
      <c r="AL108" s="956"/>
      <c r="AM108" s="956"/>
      <c r="AN108" s="956"/>
      <c r="AO108" s="956"/>
      <c r="AP108" s="956"/>
      <c r="AQ108" s="956"/>
      <c r="AR108" s="956"/>
      <c r="AS108" s="956"/>
      <c r="AT108" s="957"/>
      <c r="AU108" s="955" t="s">
        <v>405</v>
      </c>
      <c r="AV108" s="956"/>
      <c r="AW108" s="956"/>
      <c r="AX108" s="956"/>
      <c r="AY108" s="956"/>
      <c r="AZ108" s="956"/>
      <c r="BA108" s="956"/>
      <c r="BB108" s="956"/>
      <c r="BC108" s="956"/>
      <c r="BD108" s="956"/>
      <c r="BE108" s="956"/>
      <c r="BF108" s="956"/>
      <c r="BG108" s="956"/>
      <c r="BH108" s="956"/>
      <c r="BI108" s="956"/>
      <c r="BJ108" s="956"/>
      <c r="BK108" s="956"/>
      <c r="BL108" s="956"/>
      <c r="BM108" s="956"/>
      <c r="BN108" s="956"/>
      <c r="BO108" s="956"/>
      <c r="BP108" s="956"/>
      <c r="BQ108" s="956"/>
      <c r="BR108" s="956"/>
      <c r="BS108" s="956"/>
      <c r="BT108" s="956"/>
      <c r="BU108" s="956"/>
      <c r="BV108" s="956"/>
      <c r="BW108" s="956"/>
      <c r="BX108" s="956"/>
      <c r="BY108" s="956"/>
      <c r="BZ108" s="956"/>
      <c r="CA108" s="956"/>
      <c r="CB108" s="956"/>
      <c r="CC108" s="956"/>
      <c r="CD108" s="956"/>
      <c r="CE108" s="956"/>
      <c r="CF108" s="956"/>
      <c r="CG108" s="956"/>
      <c r="CH108" s="956"/>
      <c r="CI108" s="956"/>
      <c r="CJ108" s="956"/>
      <c r="CK108" s="956"/>
      <c r="CL108" s="956"/>
      <c r="CM108" s="956"/>
      <c r="CN108" s="956"/>
      <c r="CO108" s="956"/>
      <c r="CP108" s="956"/>
      <c r="CQ108" s="956"/>
      <c r="CR108" s="956"/>
      <c r="CS108" s="956"/>
      <c r="CT108" s="956"/>
      <c r="CU108" s="956"/>
      <c r="CV108" s="956"/>
      <c r="CW108" s="956"/>
      <c r="CX108" s="956"/>
      <c r="CY108" s="956"/>
      <c r="CZ108" s="956"/>
      <c r="DA108" s="956"/>
      <c r="DB108" s="956"/>
      <c r="DC108" s="956"/>
      <c r="DD108" s="956"/>
      <c r="DE108" s="956"/>
      <c r="DF108" s="956"/>
      <c r="DG108" s="956"/>
      <c r="DH108" s="956"/>
      <c r="DI108" s="956"/>
      <c r="DJ108" s="956"/>
      <c r="DK108" s="956"/>
      <c r="DL108" s="956"/>
      <c r="DM108" s="956"/>
      <c r="DN108" s="956"/>
      <c r="DO108" s="956"/>
      <c r="DP108" s="956"/>
      <c r="DQ108" s="956"/>
      <c r="DR108" s="956"/>
      <c r="DS108" s="956"/>
      <c r="DT108" s="956"/>
      <c r="DU108" s="956"/>
      <c r="DV108" s="956"/>
      <c r="DW108" s="956"/>
      <c r="DX108" s="956"/>
      <c r="DY108" s="956"/>
      <c r="DZ108" s="957"/>
    </row>
    <row r="109" spans="1:131" s="224" customFormat="1" ht="26.25" customHeight="1" x14ac:dyDescent="0.2">
      <c r="A109" s="908" t="s">
        <v>406</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11" t="s">
        <v>407</v>
      </c>
      <c r="AB109" s="909"/>
      <c r="AC109" s="909"/>
      <c r="AD109" s="909"/>
      <c r="AE109" s="910"/>
      <c r="AF109" s="911" t="s">
        <v>408</v>
      </c>
      <c r="AG109" s="909"/>
      <c r="AH109" s="909"/>
      <c r="AI109" s="909"/>
      <c r="AJ109" s="910"/>
      <c r="AK109" s="911" t="s">
        <v>294</v>
      </c>
      <c r="AL109" s="909"/>
      <c r="AM109" s="909"/>
      <c r="AN109" s="909"/>
      <c r="AO109" s="910"/>
      <c r="AP109" s="911" t="s">
        <v>409</v>
      </c>
      <c r="AQ109" s="909"/>
      <c r="AR109" s="909"/>
      <c r="AS109" s="909"/>
      <c r="AT109" s="942"/>
      <c r="AU109" s="908" t="s">
        <v>406</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11" t="s">
        <v>407</v>
      </c>
      <c r="BR109" s="909"/>
      <c r="BS109" s="909"/>
      <c r="BT109" s="909"/>
      <c r="BU109" s="910"/>
      <c r="BV109" s="911" t="s">
        <v>408</v>
      </c>
      <c r="BW109" s="909"/>
      <c r="BX109" s="909"/>
      <c r="BY109" s="909"/>
      <c r="BZ109" s="910"/>
      <c r="CA109" s="911" t="s">
        <v>294</v>
      </c>
      <c r="CB109" s="909"/>
      <c r="CC109" s="909"/>
      <c r="CD109" s="909"/>
      <c r="CE109" s="910"/>
      <c r="CF109" s="949" t="s">
        <v>409</v>
      </c>
      <c r="CG109" s="949"/>
      <c r="CH109" s="949"/>
      <c r="CI109" s="949"/>
      <c r="CJ109" s="949"/>
      <c r="CK109" s="911" t="s">
        <v>410</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11" t="s">
        <v>407</v>
      </c>
      <c r="DH109" s="909"/>
      <c r="DI109" s="909"/>
      <c r="DJ109" s="909"/>
      <c r="DK109" s="910"/>
      <c r="DL109" s="911" t="s">
        <v>408</v>
      </c>
      <c r="DM109" s="909"/>
      <c r="DN109" s="909"/>
      <c r="DO109" s="909"/>
      <c r="DP109" s="910"/>
      <c r="DQ109" s="911" t="s">
        <v>294</v>
      </c>
      <c r="DR109" s="909"/>
      <c r="DS109" s="909"/>
      <c r="DT109" s="909"/>
      <c r="DU109" s="910"/>
      <c r="DV109" s="911" t="s">
        <v>409</v>
      </c>
      <c r="DW109" s="909"/>
      <c r="DX109" s="909"/>
      <c r="DY109" s="909"/>
      <c r="DZ109" s="942"/>
    </row>
    <row r="110" spans="1:131" s="224" customFormat="1" ht="26.25" customHeight="1" x14ac:dyDescent="0.2">
      <c r="A110" s="820" t="s">
        <v>411</v>
      </c>
      <c r="B110" s="821"/>
      <c r="C110" s="821"/>
      <c r="D110" s="821"/>
      <c r="E110" s="821"/>
      <c r="F110" s="821"/>
      <c r="G110" s="821"/>
      <c r="H110" s="821"/>
      <c r="I110" s="821"/>
      <c r="J110" s="821"/>
      <c r="K110" s="821"/>
      <c r="L110" s="821"/>
      <c r="M110" s="821"/>
      <c r="N110" s="821"/>
      <c r="O110" s="821"/>
      <c r="P110" s="821"/>
      <c r="Q110" s="821"/>
      <c r="R110" s="821"/>
      <c r="S110" s="821"/>
      <c r="T110" s="821"/>
      <c r="U110" s="821"/>
      <c r="V110" s="821"/>
      <c r="W110" s="821"/>
      <c r="X110" s="821"/>
      <c r="Y110" s="821"/>
      <c r="Z110" s="822"/>
      <c r="AA110" s="901">
        <v>772894</v>
      </c>
      <c r="AB110" s="902"/>
      <c r="AC110" s="902"/>
      <c r="AD110" s="902"/>
      <c r="AE110" s="903"/>
      <c r="AF110" s="904">
        <v>866513</v>
      </c>
      <c r="AG110" s="902"/>
      <c r="AH110" s="902"/>
      <c r="AI110" s="902"/>
      <c r="AJ110" s="903"/>
      <c r="AK110" s="904">
        <v>929847</v>
      </c>
      <c r="AL110" s="902"/>
      <c r="AM110" s="902"/>
      <c r="AN110" s="902"/>
      <c r="AO110" s="903"/>
      <c r="AP110" s="905">
        <v>1.6</v>
      </c>
      <c r="AQ110" s="906"/>
      <c r="AR110" s="906"/>
      <c r="AS110" s="906"/>
      <c r="AT110" s="907"/>
      <c r="AU110" s="943" t="s">
        <v>69</v>
      </c>
      <c r="AV110" s="944"/>
      <c r="AW110" s="944"/>
      <c r="AX110" s="944"/>
      <c r="AY110" s="944"/>
      <c r="AZ110" s="873" t="s">
        <v>412</v>
      </c>
      <c r="BA110" s="821"/>
      <c r="BB110" s="821"/>
      <c r="BC110" s="821"/>
      <c r="BD110" s="821"/>
      <c r="BE110" s="821"/>
      <c r="BF110" s="821"/>
      <c r="BG110" s="821"/>
      <c r="BH110" s="821"/>
      <c r="BI110" s="821"/>
      <c r="BJ110" s="821"/>
      <c r="BK110" s="821"/>
      <c r="BL110" s="821"/>
      <c r="BM110" s="821"/>
      <c r="BN110" s="821"/>
      <c r="BO110" s="821"/>
      <c r="BP110" s="822"/>
      <c r="BQ110" s="874">
        <v>15893447</v>
      </c>
      <c r="BR110" s="855"/>
      <c r="BS110" s="855"/>
      <c r="BT110" s="855"/>
      <c r="BU110" s="855"/>
      <c r="BV110" s="855">
        <v>15834058</v>
      </c>
      <c r="BW110" s="855"/>
      <c r="BX110" s="855"/>
      <c r="BY110" s="855"/>
      <c r="BZ110" s="855"/>
      <c r="CA110" s="855">
        <v>15957522</v>
      </c>
      <c r="CB110" s="855"/>
      <c r="CC110" s="855"/>
      <c r="CD110" s="855"/>
      <c r="CE110" s="855"/>
      <c r="CF110" s="879">
        <v>26.6</v>
      </c>
      <c r="CG110" s="880"/>
      <c r="CH110" s="880"/>
      <c r="CI110" s="880"/>
      <c r="CJ110" s="880"/>
      <c r="CK110" s="939" t="s">
        <v>413</v>
      </c>
      <c r="CL110" s="832"/>
      <c r="CM110" s="873" t="s">
        <v>414</v>
      </c>
      <c r="CN110" s="821"/>
      <c r="CO110" s="821"/>
      <c r="CP110" s="821"/>
      <c r="CQ110" s="821"/>
      <c r="CR110" s="821"/>
      <c r="CS110" s="821"/>
      <c r="CT110" s="821"/>
      <c r="CU110" s="821"/>
      <c r="CV110" s="821"/>
      <c r="CW110" s="821"/>
      <c r="CX110" s="821"/>
      <c r="CY110" s="821"/>
      <c r="CZ110" s="821"/>
      <c r="DA110" s="821"/>
      <c r="DB110" s="821"/>
      <c r="DC110" s="821"/>
      <c r="DD110" s="821"/>
      <c r="DE110" s="821"/>
      <c r="DF110" s="822"/>
      <c r="DG110" s="874" t="s">
        <v>122</v>
      </c>
      <c r="DH110" s="855"/>
      <c r="DI110" s="855"/>
      <c r="DJ110" s="855"/>
      <c r="DK110" s="855"/>
      <c r="DL110" s="855" t="s">
        <v>122</v>
      </c>
      <c r="DM110" s="855"/>
      <c r="DN110" s="855"/>
      <c r="DO110" s="855"/>
      <c r="DP110" s="855"/>
      <c r="DQ110" s="855" t="s">
        <v>122</v>
      </c>
      <c r="DR110" s="855"/>
      <c r="DS110" s="855"/>
      <c r="DT110" s="855"/>
      <c r="DU110" s="855"/>
      <c r="DV110" s="856" t="s">
        <v>122</v>
      </c>
      <c r="DW110" s="856"/>
      <c r="DX110" s="856"/>
      <c r="DY110" s="856"/>
      <c r="DZ110" s="857"/>
    </row>
    <row r="111" spans="1:131" s="224" customFormat="1" ht="26.25" customHeight="1" x14ac:dyDescent="0.2">
      <c r="A111" s="787" t="s">
        <v>415</v>
      </c>
      <c r="B111" s="788"/>
      <c r="C111" s="788"/>
      <c r="D111" s="788"/>
      <c r="E111" s="788"/>
      <c r="F111" s="788"/>
      <c r="G111" s="788"/>
      <c r="H111" s="788"/>
      <c r="I111" s="788"/>
      <c r="J111" s="788"/>
      <c r="K111" s="788"/>
      <c r="L111" s="788"/>
      <c r="M111" s="788"/>
      <c r="N111" s="788"/>
      <c r="O111" s="788"/>
      <c r="P111" s="788"/>
      <c r="Q111" s="788"/>
      <c r="R111" s="788"/>
      <c r="S111" s="788"/>
      <c r="T111" s="788"/>
      <c r="U111" s="788"/>
      <c r="V111" s="788"/>
      <c r="W111" s="788"/>
      <c r="X111" s="788"/>
      <c r="Y111" s="788"/>
      <c r="Z111" s="938"/>
      <c r="AA111" s="931" t="s">
        <v>122</v>
      </c>
      <c r="AB111" s="932"/>
      <c r="AC111" s="932"/>
      <c r="AD111" s="932"/>
      <c r="AE111" s="933"/>
      <c r="AF111" s="934" t="s">
        <v>122</v>
      </c>
      <c r="AG111" s="932"/>
      <c r="AH111" s="932"/>
      <c r="AI111" s="932"/>
      <c r="AJ111" s="933"/>
      <c r="AK111" s="934" t="s">
        <v>122</v>
      </c>
      <c r="AL111" s="932"/>
      <c r="AM111" s="932"/>
      <c r="AN111" s="932"/>
      <c r="AO111" s="933"/>
      <c r="AP111" s="935" t="s">
        <v>122</v>
      </c>
      <c r="AQ111" s="936"/>
      <c r="AR111" s="936"/>
      <c r="AS111" s="936"/>
      <c r="AT111" s="937"/>
      <c r="AU111" s="945"/>
      <c r="AV111" s="946"/>
      <c r="AW111" s="946"/>
      <c r="AX111" s="946"/>
      <c r="AY111" s="946"/>
      <c r="AZ111" s="828" t="s">
        <v>416</v>
      </c>
      <c r="BA111" s="765"/>
      <c r="BB111" s="765"/>
      <c r="BC111" s="765"/>
      <c r="BD111" s="765"/>
      <c r="BE111" s="765"/>
      <c r="BF111" s="765"/>
      <c r="BG111" s="765"/>
      <c r="BH111" s="765"/>
      <c r="BI111" s="765"/>
      <c r="BJ111" s="765"/>
      <c r="BK111" s="765"/>
      <c r="BL111" s="765"/>
      <c r="BM111" s="765"/>
      <c r="BN111" s="765"/>
      <c r="BO111" s="765"/>
      <c r="BP111" s="766"/>
      <c r="BQ111" s="829">
        <v>159416</v>
      </c>
      <c r="BR111" s="830"/>
      <c r="BS111" s="830"/>
      <c r="BT111" s="830"/>
      <c r="BU111" s="830"/>
      <c r="BV111" s="830">
        <v>149093</v>
      </c>
      <c r="BW111" s="830"/>
      <c r="BX111" s="830"/>
      <c r="BY111" s="830"/>
      <c r="BZ111" s="830"/>
      <c r="CA111" s="830">
        <v>24000</v>
      </c>
      <c r="CB111" s="830"/>
      <c r="CC111" s="830"/>
      <c r="CD111" s="830"/>
      <c r="CE111" s="830"/>
      <c r="CF111" s="888">
        <v>0</v>
      </c>
      <c r="CG111" s="889"/>
      <c r="CH111" s="889"/>
      <c r="CI111" s="889"/>
      <c r="CJ111" s="889"/>
      <c r="CK111" s="940"/>
      <c r="CL111" s="834"/>
      <c r="CM111" s="828" t="s">
        <v>417</v>
      </c>
      <c r="CN111" s="765"/>
      <c r="CO111" s="765"/>
      <c r="CP111" s="765"/>
      <c r="CQ111" s="765"/>
      <c r="CR111" s="765"/>
      <c r="CS111" s="765"/>
      <c r="CT111" s="765"/>
      <c r="CU111" s="765"/>
      <c r="CV111" s="765"/>
      <c r="CW111" s="765"/>
      <c r="CX111" s="765"/>
      <c r="CY111" s="765"/>
      <c r="CZ111" s="765"/>
      <c r="DA111" s="765"/>
      <c r="DB111" s="765"/>
      <c r="DC111" s="765"/>
      <c r="DD111" s="765"/>
      <c r="DE111" s="765"/>
      <c r="DF111" s="766"/>
      <c r="DG111" s="829" t="s">
        <v>122</v>
      </c>
      <c r="DH111" s="830"/>
      <c r="DI111" s="830"/>
      <c r="DJ111" s="830"/>
      <c r="DK111" s="830"/>
      <c r="DL111" s="830" t="s">
        <v>122</v>
      </c>
      <c r="DM111" s="830"/>
      <c r="DN111" s="830"/>
      <c r="DO111" s="830"/>
      <c r="DP111" s="830"/>
      <c r="DQ111" s="830" t="s">
        <v>122</v>
      </c>
      <c r="DR111" s="830"/>
      <c r="DS111" s="830"/>
      <c r="DT111" s="830"/>
      <c r="DU111" s="830"/>
      <c r="DV111" s="807" t="s">
        <v>122</v>
      </c>
      <c r="DW111" s="807"/>
      <c r="DX111" s="807"/>
      <c r="DY111" s="807"/>
      <c r="DZ111" s="808"/>
    </row>
    <row r="112" spans="1:131" s="224" customFormat="1" ht="26.25" customHeight="1" x14ac:dyDescent="0.2">
      <c r="A112" s="925" t="s">
        <v>418</v>
      </c>
      <c r="B112" s="926"/>
      <c r="C112" s="765" t="s">
        <v>419</v>
      </c>
      <c r="D112" s="765"/>
      <c r="E112" s="765"/>
      <c r="F112" s="765"/>
      <c r="G112" s="765"/>
      <c r="H112" s="765"/>
      <c r="I112" s="765"/>
      <c r="J112" s="765"/>
      <c r="K112" s="765"/>
      <c r="L112" s="765"/>
      <c r="M112" s="765"/>
      <c r="N112" s="765"/>
      <c r="O112" s="765"/>
      <c r="P112" s="765"/>
      <c r="Q112" s="765"/>
      <c r="R112" s="765"/>
      <c r="S112" s="765"/>
      <c r="T112" s="765"/>
      <c r="U112" s="765"/>
      <c r="V112" s="765"/>
      <c r="W112" s="765"/>
      <c r="X112" s="765"/>
      <c r="Y112" s="765"/>
      <c r="Z112" s="766"/>
      <c r="AA112" s="792">
        <v>225713</v>
      </c>
      <c r="AB112" s="793"/>
      <c r="AC112" s="793"/>
      <c r="AD112" s="793"/>
      <c r="AE112" s="794"/>
      <c r="AF112" s="795">
        <v>230913</v>
      </c>
      <c r="AG112" s="793"/>
      <c r="AH112" s="793"/>
      <c r="AI112" s="793"/>
      <c r="AJ112" s="794"/>
      <c r="AK112" s="795">
        <v>215313</v>
      </c>
      <c r="AL112" s="793"/>
      <c r="AM112" s="793"/>
      <c r="AN112" s="793"/>
      <c r="AO112" s="794"/>
      <c r="AP112" s="837">
        <v>0.4</v>
      </c>
      <c r="AQ112" s="838"/>
      <c r="AR112" s="838"/>
      <c r="AS112" s="838"/>
      <c r="AT112" s="839"/>
      <c r="AU112" s="945"/>
      <c r="AV112" s="946"/>
      <c r="AW112" s="946"/>
      <c r="AX112" s="946"/>
      <c r="AY112" s="946"/>
      <c r="AZ112" s="828" t="s">
        <v>420</v>
      </c>
      <c r="BA112" s="765"/>
      <c r="BB112" s="765"/>
      <c r="BC112" s="765"/>
      <c r="BD112" s="765"/>
      <c r="BE112" s="765"/>
      <c r="BF112" s="765"/>
      <c r="BG112" s="765"/>
      <c r="BH112" s="765"/>
      <c r="BI112" s="765"/>
      <c r="BJ112" s="765"/>
      <c r="BK112" s="765"/>
      <c r="BL112" s="765"/>
      <c r="BM112" s="765"/>
      <c r="BN112" s="765"/>
      <c r="BO112" s="765"/>
      <c r="BP112" s="766"/>
      <c r="BQ112" s="829">
        <v>1594545</v>
      </c>
      <c r="BR112" s="830"/>
      <c r="BS112" s="830"/>
      <c r="BT112" s="830"/>
      <c r="BU112" s="830"/>
      <c r="BV112" s="830">
        <v>1506532</v>
      </c>
      <c r="BW112" s="830"/>
      <c r="BX112" s="830"/>
      <c r="BY112" s="830"/>
      <c r="BZ112" s="830"/>
      <c r="CA112" s="830">
        <v>1416767</v>
      </c>
      <c r="CB112" s="830"/>
      <c r="CC112" s="830"/>
      <c r="CD112" s="830"/>
      <c r="CE112" s="830"/>
      <c r="CF112" s="888">
        <v>2.4</v>
      </c>
      <c r="CG112" s="889"/>
      <c r="CH112" s="889"/>
      <c r="CI112" s="889"/>
      <c r="CJ112" s="889"/>
      <c r="CK112" s="940"/>
      <c r="CL112" s="834"/>
      <c r="CM112" s="828" t="s">
        <v>421</v>
      </c>
      <c r="CN112" s="765"/>
      <c r="CO112" s="765"/>
      <c r="CP112" s="765"/>
      <c r="CQ112" s="765"/>
      <c r="CR112" s="765"/>
      <c r="CS112" s="765"/>
      <c r="CT112" s="765"/>
      <c r="CU112" s="765"/>
      <c r="CV112" s="765"/>
      <c r="CW112" s="765"/>
      <c r="CX112" s="765"/>
      <c r="CY112" s="765"/>
      <c r="CZ112" s="765"/>
      <c r="DA112" s="765"/>
      <c r="DB112" s="765"/>
      <c r="DC112" s="765"/>
      <c r="DD112" s="765"/>
      <c r="DE112" s="765"/>
      <c r="DF112" s="766"/>
      <c r="DG112" s="829" t="s">
        <v>122</v>
      </c>
      <c r="DH112" s="830"/>
      <c r="DI112" s="830"/>
      <c r="DJ112" s="830"/>
      <c r="DK112" s="830"/>
      <c r="DL112" s="830" t="s">
        <v>122</v>
      </c>
      <c r="DM112" s="830"/>
      <c r="DN112" s="830"/>
      <c r="DO112" s="830"/>
      <c r="DP112" s="830"/>
      <c r="DQ112" s="830" t="s">
        <v>122</v>
      </c>
      <c r="DR112" s="830"/>
      <c r="DS112" s="830"/>
      <c r="DT112" s="830"/>
      <c r="DU112" s="830"/>
      <c r="DV112" s="807" t="s">
        <v>122</v>
      </c>
      <c r="DW112" s="807"/>
      <c r="DX112" s="807"/>
      <c r="DY112" s="807"/>
      <c r="DZ112" s="808"/>
    </row>
    <row r="113" spans="1:130" s="224" customFormat="1" ht="26.25" customHeight="1" x14ac:dyDescent="0.2">
      <c r="A113" s="927"/>
      <c r="B113" s="928"/>
      <c r="C113" s="765" t="s">
        <v>422</v>
      </c>
      <c r="D113" s="765"/>
      <c r="E113" s="765"/>
      <c r="F113" s="765"/>
      <c r="G113" s="765"/>
      <c r="H113" s="765"/>
      <c r="I113" s="765"/>
      <c r="J113" s="765"/>
      <c r="K113" s="765"/>
      <c r="L113" s="765"/>
      <c r="M113" s="765"/>
      <c r="N113" s="765"/>
      <c r="O113" s="765"/>
      <c r="P113" s="765"/>
      <c r="Q113" s="765"/>
      <c r="R113" s="765"/>
      <c r="S113" s="765"/>
      <c r="T113" s="765"/>
      <c r="U113" s="765"/>
      <c r="V113" s="765"/>
      <c r="W113" s="765"/>
      <c r="X113" s="765"/>
      <c r="Y113" s="765"/>
      <c r="Z113" s="766"/>
      <c r="AA113" s="931">
        <v>119092</v>
      </c>
      <c r="AB113" s="932"/>
      <c r="AC113" s="932"/>
      <c r="AD113" s="932"/>
      <c r="AE113" s="933"/>
      <c r="AF113" s="934">
        <v>119092</v>
      </c>
      <c r="AG113" s="932"/>
      <c r="AH113" s="932"/>
      <c r="AI113" s="932"/>
      <c r="AJ113" s="933"/>
      <c r="AK113" s="934">
        <v>119092</v>
      </c>
      <c r="AL113" s="932"/>
      <c r="AM113" s="932"/>
      <c r="AN113" s="932"/>
      <c r="AO113" s="933"/>
      <c r="AP113" s="935">
        <v>0.2</v>
      </c>
      <c r="AQ113" s="936"/>
      <c r="AR113" s="936"/>
      <c r="AS113" s="936"/>
      <c r="AT113" s="937"/>
      <c r="AU113" s="945"/>
      <c r="AV113" s="946"/>
      <c r="AW113" s="946"/>
      <c r="AX113" s="946"/>
      <c r="AY113" s="946"/>
      <c r="AZ113" s="828" t="s">
        <v>423</v>
      </c>
      <c r="BA113" s="765"/>
      <c r="BB113" s="765"/>
      <c r="BC113" s="765"/>
      <c r="BD113" s="765"/>
      <c r="BE113" s="765"/>
      <c r="BF113" s="765"/>
      <c r="BG113" s="765"/>
      <c r="BH113" s="765"/>
      <c r="BI113" s="765"/>
      <c r="BJ113" s="765"/>
      <c r="BK113" s="765"/>
      <c r="BL113" s="765"/>
      <c r="BM113" s="765"/>
      <c r="BN113" s="765"/>
      <c r="BO113" s="765"/>
      <c r="BP113" s="766"/>
      <c r="BQ113" s="829">
        <v>1248500</v>
      </c>
      <c r="BR113" s="830"/>
      <c r="BS113" s="830"/>
      <c r="BT113" s="830"/>
      <c r="BU113" s="830"/>
      <c r="BV113" s="830">
        <v>1389578</v>
      </c>
      <c r="BW113" s="830"/>
      <c r="BX113" s="830"/>
      <c r="BY113" s="830"/>
      <c r="BZ113" s="830"/>
      <c r="CA113" s="830">
        <v>1394135</v>
      </c>
      <c r="CB113" s="830"/>
      <c r="CC113" s="830"/>
      <c r="CD113" s="830"/>
      <c r="CE113" s="830"/>
      <c r="CF113" s="888">
        <v>2.2999999999999998</v>
      </c>
      <c r="CG113" s="889"/>
      <c r="CH113" s="889"/>
      <c r="CI113" s="889"/>
      <c r="CJ113" s="889"/>
      <c r="CK113" s="940"/>
      <c r="CL113" s="834"/>
      <c r="CM113" s="828" t="s">
        <v>424</v>
      </c>
      <c r="CN113" s="765"/>
      <c r="CO113" s="765"/>
      <c r="CP113" s="765"/>
      <c r="CQ113" s="765"/>
      <c r="CR113" s="765"/>
      <c r="CS113" s="765"/>
      <c r="CT113" s="765"/>
      <c r="CU113" s="765"/>
      <c r="CV113" s="765"/>
      <c r="CW113" s="765"/>
      <c r="CX113" s="765"/>
      <c r="CY113" s="765"/>
      <c r="CZ113" s="765"/>
      <c r="DA113" s="765"/>
      <c r="DB113" s="765"/>
      <c r="DC113" s="765"/>
      <c r="DD113" s="765"/>
      <c r="DE113" s="765"/>
      <c r="DF113" s="766"/>
      <c r="DG113" s="792" t="s">
        <v>122</v>
      </c>
      <c r="DH113" s="793"/>
      <c r="DI113" s="793"/>
      <c r="DJ113" s="793"/>
      <c r="DK113" s="794"/>
      <c r="DL113" s="795" t="s">
        <v>122</v>
      </c>
      <c r="DM113" s="793"/>
      <c r="DN113" s="793"/>
      <c r="DO113" s="793"/>
      <c r="DP113" s="794"/>
      <c r="DQ113" s="795" t="s">
        <v>122</v>
      </c>
      <c r="DR113" s="793"/>
      <c r="DS113" s="793"/>
      <c r="DT113" s="793"/>
      <c r="DU113" s="794"/>
      <c r="DV113" s="837" t="s">
        <v>122</v>
      </c>
      <c r="DW113" s="838"/>
      <c r="DX113" s="838"/>
      <c r="DY113" s="838"/>
      <c r="DZ113" s="839"/>
    </row>
    <row r="114" spans="1:130" s="224" customFormat="1" ht="26.25" customHeight="1" x14ac:dyDescent="0.2">
      <c r="A114" s="927"/>
      <c r="B114" s="928"/>
      <c r="C114" s="765" t="s">
        <v>425</v>
      </c>
      <c r="D114" s="765"/>
      <c r="E114" s="765"/>
      <c r="F114" s="765"/>
      <c r="G114" s="765"/>
      <c r="H114" s="765"/>
      <c r="I114" s="765"/>
      <c r="J114" s="765"/>
      <c r="K114" s="765"/>
      <c r="L114" s="765"/>
      <c r="M114" s="765"/>
      <c r="N114" s="765"/>
      <c r="O114" s="765"/>
      <c r="P114" s="765"/>
      <c r="Q114" s="765"/>
      <c r="R114" s="765"/>
      <c r="S114" s="765"/>
      <c r="T114" s="765"/>
      <c r="U114" s="765"/>
      <c r="V114" s="765"/>
      <c r="W114" s="765"/>
      <c r="X114" s="765"/>
      <c r="Y114" s="765"/>
      <c r="Z114" s="766"/>
      <c r="AA114" s="792">
        <v>83619</v>
      </c>
      <c r="AB114" s="793"/>
      <c r="AC114" s="793"/>
      <c r="AD114" s="793"/>
      <c r="AE114" s="794"/>
      <c r="AF114" s="795">
        <v>72617</v>
      </c>
      <c r="AG114" s="793"/>
      <c r="AH114" s="793"/>
      <c r="AI114" s="793"/>
      <c r="AJ114" s="794"/>
      <c r="AK114" s="795">
        <v>89167</v>
      </c>
      <c r="AL114" s="793"/>
      <c r="AM114" s="793"/>
      <c r="AN114" s="793"/>
      <c r="AO114" s="794"/>
      <c r="AP114" s="837">
        <v>0.1</v>
      </c>
      <c r="AQ114" s="838"/>
      <c r="AR114" s="838"/>
      <c r="AS114" s="838"/>
      <c r="AT114" s="839"/>
      <c r="AU114" s="945"/>
      <c r="AV114" s="946"/>
      <c r="AW114" s="946"/>
      <c r="AX114" s="946"/>
      <c r="AY114" s="946"/>
      <c r="AZ114" s="828" t="s">
        <v>426</v>
      </c>
      <c r="BA114" s="765"/>
      <c r="BB114" s="765"/>
      <c r="BC114" s="765"/>
      <c r="BD114" s="765"/>
      <c r="BE114" s="765"/>
      <c r="BF114" s="765"/>
      <c r="BG114" s="765"/>
      <c r="BH114" s="765"/>
      <c r="BI114" s="765"/>
      <c r="BJ114" s="765"/>
      <c r="BK114" s="765"/>
      <c r="BL114" s="765"/>
      <c r="BM114" s="765"/>
      <c r="BN114" s="765"/>
      <c r="BO114" s="765"/>
      <c r="BP114" s="766"/>
      <c r="BQ114" s="829">
        <v>10938305</v>
      </c>
      <c r="BR114" s="830"/>
      <c r="BS114" s="830"/>
      <c r="BT114" s="830"/>
      <c r="BU114" s="830"/>
      <c r="BV114" s="830">
        <v>10392680</v>
      </c>
      <c r="BW114" s="830"/>
      <c r="BX114" s="830"/>
      <c r="BY114" s="830"/>
      <c r="BZ114" s="830"/>
      <c r="CA114" s="830">
        <v>10353760</v>
      </c>
      <c r="CB114" s="830"/>
      <c r="CC114" s="830"/>
      <c r="CD114" s="830"/>
      <c r="CE114" s="830"/>
      <c r="CF114" s="888">
        <v>17.3</v>
      </c>
      <c r="CG114" s="889"/>
      <c r="CH114" s="889"/>
      <c r="CI114" s="889"/>
      <c r="CJ114" s="889"/>
      <c r="CK114" s="940"/>
      <c r="CL114" s="834"/>
      <c r="CM114" s="828" t="s">
        <v>427</v>
      </c>
      <c r="CN114" s="765"/>
      <c r="CO114" s="765"/>
      <c r="CP114" s="765"/>
      <c r="CQ114" s="765"/>
      <c r="CR114" s="765"/>
      <c r="CS114" s="765"/>
      <c r="CT114" s="765"/>
      <c r="CU114" s="765"/>
      <c r="CV114" s="765"/>
      <c r="CW114" s="765"/>
      <c r="CX114" s="765"/>
      <c r="CY114" s="765"/>
      <c r="CZ114" s="765"/>
      <c r="DA114" s="765"/>
      <c r="DB114" s="765"/>
      <c r="DC114" s="765"/>
      <c r="DD114" s="765"/>
      <c r="DE114" s="765"/>
      <c r="DF114" s="766"/>
      <c r="DG114" s="792" t="s">
        <v>122</v>
      </c>
      <c r="DH114" s="793"/>
      <c r="DI114" s="793"/>
      <c r="DJ114" s="793"/>
      <c r="DK114" s="794"/>
      <c r="DL114" s="795" t="s">
        <v>122</v>
      </c>
      <c r="DM114" s="793"/>
      <c r="DN114" s="793"/>
      <c r="DO114" s="793"/>
      <c r="DP114" s="794"/>
      <c r="DQ114" s="795" t="s">
        <v>122</v>
      </c>
      <c r="DR114" s="793"/>
      <c r="DS114" s="793"/>
      <c r="DT114" s="793"/>
      <c r="DU114" s="794"/>
      <c r="DV114" s="837" t="s">
        <v>122</v>
      </c>
      <c r="DW114" s="838"/>
      <c r="DX114" s="838"/>
      <c r="DY114" s="838"/>
      <c r="DZ114" s="839"/>
    </row>
    <row r="115" spans="1:130" s="224" customFormat="1" ht="26.25" customHeight="1" x14ac:dyDescent="0.2">
      <c r="A115" s="927"/>
      <c r="B115" s="928"/>
      <c r="C115" s="765" t="s">
        <v>428</v>
      </c>
      <c r="D115" s="765"/>
      <c r="E115" s="765"/>
      <c r="F115" s="765"/>
      <c r="G115" s="765"/>
      <c r="H115" s="765"/>
      <c r="I115" s="765"/>
      <c r="J115" s="765"/>
      <c r="K115" s="765"/>
      <c r="L115" s="765"/>
      <c r="M115" s="765"/>
      <c r="N115" s="765"/>
      <c r="O115" s="765"/>
      <c r="P115" s="765"/>
      <c r="Q115" s="765"/>
      <c r="R115" s="765"/>
      <c r="S115" s="765"/>
      <c r="T115" s="765"/>
      <c r="U115" s="765"/>
      <c r="V115" s="765"/>
      <c r="W115" s="765"/>
      <c r="X115" s="765"/>
      <c r="Y115" s="765"/>
      <c r="Z115" s="766"/>
      <c r="AA115" s="931">
        <v>12036</v>
      </c>
      <c r="AB115" s="932"/>
      <c r="AC115" s="932"/>
      <c r="AD115" s="932"/>
      <c r="AE115" s="933"/>
      <c r="AF115" s="934">
        <v>12019</v>
      </c>
      <c r="AG115" s="932"/>
      <c r="AH115" s="932"/>
      <c r="AI115" s="932"/>
      <c r="AJ115" s="933"/>
      <c r="AK115" s="934">
        <v>12019</v>
      </c>
      <c r="AL115" s="932"/>
      <c r="AM115" s="932"/>
      <c r="AN115" s="932"/>
      <c r="AO115" s="933"/>
      <c r="AP115" s="935">
        <v>0</v>
      </c>
      <c r="AQ115" s="936"/>
      <c r="AR115" s="936"/>
      <c r="AS115" s="936"/>
      <c r="AT115" s="937"/>
      <c r="AU115" s="945"/>
      <c r="AV115" s="946"/>
      <c r="AW115" s="946"/>
      <c r="AX115" s="946"/>
      <c r="AY115" s="946"/>
      <c r="AZ115" s="828" t="s">
        <v>429</v>
      </c>
      <c r="BA115" s="765"/>
      <c r="BB115" s="765"/>
      <c r="BC115" s="765"/>
      <c r="BD115" s="765"/>
      <c r="BE115" s="765"/>
      <c r="BF115" s="765"/>
      <c r="BG115" s="765"/>
      <c r="BH115" s="765"/>
      <c r="BI115" s="765"/>
      <c r="BJ115" s="765"/>
      <c r="BK115" s="765"/>
      <c r="BL115" s="765"/>
      <c r="BM115" s="765"/>
      <c r="BN115" s="765"/>
      <c r="BO115" s="765"/>
      <c r="BP115" s="766"/>
      <c r="BQ115" s="829" t="s">
        <v>122</v>
      </c>
      <c r="BR115" s="830"/>
      <c r="BS115" s="830"/>
      <c r="BT115" s="830"/>
      <c r="BU115" s="830"/>
      <c r="BV115" s="830" t="s">
        <v>122</v>
      </c>
      <c r="BW115" s="830"/>
      <c r="BX115" s="830"/>
      <c r="BY115" s="830"/>
      <c r="BZ115" s="830"/>
      <c r="CA115" s="830" t="s">
        <v>122</v>
      </c>
      <c r="CB115" s="830"/>
      <c r="CC115" s="830"/>
      <c r="CD115" s="830"/>
      <c r="CE115" s="830"/>
      <c r="CF115" s="888" t="s">
        <v>122</v>
      </c>
      <c r="CG115" s="889"/>
      <c r="CH115" s="889"/>
      <c r="CI115" s="889"/>
      <c r="CJ115" s="889"/>
      <c r="CK115" s="940"/>
      <c r="CL115" s="834"/>
      <c r="CM115" s="828" t="s">
        <v>430</v>
      </c>
      <c r="CN115" s="765"/>
      <c r="CO115" s="765"/>
      <c r="CP115" s="765"/>
      <c r="CQ115" s="765"/>
      <c r="CR115" s="765"/>
      <c r="CS115" s="765"/>
      <c r="CT115" s="765"/>
      <c r="CU115" s="765"/>
      <c r="CV115" s="765"/>
      <c r="CW115" s="765"/>
      <c r="CX115" s="765"/>
      <c r="CY115" s="765"/>
      <c r="CZ115" s="765"/>
      <c r="DA115" s="765"/>
      <c r="DB115" s="765"/>
      <c r="DC115" s="765"/>
      <c r="DD115" s="765"/>
      <c r="DE115" s="765"/>
      <c r="DF115" s="766"/>
      <c r="DG115" s="792">
        <v>111416</v>
      </c>
      <c r="DH115" s="793"/>
      <c r="DI115" s="793"/>
      <c r="DJ115" s="793"/>
      <c r="DK115" s="794"/>
      <c r="DL115" s="795">
        <v>113093</v>
      </c>
      <c r="DM115" s="793"/>
      <c r="DN115" s="793"/>
      <c r="DO115" s="793"/>
      <c r="DP115" s="794"/>
      <c r="DQ115" s="795" t="s">
        <v>122</v>
      </c>
      <c r="DR115" s="793"/>
      <c r="DS115" s="793"/>
      <c r="DT115" s="793"/>
      <c r="DU115" s="794"/>
      <c r="DV115" s="837" t="s">
        <v>122</v>
      </c>
      <c r="DW115" s="838"/>
      <c r="DX115" s="838"/>
      <c r="DY115" s="838"/>
      <c r="DZ115" s="839"/>
    </row>
    <row r="116" spans="1:130" s="224" customFormat="1" ht="26.25" customHeight="1" x14ac:dyDescent="0.2">
      <c r="A116" s="929"/>
      <c r="B116" s="930"/>
      <c r="C116" s="852" t="s">
        <v>431</v>
      </c>
      <c r="D116" s="852"/>
      <c r="E116" s="852"/>
      <c r="F116" s="852"/>
      <c r="G116" s="852"/>
      <c r="H116" s="852"/>
      <c r="I116" s="852"/>
      <c r="J116" s="852"/>
      <c r="K116" s="852"/>
      <c r="L116" s="852"/>
      <c r="M116" s="852"/>
      <c r="N116" s="852"/>
      <c r="O116" s="852"/>
      <c r="P116" s="852"/>
      <c r="Q116" s="852"/>
      <c r="R116" s="852"/>
      <c r="S116" s="852"/>
      <c r="T116" s="852"/>
      <c r="U116" s="852"/>
      <c r="V116" s="852"/>
      <c r="W116" s="852"/>
      <c r="X116" s="852"/>
      <c r="Y116" s="852"/>
      <c r="Z116" s="853"/>
      <c r="AA116" s="792" t="s">
        <v>122</v>
      </c>
      <c r="AB116" s="793"/>
      <c r="AC116" s="793"/>
      <c r="AD116" s="793"/>
      <c r="AE116" s="794"/>
      <c r="AF116" s="795" t="s">
        <v>122</v>
      </c>
      <c r="AG116" s="793"/>
      <c r="AH116" s="793"/>
      <c r="AI116" s="793"/>
      <c r="AJ116" s="794"/>
      <c r="AK116" s="795" t="s">
        <v>122</v>
      </c>
      <c r="AL116" s="793"/>
      <c r="AM116" s="793"/>
      <c r="AN116" s="793"/>
      <c r="AO116" s="794"/>
      <c r="AP116" s="837" t="s">
        <v>122</v>
      </c>
      <c r="AQ116" s="838"/>
      <c r="AR116" s="838"/>
      <c r="AS116" s="838"/>
      <c r="AT116" s="839"/>
      <c r="AU116" s="945"/>
      <c r="AV116" s="946"/>
      <c r="AW116" s="946"/>
      <c r="AX116" s="946"/>
      <c r="AY116" s="946"/>
      <c r="AZ116" s="922" t="s">
        <v>432</v>
      </c>
      <c r="BA116" s="923"/>
      <c r="BB116" s="923"/>
      <c r="BC116" s="923"/>
      <c r="BD116" s="923"/>
      <c r="BE116" s="923"/>
      <c r="BF116" s="923"/>
      <c r="BG116" s="923"/>
      <c r="BH116" s="923"/>
      <c r="BI116" s="923"/>
      <c r="BJ116" s="923"/>
      <c r="BK116" s="923"/>
      <c r="BL116" s="923"/>
      <c r="BM116" s="923"/>
      <c r="BN116" s="923"/>
      <c r="BO116" s="923"/>
      <c r="BP116" s="924"/>
      <c r="BQ116" s="829" t="s">
        <v>122</v>
      </c>
      <c r="BR116" s="830"/>
      <c r="BS116" s="830"/>
      <c r="BT116" s="830"/>
      <c r="BU116" s="830"/>
      <c r="BV116" s="830" t="s">
        <v>122</v>
      </c>
      <c r="BW116" s="830"/>
      <c r="BX116" s="830"/>
      <c r="BY116" s="830"/>
      <c r="BZ116" s="830"/>
      <c r="CA116" s="830" t="s">
        <v>122</v>
      </c>
      <c r="CB116" s="830"/>
      <c r="CC116" s="830"/>
      <c r="CD116" s="830"/>
      <c r="CE116" s="830"/>
      <c r="CF116" s="888" t="s">
        <v>122</v>
      </c>
      <c r="CG116" s="889"/>
      <c r="CH116" s="889"/>
      <c r="CI116" s="889"/>
      <c r="CJ116" s="889"/>
      <c r="CK116" s="940"/>
      <c r="CL116" s="834"/>
      <c r="CM116" s="828" t="s">
        <v>433</v>
      </c>
      <c r="CN116" s="765"/>
      <c r="CO116" s="765"/>
      <c r="CP116" s="765"/>
      <c r="CQ116" s="765"/>
      <c r="CR116" s="765"/>
      <c r="CS116" s="765"/>
      <c r="CT116" s="765"/>
      <c r="CU116" s="765"/>
      <c r="CV116" s="765"/>
      <c r="CW116" s="765"/>
      <c r="CX116" s="765"/>
      <c r="CY116" s="765"/>
      <c r="CZ116" s="765"/>
      <c r="DA116" s="765"/>
      <c r="DB116" s="765"/>
      <c r="DC116" s="765"/>
      <c r="DD116" s="765"/>
      <c r="DE116" s="765"/>
      <c r="DF116" s="766"/>
      <c r="DG116" s="792" t="s">
        <v>122</v>
      </c>
      <c r="DH116" s="793"/>
      <c r="DI116" s="793"/>
      <c r="DJ116" s="793"/>
      <c r="DK116" s="794"/>
      <c r="DL116" s="795" t="s">
        <v>122</v>
      </c>
      <c r="DM116" s="793"/>
      <c r="DN116" s="793"/>
      <c r="DO116" s="793"/>
      <c r="DP116" s="794"/>
      <c r="DQ116" s="795" t="s">
        <v>122</v>
      </c>
      <c r="DR116" s="793"/>
      <c r="DS116" s="793"/>
      <c r="DT116" s="793"/>
      <c r="DU116" s="794"/>
      <c r="DV116" s="837" t="s">
        <v>122</v>
      </c>
      <c r="DW116" s="838"/>
      <c r="DX116" s="838"/>
      <c r="DY116" s="838"/>
      <c r="DZ116" s="839"/>
    </row>
    <row r="117" spans="1:130" s="224" customFormat="1" ht="26.25" customHeight="1" x14ac:dyDescent="0.2">
      <c r="A117" s="90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890" t="s">
        <v>434</v>
      </c>
      <c r="Z117" s="910"/>
      <c r="AA117" s="915">
        <v>1213354</v>
      </c>
      <c r="AB117" s="916"/>
      <c r="AC117" s="916"/>
      <c r="AD117" s="916"/>
      <c r="AE117" s="917"/>
      <c r="AF117" s="918">
        <v>1301154</v>
      </c>
      <c r="AG117" s="916"/>
      <c r="AH117" s="916"/>
      <c r="AI117" s="916"/>
      <c r="AJ117" s="917"/>
      <c r="AK117" s="918">
        <v>1365438</v>
      </c>
      <c r="AL117" s="916"/>
      <c r="AM117" s="916"/>
      <c r="AN117" s="916"/>
      <c r="AO117" s="917"/>
      <c r="AP117" s="919"/>
      <c r="AQ117" s="920"/>
      <c r="AR117" s="920"/>
      <c r="AS117" s="920"/>
      <c r="AT117" s="921"/>
      <c r="AU117" s="945"/>
      <c r="AV117" s="946"/>
      <c r="AW117" s="946"/>
      <c r="AX117" s="946"/>
      <c r="AY117" s="946"/>
      <c r="AZ117" s="876" t="s">
        <v>435</v>
      </c>
      <c r="BA117" s="877"/>
      <c r="BB117" s="877"/>
      <c r="BC117" s="877"/>
      <c r="BD117" s="877"/>
      <c r="BE117" s="877"/>
      <c r="BF117" s="877"/>
      <c r="BG117" s="877"/>
      <c r="BH117" s="877"/>
      <c r="BI117" s="877"/>
      <c r="BJ117" s="877"/>
      <c r="BK117" s="877"/>
      <c r="BL117" s="877"/>
      <c r="BM117" s="877"/>
      <c r="BN117" s="877"/>
      <c r="BO117" s="877"/>
      <c r="BP117" s="878"/>
      <c r="BQ117" s="829" t="s">
        <v>122</v>
      </c>
      <c r="BR117" s="830"/>
      <c r="BS117" s="830"/>
      <c r="BT117" s="830"/>
      <c r="BU117" s="830"/>
      <c r="BV117" s="830" t="s">
        <v>122</v>
      </c>
      <c r="BW117" s="830"/>
      <c r="BX117" s="830"/>
      <c r="BY117" s="830"/>
      <c r="BZ117" s="830"/>
      <c r="CA117" s="830" t="s">
        <v>122</v>
      </c>
      <c r="CB117" s="830"/>
      <c r="CC117" s="830"/>
      <c r="CD117" s="830"/>
      <c r="CE117" s="830"/>
      <c r="CF117" s="888" t="s">
        <v>122</v>
      </c>
      <c r="CG117" s="889"/>
      <c r="CH117" s="889"/>
      <c r="CI117" s="889"/>
      <c r="CJ117" s="889"/>
      <c r="CK117" s="940"/>
      <c r="CL117" s="834"/>
      <c r="CM117" s="828" t="s">
        <v>436</v>
      </c>
      <c r="CN117" s="765"/>
      <c r="CO117" s="765"/>
      <c r="CP117" s="765"/>
      <c r="CQ117" s="765"/>
      <c r="CR117" s="765"/>
      <c r="CS117" s="765"/>
      <c r="CT117" s="765"/>
      <c r="CU117" s="765"/>
      <c r="CV117" s="765"/>
      <c r="CW117" s="765"/>
      <c r="CX117" s="765"/>
      <c r="CY117" s="765"/>
      <c r="CZ117" s="765"/>
      <c r="DA117" s="765"/>
      <c r="DB117" s="765"/>
      <c r="DC117" s="765"/>
      <c r="DD117" s="765"/>
      <c r="DE117" s="765"/>
      <c r="DF117" s="766"/>
      <c r="DG117" s="792" t="s">
        <v>122</v>
      </c>
      <c r="DH117" s="793"/>
      <c r="DI117" s="793"/>
      <c r="DJ117" s="793"/>
      <c r="DK117" s="794"/>
      <c r="DL117" s="795" t="s">
        <v>122</v>
      </c>
      <c r="DM117" s="793"/>
      <c r="DN117" s="793"/>
      <c r="DO117" s="793"/>
      <c r="DP117" s="794"/>
      <c r="DQ117" s="795" t="s">
        <v>122</v>
      </c>
      <c r="DR117" s="793"/>
      <c r="DS117" s="793"/>
      <c r="DT117" s="793"/>
      <c r="DU117" s="794"/>
      <c r="DV117" s="837" t="s">
        <v>122</v>
      </c>
      <c r="DW117" s="838"/>
      <c r="DX117" s="838"/>
      <c r="DY117" s="838"/>
      <c r="DZ117" s="839"/>
    </row>
    <row r="118" spans="1:130" s="224" customFormat="1" ht="26.25" customHeight="1" x14ac:dyDescent="0.2">
      <c r="A118" s="908" t="s">
        <v>410</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11" t="s">
        <v>407</v>
      </c>
      <c r="AB118" s="909"/>
      <c r="AC118" s="909"/>
      <c r="AD118" s="909"/>
      <c r="AE118" s="910"/>
      <c r="AF118" s="911" t="s">
        <v>408</v>
      </c>
      <c r="AG118" s="909"/>
      <c r="AH118" s="909"/>
      <c r="AI118" s="909"/>
      <c r="AJ118" s="910"/>
      <c r="AK118" s="911" t="s">
        <v>294</v>
      </c>
      <c r="AL118" s="909"/>
      <c r="AM118" s="909"/>
      <c r="AN118" s="909"/>
      <c r="AO118" s="910"/>
      <c r="AP118" s="912" t="s">
        <v>409</v>
      </c>
      <c r="AQ118" s="913"/>
      <c r="AR118" s="913"/>
      <c r="AS118" s="913"/>
      <c r="AT118" s="914"/>
      <c r="AU118" s="945"/>
      <c r="AV118" s="946"/>
      <c r="AW118" s="946"/>
      <c r="AX118" s="946"/>
      <c r="AY118" s="946"/>
      <c r="AZ118" s="851" t="s">
        <v>437</v>
      </c>
      <c r="BA118" s="852"/>
      <c r="BB118" s="852"/>
      <c r="BC118" s="852"/>
      <c r="BD118" s="852"/>
      <c r="BE118" s="852"/>
      <c r="BF118" s="852"/>
      <c r="BG118" s="852"/>
      <c r="BH118" s="852"/>
      <c r="BI118" s="852"/>
      <c r="BJ118" s="852"/>
      <c r="BK118" s="852"/>
      <c r="BL118" s="852"/>
      <c r="BM118" s="852"/>
      <c r="BN118" s="852"/>
      <c r="BO118" s="852"/>
      <c r="BP118" s="853"/>
      <c r="BQ118" s="892" t="s">
        <v>122</v>
      </c>
      <c r="BR118" s="858"/>
      <c r="BS118" s="858"/>
      <c r="BT118" s="858"/>
      <c r="BU118" s="858"/>
      <c r="BV118" s="858" t="s">
        <v>122</v>
      </c>
      <c r="BW118" s="858"/>
      <c r="BX118" s="858"/>
      <c r="BY118" s="858"/>
      <c r="BZ118" s="858"/>
      <c r="CA118" s="858" t="s">
        <v>122</v>
      </c>
      <c r="CB118" s="858"/>
      <c r="CC118" s="858"/>
      <c r="CD118" s="858"/>
      <c r="CE118" s="858"/>
      <c r="CF118" s="888" t="s">
        <v>122</v>
      </c>
      <c r="CG118" s="889"/>
      <c r="CH118" s="889"/>
      <c r="CI118" s="889"/>
      <c r="CJ118" s="889"/>
      <c r="CK118" s="940"/>
      <c r="CL118" s="834"/>
      <c r="CM118" s="828" t="s">
        <v>438</v>
      </c>
      <c r="CN118" s="765"/>
      <c r="CO118" s="765"/>
      <c r="CP118" s="765"/>
      <c r="CQ118" s="765"/>
      <c r="CR118" s="765"/>
      <c r="CS118" s="765"/>
      <c r="CT118" s="765"/>
      <c r="CU118" s="765"/>
      <c r="CV118" s="765"/>
      <c r="CW118" s="765"/>
      <c r="CX118" s="765"/>
      <c r="CY118" s="765"/>
      <c r="CZ118" s="765"/>
      <c r="DA118" s="765"/>
      <c r="DB118" s="765"/>
      <c r="DC118" s="765"/>
      <c r="DD118" s="765"/>
      <c r="DE118" s="765"/>
      <c r="DF118" s="766"/>
      <c r="DG118" s="792" t="s">
        <v>122</v>
      </c>
      <c r="DH118" s="793"/>
      <c r="DI118" s="793"/>
      <c r="DJ118" s="793"/>
      <c r="DK118" s="794"/>
      <c r="DL118" s="795" t="s">
        <v>122</v>
      </c>
      <c r="DM118" s="793"/>
      <c r="DN118" s="793"/>
      <c r="DO118" s="793"/>
      <c r="DP118" s="794"/>
      <c r="DQ118" s="795" t="s">
        <v>122</v>
      </c>
      <c r="DR118" s="793"/>
      <c r="DS118" s="793"/>
      <c r="DT118" s="793"/>
      <c r="DU118" s="794"/>
      <c r="DV118" s="837" t="s">
        <v>122</v>
      </c>
      <c r="DW118" s="838"/>
      <c r="DX118" s="838"/>
      <c r="DY118" s="838"/>
      <c r="DZ118" s="839"/>
    </row>
    <row r="119" spans="1:130" s="224" customFormat="1" ht="26.25" customHeight="1" x14ac:dyDescent="0.2">
      <c r="A119" s="831" t="s">
        <v>413</v>
      </c>
      <c r="B119" s="832"/>
      <c r="C119" s="873" t="s">
        <v>414</v>
      </c>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2"/>
      <c r="AA119" s="901" t="s">
        <v>122</v>
      </c>
      <c r="AB119" s="902"/>
      <c r="AC119" s="902"/>
      <c r="AD119" s="902"/>
      <c r="AE119" s="903"/>
      <c r="AF119" s="904" t="s">
        <v>122</v>
      </c>
      <c r="AG119" s="902"/>
      <c r="AH119" s="902"/>
      <c r="AI119" s="902"/>
      <c r="AJ119" s="903"/>
      <c r="AK119" s="904" t="s">
        <v>122</v>
      </c>
      <c r="AL119" s="902"/>
      <c r="AM119" s="902"/>
      <c r="AN119" s="902"/>
      <c r="AO119" s="903"/>
      <c r="AP119" s="905" t="s">
        <v>122</v>
      </c>
      <c r="AQ119" s="906"/>
      <c r="AR119" s="906"/>
      <c r="AS119" s="906"/>
      <c r="AT119" s="907"/>
      <c r="AU119" s="947"/>
      <c r="AV119" s="948"/>
      <c r="AW119" s="948"/>
      <c r="AX119" s="948"/>
      <c r="AY119" s="948"/>
      <c r="AZ119" s="245" t="s">
        <v>177</v>
      </c>
      <c r="BA119" s="245"/>
      <c r="BB119" s="245"/>
      <c r="BC119" s="245"/>
      <c r="BD119" s="245"/>
      <c r="BE119" s="245"/>
      <c r="BF119" s="245"/>
      <c r="BG119" s="245"/>
      <c r="BH119" s="245"/>
      <c r="BI119" s="245"/>
      <c r="BJ119" s="245"/>
      <c r="BK119" s="245"/>
      <c r="BL119" s="245"/>
      <c r="BM119" s="245"/>
      <c r="BN119" s="245"/>
      <c r="BO119" s="890" t="s">
        <v>439</v>
      </c>
      <c r="BP119" s="891"/>
      <c r="BQ119" s="892">
        <v>29834213</v>
      </c>
      <c r="BR119" s="858"/>
      <c r="BS119" s="858"/>
      <c r="BT119" s="858"/>
      <c r="BU119" s="858"/>
      <c r="BV119" s="858">
        <v>29271941</v>
      </c>
      <c r="BW119" s="858"/>
      <c r="BX119" s="858"/>
      <c r="BY119" s="858"/>
      <c r="BZ119" s="858"/>
      <c r="CA119" s="858">
        <v>29146184</v>
      </c>
      <c r="CB119" s="858"/>
      <c r="CC119" s="858"/>
      <c r="CD119" s="858"/>
      <c r="CE119" s="858"/>
      <c r="CF119" s="761"/>
      <c r="CG119" s="762"/>
      <c r="CH119" s="762"/>
      <c r="CI119" s="762"/>
      <c r="CJ119" s="847"/>
      <c r="CK119" s="941"/>
      <c r="CL119" s="836"/>
      <c r="CM119" s="851" t="s">
        <v>440</v>
      </c>
      <c r="CN119" s="852"/>
      <c r="CO119" s="852"/>
      <c r="CP119" s="852"/>
      <c r="CQ119" s="852"/>
      <c r="CR119" s="852"/>
      <c r="CS119" s="852"/>
      <c r="CT119" s="852"/>
      <c r="CU119" s="852"/>
      <c r="CV119" s="852"/>
      <c r="CW119" s="852"/>
      <c r="CX119" s="852"/>
      <c r="CY119" s="852"/>
      <c r="CZ119" s="852"/>
      <c r="DA119" s="852"/>
      <c r="DB119" s="852"/>
      <c r="DC119" s="852"/>
      <c r="DD119" s="852"/>
      <c r="DE119" s="852"/>
      <c r="DF119" s="853"/>
      <c r="DG119" s="776">
        <v>48000</v>
      </c>
      <c r="DH119" s="777"/>
      <c r="DI119" s="777"/>
      <c r="DJ119" s="777"/>
      <c r="DK119" s="778"/>
      <c r="DL119" s="779">
        <v>36000</v>
      </c>
      <c r="DM119" s="777"/>
      <c r="DN119" s="777"/>
      <c r="DO119" s="777"/>
      <c r="DP119" s="778"/>
      <c r="DQ119" s="779">
        <v>24000</v>
      </c>
      <c r="DR119" s="777"/>
      <c r="DS119" s="777"/>
      <c r="DT119" s="777"/>
      <c r="DU119" s="778"/>
      <c r="DV119" s="861">
        <v>0</v>
      </c>
      <c r="DW119" s="862"/>
      <c r="DX119" s="862"/>
      <c r="DY119" s="862"/>
      <c r="DZ119" s="863"/>
    </row>
    <row r="120" spans="1:130" s="224" customFormat="1" ht="26.25" customHeight="1" x14ac:dyDescent="0.2">
      <c r="A120" s="833"/>
      <c r="B120" s="834"/>
      <c r="C120" s="828" t="s">
        <v>417</v>
      </c>
      <c r="D120" s="765"/>
      <c r="E120" s="765"/>
      <c r="F120" s="765"/>
      <c r="G120" s="765"/>
      <c r="H120" s="765"/>
      <c r="I120" s="765"/>
      <c r="J120" s="765"/>
      <c r="K120" s="765"/>
      <c r="L120" s="765"/>
      <c r="M120" s="765"/>
      <c r="N120" s="765"/>
      <c r="O120" s="765"/>
      <c r="P120" s="765"/>
      <c r="Q120" s="765"/>
      <c r="R120" s="765"/>
      <c r="S120" s="765"/>
      <c r="T120" s="765"/>
      <c r="U120" s="765"/>
      <c r="V120" s="765"/>
      <c r="W120" s="765"/>
      <c r="X120" s="765"/>
      <c r="Y120" s="765"/>
      <c r="Z120" s="766"/>
      <c r="AA120" s="792" t="s">
        <v>122</v>
      </c>
      <c r="AB120" s="793"/>
      <c r="AC120" s="793"/>
      <c r="AD120" s="793"/>
      <c r="AE120" s="794"/>
      <c r="AF120" s="795" t="s">
        <v>122</v>
      </c>
      <c r="AG120" s="793"/>
      <c r="AH120" s="793"/>
      <c r="AI120" s="793"/>
      <c r="AJ120" s="794"/>
      <c r="AK120" s="795" t="s">
        <v>122</v>
      </c>
      <c r="AL120" s="793"/>
      <c r="AM120" s="793"/>
      <c r="AN120" s="793"/>
      <c r="AO120" s="794"/>
      <c r="AP120" s="837" t="s">
        <v>122</v>
      </c>
      <c r="AQ120" s="838"/>
      <c r="AR120" s="838"/>
      <c r="AS120" s="838"/>
      <c r="AT120" s="839"/>
      <c r="AU120" s="893" t="s">
        <v>441</v>
      </c>
      <c r="AV120" s="894"/>
      <c r="AW120" s="894"/>
      <c r="AX120" s="894"/>
      <c r="AY120" s="895"/>
      <c r="AZ120" s="873" t="s">
        <v>442</v>
      </c>
      <c r="BA120" s="821"/>
      <c r="BB120" s="821"/>
      <c r="BC120" s="821"/>
      <c r="BD120" s="821"/>
      <c r="BE120" s="821"/>
      <c r="BF120" s="821"/>
      <c r="BG120" s="821"/>
      <c r="BH120" s="821"/>
      <c r="BI120" s="821"/>
      <c r="BJ120" s="821"/>
      <c r="BK120" s="821"/>
      <c r="BL120" s="821"/>
      <c r="BM120" s="821"/>
      <c r="BN120" s="821"/>
      <c r="BO120" s="821"/>
      <c r="BP120" s="822"/>
      <c r="BQ120" s="874">
        <v>52709510</v>
      </c>
      <c r="BR120" s="855"/>
      <c r="BS120" s="855"/>
      <c r="BT120" s="855"/>
      <c r="BU120" s="855"/>
      <c r="BV120" s="855">
        <v>59245668</v>
      </c>
      <c r="BW120" s="855"/>
      <c r="BX120" s="855"/>
      <c r="BY120" s="855"/>
      <c r="BZ120" s="855"/>
      <c r="CA120" s="855">
        <v>62346707</v>
      </c>
      <c r="CB120" s="855"/>
      <c r="CC120" s="855"/>
      <c r="CD120" s="855"/>
      <c r="CE120" s="855"/>
      <c r="CF120" s="879">
        <v>103.9</v>
      </c>
      <c r="CG120" s="880"/>
      <c r="CH120" s="880"/>
      <c r="CI120" s="880"/>
      <c r="CJ120" s="880"/>
      <c r="CK120" s="881" t="s">
        <v>443</v>
      </c>
      <c r="CL120" s="865"/>
      <c r="CM120" s="865"/>
      <c r="CN120" s="865"/>
      <c r="CO120" s="866"/>
      <c r="CP120" s="885" t="s">
        <v>392</v>
      </c>
      <c r="CQ120" s="886"/>
      <c r="CR120" s="886"/>
      <c r="CS120" s="886"/>
      <c r="CT120" s="886"/>
      <c r="CU120" s="886"/>
      <c r="CV120" s="886"/>
      <c r="CW120" s="886"/>
      <c r="CX120" s="886"/>
      <c r="CY120" s="886"/>
      <c r="CZ120" s="886"/>
      <c r="DA120" s="886"/>
      <c r="DB120" s="886"/>
      <c r="DC120" s="886"/>
      <c r="DD120" s="886"/>
      <c r="DE120" s="886"/>
      <c r="DF120" s="887"/>
      <c r="DG120" s="874">
        <v>1594545</v>
      </c>
      <c r="DH120" s="855"/>
      <c r="DI120" s="855"/>
      <c r="DJ120" s="855"/>
      <c r="DK120" s="855"/>
      <c r="DL120" s="855">
        <v>1506532</v>
      </c>
      <c r="DM120" s="855"/>
      <c r="DN120" s="855"/>
      <c r="DO120" s="855"/>
      <c r="DP120" s="855"/>
      <c r="DQ120" s="855">
        <v>1416767</v>
      </c>
      <c r="DR120" s="855"/>
      <c r="DS120" s="855"/>
      <c r="DT120" s="855"/>
      <c r="DU120" s="855"/>
      <c r="DV120" s="856">
        <v>2.4</v>
      </c>
      <c r="DW120" s="856"/>
      <c r="DX120" s="856"/>
      <c r="DY120" s="856"/>
      <c r="DZ120" s="857"/>
    </row>
    <row r="121" spans="1:130" s="224" customFormat="1" ht="26.25" customHeight="1" x14ac:dyDescent="0.2">
      <c r="A121" s="833"/>
      <c r="B121" s="834"/>
      <c r="C121" s="876" t="s">
        <v>444</v>
      </c>
      <c r="D121" s="877"/>
      <c r="E121" s="877"/>
      <c r="F121" s="877"/>
      <c r="G121" s="877"/>
      <c r="H121" s="877"/>
      <c r="I121" s="877"/>
      <c r="J121" s="877"/>
      <c r="K121" s="877"/>
      <c r="L121" s="877"/>
      <c r="M121" s="877"/>
      <c r="N121" s="877"/>
      <c r="O121" s="877"/>
      <c r="P121" s="877"/>
      <c r="Q121" s="877"/>
      <c r="R121" s="877"/>
      <c r="S121" s="877"/>
      <c r="T121" s="877"/>
      <c r="U121" s="877"/>
      <c r="V121" s="877"/>
      <c r="W121" s="877"/>
      <c r="X121" s="877"/>
      <c r="Y121" s="877"/>
      <c r="Z121" s="878"/>
      <c r="AA121" s="792" t="s">
        <v>122</v>
      </c>
      <c r="AB121" s="793"/>
      <c r="AC121" s="793"/>
      <c r="AD121" s="793"/>
      <c r="AE121" s="794"/>
      <c r="AF121" s="795" t="s">
        <v>122</v>
      </c>
      <c r="AG121" s="793"/>
      <c r="AH121" s="793"/>
      <c r="AI121" s="793"/>
      <c r="AJ121" s="794"/>
      <c r="AK121" s="795" t="s">
        <v>122</v>
      </c>
      <c r="AL121" s="793"/>
      <c r="AM121" s="793"/>
      <c r="AN121" s="793"/>
      <c r="AO121" s="794"/>
      <c r="AP121" s="837" t="s">
        <v>122</v>
      </c>
      <c r="AQ121" s="838"/>
      <c r="AR121" s="838"/>
      <c r="AS121" s="838"/>
      <c r="AT121" s="839"/>
      <c r="AU121" s="896"/>
      <c r="AV121" s="897"/>
      <c r="AW121" s="897"/>
      <c r="AX121" s="897"/>
      <c r="AY121" s="898"/>
      <c r="AZ121" s="828" t="s">
        <v>445</v>
      </c>
      <c r="BA121" s="765"/>
      <c r="BB121" s="765"/>
      <c r="BC121" s="765"/>
      <c r="BD121" s="765"/>
      <c r="BE121" s="765"/>
      <c r="BF121" s="765"/>
      <c r="BG121" s="765"/>
      <c r="BH121" s="765"/>
      <c r="BI121" s="765"/>
      <c r="BJ121" s="765"/>
      <c r="BK121" s="765"/>
      <c r="BL121" s="765"/>
      <c r="BM121" s="765"/>
      <c r="BN121" s="765"/>
      <c r="BO121" s="765"/>
      <c r="BP121" s="766"/>
      <c r="BQ121" s="829">
        <v>507777</v>
      </c>
      <c r="BR121" s="830"/>
      <c r="BS121" s="830"/>
      <c r="BT121" s="830"/>
      <c r="BU121" s="830"/>
      <c r="BV121" s="830">
        <v>479519</v>
      </c>
      <c r="BW121" s="830"/>
      <c r="BX121" s="830"/>
      <c r="BY121" s="830"/>
      <c r="BZ121" s="830"/>
      <c r="CA121" s="830">
        <v>450475</v>
      </c>
      <c r="CB121" s="830"/>
      <c r="CC121" s="830"/>
      <c r="CD121" s="830"/>
      <c r="CE121" s="830"/>
      <c r="CF121" s="888">
        <v>0.8</v>
      </c>
      <c r="CG121" s="889"/>
      <c r="CH121" s="889"/>
      <c r="CI121" s="889"/>
      <c r="CJ121" s="889"/>
      <c r="CK121" s="882"/>
      <c r="CL121" s="868"/>
      <c r="CM121" s="868"/>
      <c r="CN121" s="868"/>
      <c r="CO121" s="869"/>
      <c r="CP121" s="848" t="s">
        <v>390</v>
      </c>
      <c r="CQ121" s="849"/>
      <c r="CR121" s="849"/>
      <c r="CS121" s="849"/>
      <c r="CT121" s="849"/>
      <c r="CU121" s="849"/>
      <c r="CV121" s="849"/>
      <c r="CW121" s="849"/>
      <c r="CX121" s="849"/>
      <c r="CY121" s="849"/>
      <c r="CZ121" s="849"/>
      <c r="DA121" s="849"/>
      <c r="DB121" s="849"/>
      <c r="DC121" s="849"/>
      <c r="DD121" s="849"/>
      <c r="DE121" s="849"/>
      <c r="DF121" s="850"/>
      <c r="DG121" s="829" t="s">
        <v>122</v>
      </c>
      <c r="DH121" s="830"/>
      <c r="DI121" s="830"/>
      <c r="DJ121" s="830"/>
      <c r="DK121" s="830"/>
      <c r="DL121" s="830" t="s">
        <v>122</v>
      </c>
      <c r="DM121" s="830"/>
      <c r="DN121" s="830"/>
      <c r="DO121" s="830"/>
      <c r="DP121" s="830"/>
      <c r="DQ121" s="830" t="s">
        <v>122</v>
      </c>
      <c r="DR121" s="830"/>
      <c r="DS121" s="830"/>
      <c r="DT121" s="830"/>
      <c r="DU121" s="830"/>
      <c r="DV121" s="807" t="s">
        <v>122</v>
      </c>
      <c r="DW121" s="807"/>
      <c r="DX121" s="807"/>
      <c r="DY121" s="807"/>
      <c r="DZ121" s="808"/>
    </row>
    <row r="122" spans="1:130" s="224" customFormat="1" ht="26.25" customHeight="1" x14ac:dyDescent="0.2">
      <c r="A122" s="833"/>
      <c r="B122" s="834"/>
      <c r="C122" s="828" t="s">
        <v>427</v>
      </c>
      <c r="D122" s="765"/>
      <c r="E122" s="765"/>
      <c r="F122" s="765"/>
      <c r="G122" s="765"/>
      <c r="H122" s="765"/>
      <c r="I122" s="765"/>
      <c r="J122" s="765"/>
      <c r="K122" s="765"/>
      <c r="L122" s="765"/>
      <c r="M122" s="765"/>
      <c r="N122" s="765"/>
      <c r="O122" s="765"/>
      <c r="P122" s="765"/>
      <c r="Q122" s="765"/>
      <c r="R122" s="765"/>
      <c r="S122" s="765"/>
      <c r="T122" s="765"/>
      <c r="U122" s="765"/>
      <c r="V122" s="765"/>
      <c r="W122" s="765"/>
      <c r="X122" s="765"/>
      <c r="Y122" s="765"/>
      <c r="Z122" s="766"/>
      <c r="AA122" s="792" t="s">
        <v>122</v>
      </c>
      <c r="AB122" s="793"/>
      <c r="AC122" s="793"/>
      <c r="AD122" s="793"/>
      <c r="AE122" s="794"/>
      <c r="AF122" s="795" t="s">
        <v>122</v>
      </c>
      <c r="AG122" s="793"/>
      <c r="AH122" s="793"/>
      <c r="AI122" s="793"/>
      <c r="AJ122" s="794"/>
      <c r="AK122" s="795" t="s">
        <v>122</v>
      </c>
      <c r="AL122" s="793"/>
      <c r="AM122" s="793"/>
      <c r="AN122" s="793"/>
      <c r="AO122" s="794"/>
      <c r="AP122" s="837" t="s">
        <v>122</v>
      </c>
      <c r="AQ122" s="838"/>
      <c r="AR122" s="838"/>
      <c r="AS122" s="838"/>
      <c r="AT122" s="839"/>
      <c r="AU122" s="896"/>
      <c r="AV122" s="897"/>
      <c r="AW122" s="897"/>
      <c r="AX122" s="897"/>
      <c r="AY122" s="898"/>
      <c r="AZ122" s="851" t="s">
        <v>446</v>
      </c>
      <c r="BA122" s="852"/>
      <c r="BB122" s="852"/>
      <c r="BC122" s="852"/>
      <c r="BD122" s="852"/>
      <c r="BE122" s="852"/>
      <c r="BF122" s="852"/>
      <c r="BG122" s="852"/>
      <c r="BH122" s="852"/>
      <c r="BI122" s="852"/>
      <c r="BJ122" s="852"/>
      <c r="BK122" s="852"/>
      <c r="BL122" s="852"/>
      <c r="BM122" s="852"/>
      <c r="BN122" s="852"/>
      <c r="BO122" s="852"/>
      <c r="BP122" s="853"/>
      <c r="BQ122" s="892">
        <v>26230856</v>
      </c>
      <c r="BR122" s="858"/>
      <c r="BS122" s="858"/>
      <c r="BT122" s="858"/>
      <c r="BU122" s="858"/>
      <c r="BV122" s="858">
        <v>25471376</v>
      </c>
      <c r="BW122" s="858"/>
      <c r="BX122" s="858"/>
      <c r="BY122" s="858"/>
      <c r="BZ122" s="858"/>
      <c r="CA122" s="858">
        <v>23579622</v>
      </c>
      <c r="CB122" s="858"/>
      <c r="CC122" s="858"/>
      <c r="CD122" s="858"/>
      <c r="CE122" s="858"/>
      <c r="CF122" s="859">
        <v>39.299999999999997</v>
      </c>
      <c r="CG122" s="860"/>
      <c r="CH122" s="860"/>
      <c r="CI122" s="860"/>
      <c r="CJ122" s="860"/>
      <c r="CK122" s="882"/>
      <c r="CL122" s="868"/>
      <c r="CM122" s="868"/>
      <c r="CN122" s="868"/>
      <c r="CO122" s="869"/>
      <c r="CP122" s="848" t="s">
        <v>391</v>
      </c>
      <c r="CQ122" s="849"/>
      <c r="CR122" s="849"/>
      <c r="CS122" s="849"/>
      <c r="CT122" s="849"/>
      <c r="CU122" s="849"/>
      <c r="CV122" s="849"/>
      <c r="CW122" s="849"/>
      <c r="CX122" s="849"/>
      <c r="CY122" s="849"/>
      <c r="CZ122" s="849"/>
      <c r="DA122" s="849"/>
      <c r="DB122" s="849"/>
      <c r="DC122" s="849"/>
      <c r="DD122" s="849"/>
      <c r="DE122" s="849"/>
      <c r="DF122" s="850"/>
      <c r="DG122" s="829" t="s">
        <v>122</v>
      </c>
      <c r="DH122" s="830"/>
      <c r="DI122" s="830"/>
      <c r="DJ122" s="830"/>
      <c r="DK122" s="830"/>
      <c r="DL122" s="830" t="s">
        <v>122</v>
      </c>
      <c r="DM122" s="830"/>
      <c r="DN122" s="830"/>
      <c r="DO122" s="830"/>
      <c r="DP122" s="830"/>
      <c r="DQ122" s="830" t="s">
        <v>122</v>
      </c>
      <c r="DR122" s="830"/>
      <c r="DS122" s="830"/>
      <c r="DT122" s="830"/>
      <c r="DU122" s="830"/>
      <c r="DV122" s="807" t="s">
        <v>122</v>
      </c>
      <c r="DW122" s="807"/>
      <c r="DX122" s="807"/>
      <c r="DY122" s="807"/>
      <c r="DZ122" s="808"/>
    </row>
    <row r="123" spans="1:130" s="224" customFormat="1" ht="26.25" customHeight="1" x14ac:dyDescent="0.2">
      <c r="A123" s="833"/>
      <c r="B123" s="834"/>
      <c r="C123" s="828" t="s">
        <v>433</v>
      </c>
      <c r="D123" s="765"/>
      <c r="E123" s="765"/>
      <c r="F123" s="765"/>
      <c r="G123" s="765"/>
      <c r="H123" s="765"/>
      <c r="I123" s="765"/>
      <c r="J123" s="765"/>
      <c r="K123" s="765"/>
      <c r="L123" s="765"/>
      <c r="M123" s="765"/>
      <c r="N123" s="765"/>
      <c r="O123" s="765"/>
      <c r="P123" s="765"/>
      <c r="Q123" s="765"/>
      <c r="R123" s="765"/>
      <c r="S123" s="765"/>
      <c r="T123" s="765"/>
      <c r="U123" s="765"/>
      <c r="V123" s="765"/>
      <c r="W123" s="765"/>
      <c r="X123" s="765"/>
      <c r="Y123" s="765"/>
      <c r="Z123" s="766"/>
      <c r="AA123" s="792" t="s">
        <v>122</v>
      </c>
      <c r="AB123" s="793"/>
      <c r="AC123" s="793"/>
      <c r="AD123" s="793"/>
      <c r="AE123" s="794"/>
      <c r="AF123" s="795" t="s">
        <v>122</v>
      </c>
      <c r="AG123" s="793"/>
      <c r="AH123" s="793"/>
      <c r="AI123" s="793"/>
      <c r="AJ123" s="794"/>
      <c r="AK123" s="795" t="s">
        <v>122</v>
      </c>
      <c r="AL123" s="793"/>
      <c r="AM123" s="793"/>
      <c r="AN123" s="793"/>
      <c r="AO123" s="794"/>
      <c r="AP123" s="837" t="s">
        <v>122</v>
      </c>
      <c r="AQ123" s="838"/>
      <c r="AR123" s="838"/>
      <c r="AS123" s="838"/>
      <c r="AT123" s="839"/>
      <c r="AU123" s="899"/>
      <c r="AV123" s="900"/>
      <c r="AW123" s="900"/>
      <c r="AX123" s="900"/>
      <c r="AY123" s="900"/>
      <c r="AZ123" s="245" t="s">
        <v>177</v>
      </c>
      <c r="BA123" s="245"/>
      <c r="BB123" s="245"/>
      <c r="BC123" s="245"/>
      <c r="BD123" s="245"/>
      <c r="BE123" s="245"/>
      <c r="BF123" s="245"/>
      <c r="BG123" s="245"/>
      <c r="BH123" s="245"/>
      <c r="BI123" s="245"/>
      <c r="BJ123" s="245"/>
      <c r="BK123" s="245"/>
      <c r="BL123" s="245"/>
      <c r="BM123" s="245"/>
      <c r="BN123" s="245"/>
      <c r="BO123" s="890" t="s">
        <v>447</v>
      </c>
      <c r="BP123" s="891"/>
      <c r="BQ123" s="845">
        <v>79448143</v>
      </c>
      <c r="BR123" s="846"/>
      <c r="BS123" s="846"/>
      <c r="BT123" s="846"/>
      <c r="BU123" s="846"/>
      <c r="BV123" s="846">
        <v>85196563</v>
      </c>
      <c r="BW123" s="846"/>
      <c r="BX123" s="846"/>
      <c r="BY123" s="846"/>
      <c r="BZ123" s="846"/>
      <c r="CA123" s="846">
        <v>86376804</v>
      </c>
      <c r="CB123" s="846"/>
      <c r="CC123" s="846"/>
      <c r="CD123" s="846"/>
      <c r="CE123" s="846"/>
      <c r="CF123" s="761"/>
      <c r="CG123" s="762"/>
      <c r="CH123" s="762"/>
      <c r="CI123" s="762"/>
      <c r="CJ123" s="847"/>
      <c r="CK123" s="882"/>
      <c r="CL123" s="868"/>
      <c r="CM123" s="868"/>
      <c r="CN123" s="868"/>
      <c r="CO123" s="869"/>
      <c r="CP123" s="848" t="s">
        <v>389</v>
      </c>
      <c r="CQ123" s="849"/>
      <c r="CR123" s="849"/>
      <c r="CS123" s="849"/>
      <c r="CT123" s="849"/>
      <c r="CU123" s="849"/>
      <c r="CV123" s="849"/>
      <c r="CW123" s="849"/>
      <c r="CX123" s="849"/>
      <c r="CY123" s="849"/>
      <c r="CZ123" s="849"/>
      <c r="DA123" s="849"/>
      <c r="DB123" s="849"/>
      <c r="DC123" s="849"/>
      <c r="DD123" s="849"/>
      <c r="DE123" s="849"/>
      <c r="DF123" s="850"/>
      <c r="DG123" s="792" t="s">
        <v>122</v>
      </c>
      <c r="DH123" s="793"/>
      <c r="DI123" s="793"/>
      <c r="DJ123" s="793"/>
      <c r="DK123" s="794"/>
      <c r="DL123" s="795" t="s">
        <v>122</v>
      </c>
      <c r="DM123" s="793"/>
      <c r="DN123" s="793"/>
      <c r="DO123" s="793"/>
      <c r="DP123" s="794"/>
      <c r="DQ123" s="795" t="s">
        <v>122</v>
      </c>
      <c r="DR123" s="793"/>
      <c r="DS123" s="793"/>
      <c r="DT123" s="793"/>
      <c r="DU123" s="794"/>
      <c r="DV123" s="837" t="s">
        <v>122</v>
      </c>
      <c r="DW123" s="838"/>
      <c r="DX123" s="838"/>
      <c r="DY123" s="838"/>
      <c r="DZ123" s="839"/>
    </row>
    <row r="124" spans="1:130" s="224" customFormat="1" ht="26.25" customHeight="1" thickBot="1" x14ac:dyDescent="0.25">
      <c r="A124" s="833"/>
      <c r="B124" s="834"/>
      <c r="C124" s="828" t="s">
        <v>436</v>
      </c>
      <c r="D124" s="765"/>
      <c r="E124" s="765"/>
      <c r="F124" s="765"/>
      <c r="G124" s="765"/>
      <c r="H124" s="765"/>
      <c r="I124" s="765"/>
      <c r="J124" s="765"/>
      <c r="K124" s="765"/>
      <c r="L124" s="765"/>
      <c r="M124" s="765"/>
      <c r="N124" s="765"/>
      <c r="O124" s="765"/>
      <c r="P124" s="765"/>
      <c r="Q124" s="765"/>
      <c r="R124" s="765"/>
      <c r="S124" s="765"/>
      <c r="T124" s="765"/>
      <c r="U124" s="765"/>
      <c r="V124" s="765"/>
      <c r="W124" s="765"/>
      <c r="X124" s="765"/>
      <c r="Y124" s="765"/>
      <c r="Z124" s="766"/>
      <c r="AA124" s="792" t="s">
        <v>122</v>
      </c>
      <c r="AB124" s="793"/>
      <c r="AC124" s="793"/>
      <c r="AD124" s="793"/>
      <c r="AE124" s="794"/>
      <c r="AF124" s="795" t="s">
        <v>122</v>
      </c>
      <c r="AG124" s="793"/>
      <c r="AH124" s="793"/>
      <c r="AI124" s="793"/>
      <c r="AJ124" s="794"/>
      <c r="AK124" s="795" t="s">
        <v>122</v>
      </c>
      <c r="AL124" s="793"/>
      <c r="AM124" s="793"/>
      <c r="AN124" s="793"/>
      <c r="AO124" s="794"/>
      <c r="AP124" s="837" t="s">
        <v>122</v>
      </c>
      <c r="AQ124" s="838"/>
      <c r="AR124" s="838"/>
      <c r="AS124" s="838"/>
      <c r="AT124" s="839"/>
      <c r="AU124" s="840" t="s">
        <v>448</v>
      </c>
      <c r="AV124" s="841"/>
      <c r="AW124" s="841"/>
      <c r="AX124" s="841"/>
      <c r="AY124" s="841"/>
      <c r="AZ124" s="841"/>
      <c r="BA124" s="841"/>
      <c r="BB124" s="841"/>
      <c r="BC124" s="841"/>
      <c r="BD124" s="841"/>
      <c r="BE124" s="841"/>
      <c r="BF124" s="841"/>
      <c r="BG124" s="841"/>
      <c r="BH124" s="841"/>
      <c r="BI124" s="841"/>
      <c r="BJ124" s="841"/>
      <c r="BK124" s="841"/>
      <c r="BL124" s="841"/>
      <c r="BM124" s="841"/>
      <c r="BN124" s="841"/>
      <c r="BO124" s="841"/>
      <c r="BP124" s="842"/>
      <c r="BQ124" s="843" t="s">
        <v>122</v>
      </c>
      <c r="BR124" s="844"/>
      <c r="BS124" s="844"/>
      <c r="BT124" s="844"/>
      <c r="BU124" s="844"/>
      <c r="BV124" s="844" t="s">
        <v>122</v>
      </c>
      <c r="BW124" s="844"/>
      <c r="BX124" s="844"/>
      <c r="BY124" s="844"/>
      <c r="BZ124" s="844"/>
      <c r="CA124" s="844" t="s">
        <v>122</v>
      </c>
      <c r="CB124" s="844"/>
      <c r="CC124" s="844"/>
      <c r="CD124" s="844"/>
      <c r="CE124" s="844"/>
      <c r="CF124" s="739"/>
      <c r="CG124" s="740"/>
      <c r="CH124" s="740"/>
      <c r="CI124" s="740"/>
      <c r="CJ124" s="875"/>
      <c r="CK124" s="883"/>
      <c r="CL124" s="883"/>
      <c r="CM124" s="883"/>
      <c r="CN124" s="883"/>
      <c r="CO124" s="884"/>
      <c r="CP124" s="848" t="s">
        <v>449</v>
      </c>
      <c r="CQ124" s="849"/>
      <c r="CR124" s="849"/>
      <c r="CS124" s="849"/>
      <c r="CT124" s="849"/>
      <c r="CU124" s="849"/>
      <c r="CV124" s="849"/>
      <c r="CW124" s="849"/>
      <c r="CX124" s="849"/>
      <c r="CY124" s="849"/>
      <c r="CZ124" s="849"/>
      <c r="DA124" s="849"/>
      <c r="DB124" s="849"/>
      <c r="DC124" s="849"/>
      <c r="DD124" s="849"/>
      <c r="DE124" s="849"/>
      <c r="DF124" s="850"/>
      <c r="DG124" s="776" t="s">
        <v>122</v>
      </c>
      <c r="DH124" s="777"/>
      <c r="DI124" s="777"/>
      <c r="DJ124" s="777"/>
      <c r="DK124" s="778"/>
      <c r="DL124" s="779" t="s">
        <v>122</v>
      </c>
      <c r="DM124" s="777"/>
      <c r="DN124" s="777"/>
      <c r="DO124" s="777"/>
      <c r="DP124" s="778"/>
      <c r="DQ124" s="779" t="s">
        <v>122</v>
      </c>
      <c r="DR124" s="777"/>
      <c r="DS124" s="777"/>
      <c r="DT124" s="777"/>
      <c r="DU124" s="778"/>
      <c r="DV124" s="861" t="s">
        <v>122</v>
      </c>
      <c r="DW124" s="862"/>
      <c r="DX124" s="862"/>
      <c r="DY124" s="862"/>
      <c r="DZ124" s="863"/>
    </row>
    <row r="125" spans="1:130" s="224" customFormat="1" ht="26.25" customHeight="1" x14ac:dyDescent="0.2">
      <c r="A125" s="833"/>
      <c r="B125" s="834"/>
      <c r="C125" s="828" t="s">
        <v>438</v>
      </c>
      <c r="D125" s="765"/>
      <c r="E125" s="765"/>
      <c r="F125" s="765"/>
      <c r="G125" s="765"/>
      <c r="H125" s="765"/>
      <c r="I125" s="765"/>
      <c r="J125" s="765"/>
      <c r="K125" s="765"/>
      <c r="L125" s="765"/>
      <c r="M125" s="765"/>
      <c r="N125" s="765"/>
      <c r="O125" s="765"/>
      <c r="P125" s="765"/>
      <c r="Q125" s="765"/>
      <c r="R125" s="765"/>
      <c r="S125" s="765"/>
      <c r="T125" s="765"/>
      <c r="U125" s="765"/>
      <c r="V125" s="765"/>
      <c r="W125" s="765"/>
      <c r="X125" s="765"/>
      <c r="Y125" s="765"/>
      <c r="Z125" s="766"/>
      <c r="AA125" s="792" t="s">
        <v>122</v>
      </c>
      <c r="AB125" s="793"/>
      <c r="AC125" s="793"/>
      <c r="AD125" s="793"/>
      <c r="AE125" s="794"/>
      <c r="AF125" s="795" t="s">
        <v>122</v>
      </c>
      <c r="AG125" s="793"/>
      <c r="AH125" s="793"/>
      <c r="AI125" s="793"/>
      <c r="AJ125" s="794"/>
      <c r="AK125" s="795" t="s">
        <v>122</v>
      </c>
      <c r="AL125" s="793"/>
      <c r="AM125" s="793"/>
      <c r="AN125" s="793"/>
      <c r="AO125" s="794"/>
      <c r="AP125" s="837" t="s">
        <v>122</v>
      </c>
      <c r="AQ125" s="838"/>
      <c r="AR125" s="838"/>
      <c r="AS125" s="838"/>
      <c r="AT125" s="839"/>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64" t="s">
        <v>450</v>
      </c>
      <c r="CL125" s="865"/>
      <c r="CM125" s="865"/>
      <c r="CN125" s="865"/>
      <c r="CO125" s="866"/>
      <c r="CP125" s="873" t="s">
        <v>451</v>
      </c>
      <c r="CQ125" s="821"/>
      <c r="CR125" s="821"/>
      <c r="CS125" s="821"/>
      <c r="CT125" s="821"/>
      <c r="CU125" s="821"/>
      <c r="CV125" s="821"/>
      <c r="CW125" s="821"/>
      <c r="CX125" s="821"/>
      <c r="CY125" s="821"/>
      <c r="CZ125" s="821"/>
      <c r="DA125" s="821"/>
      <c r="DB125" s="821"/>
      <c r="DC125" s="821"/>
      <c r="DD125" s="821"/>
      <c r="DE125" s="821"/>
      <c r="DF125" s="822"/>
      <c r="DG125" s="874" t="s">
        <v>122</v>
      </c>
      <c r="DH125" s="855"/>
      <c r="DI125" s="855"/>
      <c r="DJ125" s="855"/>
      <c r="DK125" s="855"/>
      <c r="DL125" s="855" t="s">
        <v>122</v>
      </c>
      <c r="DM125" s="855"/>
      <c r="DN125" s="855"/>
      <c r="DO125" s="855"/>
      <c r="DP125" s="855"/>
      <c r="DQ125" s="855" t="s">
        <v>122</v>
      </c>
      <c r="DR125" s="855"/>
      <c r="DS125" s="855"/>
      <c r="DT125" s="855"/>
      <c r="DU125" s="855"/>
      <c r="DV125" s="856" t="s">
        <v>122</v>
      </c>
      <c r="DW125" s="856"/>
      <c r="DX125" s="856"/>
      <c r="DY125" s="856"/>
      <c r="DZ125" s="857"/>
    </row>
    <row r="126" spans="1:130" s="224" customFormat="1" ht="26.25" customHeight="1" thickBot="1" x14ac:dyDescent="0.25">
      <c r="A126" s="833"/>
      <c r="B126" s="834"/>
      <c r="C126" s="828" t="s">
        <v>440</v>
      </c>
      <c r="D126" s="765"/>
      <c r="E126" s="765"/>
      <c r="F126" s="765"/>
      <c r="G126" s="765"/>
      <c r="H126" s="765"/>
      <c r="I126" s="765"/>
      <c r="J126" s="765"/>
      <c r="K126" s="765"/>
      <c r="L126" s="765"/>
      <c r="M126" s="765"/>
      <c r="N126" s="765"/>
      <c r="O126" s="765"/>
      <c r="P126" s="765"/>
      <c r="Q126" s="765"/>
      <c r="R126" s="765"/>
      <c r="S126" s="765"/>
      <c r="T126" s="765"/>
      <c r="U126" s="765"/>
      <c r="V126" s="765"/>
      <c r="W126" s="765"/>
      <c r="X126" s="765"/>
      <c r="Y126" s="765"/>
      <c r="Z126" s="766"/>
      <c r="AA126" s="792">
        <v>12000</v>
      </c>
      <c r="AB126" s="793"/>
      <c r="AC126" s="793"/>
      <c r="AD126" s="793"/>
      <c r="AE126" s="794"/>
      <c r="AF126" s="795">
        <v>12000</v>
      </c>
      <c r="AG126" s="793"/>
      <c r="AH126" s="793"/>
      <c r="AI126" s="793"/>
      <c r="AJ126" s="794"/>
      <c r="AK126" s="795">
        <v>12000</v>
      </c>
      <c r="AL126" s="793"/>
      <c r="AM126" s="793"/>
      <c r="AN126" s="793"/>
      <c r="AO126" s="794"/>
      <c r="AP126" s="837">
        <v>0</v>
      </c>
      <c r="AQ126" s="838"/>
      <c r="AR126" s="838"/>
      <c r="AS126" s="838"/>
      <c r="AT126" s="839"/>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67"/>
      <c r="CL126" s="868"/>
      <c r="CM126" s="868"/>
      <c r="CN126" s="868"/>
      <c r="CO126" s="869"/>
      <c r="CP126" s="828" t="s">
        <v>452</v>
      </c>
      <c r="CQ126" s="765"/>
      <c r="CR126" s="765"/>
      <c r="CS126" s="765"/>
      <c r="CT126" s="765"/>
      <c r="CU126" s="765"/>
      <c r="CV126" s="765"/>
      <c r="CW126" s="765"/>
      <c r="CX126" s="765"/>
      <c r="CY126" s="765"/>
      <c r="CZ126" s="765"/>
      <c r="DA126" s="765"/>
      <c r="DB126" s="765"/>
      <c r="DC126" s="765"/>
      <c r="DD126" s="765"/>
      <c r="DE126" s="765"/>
      <c r="DF126" s="766"/>
      <c r="DG126" s="829" t="s">
        <v>122</v>
      </c>
      <c r="DH126" s="830"/>
      <c r="DI126" s="830"/>
      <c r="DJ126" s="830"/>
      <c r="DK126" s="830"/>
      <c r="DL126" s="830" t="s">
        <v>122</v>
      </c>
      <c r="DM126" s="830"/>
      <c r="DN126" s="830"/>
      <c r="DO126" s="830"/>
      <c r="DP126" s="830"/>
      <c r="DQ126" s="830" t="s">
        <v>122</v>
      </c>
      <c r="DR126" s="830"/>
      <c r="DS126" s="830"/>
      <c r="DT126" s="830"/>
      <c r="DU126" s="830"/>
      <c r="DV126" s="807" t="s">
        <v>122</v>
      </c>
      <c r="DW126" s="807"/>
      <c r="DX126" s="807"/>
      <c r="DY126" s="807"/>
      <c r="DZ126" s="808"/>
    </row>
    <row r="127" spans="1:130" s="224" customFormat="1" ht="26.25" customHeight="1" x14ac:dyDescent="0.2">
      <c r="A127" s="835"/>
      <c r="B127" s="836"/>
      <c r="C127" s="851" t="s">
        <v>453</v>
      </c>
      <c r="D127" s="852"/>
      <c r="E127" s="852"/>
      <c r="F127" s="852"/>
      <c r="G127" s="852"/>
      <c r="H127" s="852"/>
      <c r="I127" s="852"/>
      <c r="J127" s="852"/>
      <c r="K127" s="852"/>
      <c r="L127" s="852"/>
      <c r="M127" s="852"/>
      <c r="N127" s="852"/>
      <c r="O127" s="852"/>
      <c r="P127" s="852"/>
      <c r="Q127" s="852"/>
      <c r="R127" s="852"/>
      <c r="S127" s="852"/>
      <c r="T127" s="852"/>
      <c r="U127" s="852"/>
      <c r="V127" s="852"/>
      <c r="W127" s="852"/>
      <c r="X127" s="852"/>
      <c r="Y127" s="852"/>
      <c r="Z127" s="853"/>
      <c r="AA127" s="792">
        <v>36</v>
      </c>
      <c r="AB127" s="793"/>
      <c r="AC127" s="793"/>
      <c r="AD127" s="793"/>
      <c r="AE127" s="794"/>
      <c r="AF127" s="795">
        <v>19</v>
      </c>
      <c r="AG127" s="793"/>
      <c r="AH127" s="793"/>
      <c r="AI127" s="793"/>
      <c r="AJ127" s="794"/>
      <c r="AK127" s="795">
        <v>19</v>
      </c>
      <c r="AL127" s="793"/>
      <c r="AM127" s="793"/>
      <c r="AN127" s="793"/>
      <c r="AO127" s="794"/>
      <c r="AP127" s="837">
        <v>0</v>
      </c>
      <c r="AQ127" s="838"/>
      <c r="AR127" s="838"/>
      <c r="AS127" s="838"/>
      <c r="AT127" s="839"/>
      <c r="AU127" s="226"/>
      <c r="AV127" s="226"/>
      <c r="AW127" s="226"/>
      <c r="AX127" s="854" t="s">
        <v>454</v>
      </c>
      <c r="AY127" s="825"/>
      <c r="AZ127" s="825"/>
      <c r="BA127" s="825"/>
      <c r="BB127" s="825"/>
      <c r="BC127" s="825"/>
      <c r="BD127" s="825"/>
      <c r="BE127" s="826"/>
      <c r="BF127" s="824" t="s">
        <v>455</v>
      </c>
      <c r="BG127" s="825"/>
      <c r="BH127" s="825"/>
      <c r="BI127" s="825"/>
      <c r="BJ127" s="825"/>
      <c r="BK127" s="825"/>
      <c r="BL127" s="826"/>
      <c r="BM127" s="824" t="s">
        <v>456</v>
      </c>
      <c r="BN127" s="825"/>
      <c r="BO127" s="825"/>
      <c r="BP127" s="825"/>
      <c r="BQ127" s="825"/>
      <c r="BR127" s="825"/>
      <c r="BS127" s="826"/>
      <c r="BT127" s="824" t="s">
        <v>457</v>
      </c>
      <c r="BU127" s="825"/>
      <c r="BV127" s="825"/>
      <c r="BW127" s="825"/>
      <c r="BX127" s="825"/>
      <c r="BY127" s="825"/>
      <c r="BZ127" s="827"/>
      <c r="CA127" s="226"/>
      <c r="CB127" s="226"/>
      <c r="CC127" s="226"/>
      <c r="CD127" s="249"/>
      <c r="CE127" s="249"/>
      <c r="CF127" s="249"/>
      <c r="CG127" s="226"/>
      <c r="CH127" s="226"/>
      <c r="CI127" s="226"/>
      <c r="CJ127" s="248"/>
      <c r="CK127" s="867"/>
      <c r="CL127" s="868"/>
      <c r="CM127" s="868"/>
      <c r="CN127" s="868"/>
      <c r="CO127" s="869"/>
      <c r="CP127" s="828" t="s">
        <v>458</v>
      </c>
      <c r="CQ127" s="765"/>
      <c r="CR127" s="765"/>
      <c r="CS127" s="765"/>
      <c r="CT127" s="765"/>
      <c r="CU127" s="765"/>
      <c r="CV127" s="765"/>
      <c r="CW127" s="765"/>
      <c r="CX127" s="765"/>
      <c r="CY127" s="765"/>
      <c r="CZ127" s="765"/>
      <c r="DA127" s="765"/>
      <c r="DB127" s="765"/>
      <c r="DC127" s="765"/>
      <c r="DD127" s="765"/>
      <c r="DE127" s="765"/>
      <c r="DF127" s="766"/>
      <c r="DG127" s="829" t="s">
        <v>122</v>
      </c>
      <c r="DH127" s="830"/>
      <c r="DI127" s="830"/>
      <c r="DJ127" s="830"/>
      <c r="DK127" s="830"/>
      <c r="DL127" s="830" t="s">
        <v>122</v>
      </c>
      <c r="DM127" s="830"/>
      <c r="DN127" s="830"/>
      <c r="DO127" s="830"/>
      <c r="DP127" s="830"/>
      <c r="DQ127" s="830" t="s">
        <v>122</v>
      </c>
      <c r="DR127" s="830"/>
      <c r="DS127" s="830"/>
      <c r="DT127" s="830"/>
      <c r="DU127" s="830"/>
      <c r="DV127" s="807" t="s">
        <v>122</v>
      </c>
      <c r="DW127" s="807"/>
      <c r="DX127" s="807"/>
      <c r="DY127" s="807"/>
      <c r="DZ127" s="808"/>
    </row>
    <row r="128" spans="1:130" s="224" customFormat="1" ht="26.25" customHeight="1" thickBot="1" x14ac:dyDescent="0.25">
      <c r="A128" s="809" t="s">
        <v>459</v>
      </c>
      <c r="B128" s="810"/>
      <c r="C128" s="810"/>
      <c r="D128" s="810"/>
      <c r="E128" s="810"/>
      <c r="F128" s="810"/>
      <c r="G128" s="810"/>
      <c r="H128" s="810"/>
      <c r="I128" s="810"/>
      <c r="J128" s="810"/>
      <c r="K128" s="810"/>
      <c r="L128" s="810"/>
      <c r="M128" s="810"/>
      <c r="N128" s="810"/>
      <c r="O128" s="810"/>
      <c r="P128" s="810"/>
      <c r="Q128" s="810"/>
      <c r="R128" s="810"/>
      <c r="S128" s="810"/>
      <c r="T128" s="810"/>
      <c r="U128" s="810"/>
      <c r="V128" s="810"/>
      <c r="W128" s="811" t="s">
        <v>460</v>
      </c>
      <c r="X128" s="811"/>
      <c r="Y128" s="811"/>
      <c r="Z128" s="812"/>
      <c r="AA128" s="813">
        <v>38348</v>
      </c>
      <c r="AB128" s="814"/>
      <c r="AC128" s="814"/>
      <c r="AD128" s="814"/>
      <c r="AE128" s="815"/>
      <c r="AF128" s="816">
        <v>38111</v>
      </c>
      <c r="AG128" s="814"/>
      <c r="AH128" s="814"/>
      <c r="AI128" s="814"/>
      <c r="AJ128" s="815"/>
      <c r="AK128" s="816">
        <v>38348</v>
      </c>
      <c r="AL128" s="814"/>
      <c r="AM128" s="814"/>
      <c r="AN128" s="814"/>
      <c r="AO128" s="815"/>
      <c r="AP128" s="817"/>
      <c r="AQ128" s="818"/>
      <c r="AR128" s="818"/>
      <c r="AS128" s="818"/>
      <c r="AT128" s="819"/>
      <c r="AU128" s="226"/>
      <c r="AV128" s="226"/>
      <c r="AW128" s="226"/>
      <c r="AX128" s="820" t="s">
        <v>461</v>
      </c>
      <c r="AY128" s="821"/>
      <c r="AZ128" s="821"/>
      <c r="BA128" s="821"/>
      <c r="BB128" s="821"/>
      <c r="BC128" s="821"/>
      <c r="BD128" s="821"/>
      <c r="BE128" s="822"/>
      <c r="BF128" s="799" t="s">
        <v>122</v>
      </c>
      <c r="BG128" s="800"/>
      <c r="BH128" s="800"/>
      <c r="BI128" s="800"/>
      <c r="BJ128" s="800"/>
      <c r="BK128" s="800"/>
      <c r="BL128" s="823"/>
      <c r="BM128" s="799">
        <v>11.25</v>
      </c>
      <c r="BN128" s="800"/>
      <c r="BO128" s="800"/>
      <c r="BP128" s="800"/>
      <c r="BQ128" s="800"/>
      <c r="BR128" s="800"/>
      <c r="BS128" s="823"/>
      <c r="BT128" s="799">
        <v>20</v>
      </c>
      <c r="BU128" s="800"/>
      <c r="BV128" s="800"/>
      <c r="BW128" s="800"/>
      <c r="BX128" s="800"/>
      <c r="BY128" s="800"/>
      <c r="BZ128" s="801"/>
      <c r="CA128" s="249"/>
      <c r="CB128" s="249"/>
      <c r="CC128" s="249"/>
      <c r="CD128" s="249"/>
      <c r="CE128" s="249"/>
      <c r="CF128" s="249"/>
      <c r="CG128" s="226"/>
      <c r="CH128" s="226"/>
      <c r="CI128" s="226"/>
      <c r="CJ128" s="248"/>
      <c r="CK128" s="870"/>
      <c r="CL128" s="871"/>
      <c r="CM128" s="871"/>
      <c r="CN128" s="871"/>
      <c r="CO128" s="872"/>
      <c r="CP128" s="802" t="s">
        <v>462</v>
      </c>
      <c r="CQ128" s="743"/>
      <c r="CR128" s="743"/>
      <c r="CS128" s="743"/>
      <c r="CT128" s="743"/>
      <c r="CU128" s="743"/>
      <c r="CV128" s="743"/>
      <c r="CW128" s="743"/>
      <c r="CX128" s="743"/>
      <c r="CY128" s="743"/>
      <c r="CZ128" s="743"/>
      <c r="DA128" s="743"/>
      <c r="DB128" s="743"/>
      <c r="DC128" s="743"/>
      <c r="DD128" s="743"/>
      <c r="DE128" s="743"/>
      <c r="DF128" s="744"/>
      <c r="DG128" s="803" t="s">
        <v>122</v>
      </c>
      <c r="DH128" s="804"/>
      <c r="DI128" s="804"/>
      <c r="DJ128" s="804"/>
      <c r="DK128" s="804"/>
      <c r="DL128" s="804" t="s">
        <v>122</v>
      </c>
      <c r="DM128" s="804"/>
      <c r="DN128" s="804"/>
      <c r="DO128" s="804"/>
      <c r="DP128" s="804"/>
      <c r="DQ128" s="804" t="s">
        <v>122</v>
      </c>
      <c r="DR128" s="804"/>
      <c r="DS128" s="804"/>
      <c r="DT128" s="804"/>
      <c r="DU128" s="804"/>
      <c r="DV128" s="805" t="s">
        <v>122</v>
      </c>
      <c r="DW128" s="805"/>
      <c r="DX128" s="805"/>
      <c r="DY128" s="805"/>
      <c r="DZ128" s="806"/>
    </row>
    <row r="129" spans="1:131" s="224" customFormat="1" ht="26.25" customHeight="1" x14ac:dyDescent="0.2">
      <c r="A129" s="787" t="s">
        <v>103</v>
      </c>
      <c r="B129" s="788"/>
      <c r="C129" s="788"/>
      <c r="D129" s="788"/>
      <c r="E129" s="788"/>
      <c r="F129" s="788"/>
      <c r="G129" s="788"/>
      <c r="H129" s="788"/>
      <c r="I129" s="788"/>
      <c r="J129" s="788"/>
      <c r="K129" s="788"/>
      <c r="L129" s="788"/>
      <c r="M129" s="788"/>
      <c r="N129" s="788"/>
      <c r="O129" s="788"/>
      <c r="P129" s="788"/>
      <c r="Q129" s="788"/>
      <c r="R129" s="788"/>
      <c r="S129" s="788"/>
      <c r="T129" s="788"/>
      <c r="U129" s="788"/>
      <c r="V129" s="788"/>
      <c r="W129" s="789" t="s">
        <v>463</v>
      </c>
      <c r="X129" s="790"/>
      <c r="Y129" s="790"/>
      <c r="Z129" s="791"/>
      <c r="AA129" s="792">
        <v>58760773</v>
      </c>
      <c r="AB129" s="793"/>
      <c r="AC129" s="793"/>
      <c r="AD129" s="793"/>
      <c r="AE129" s="794"/>
      <c r="AF129" s="795">
        <v>58246452</v>
      </c>
      <c r="AG129" s="793"/>
      <c r="AH129" s="793"/>
      <c r="AI129" s="793"/>
      <c r="AJ129" s="794"/>
      <c r="AK129" s="795">
        <v>62279624</v>
      </c>
      <c r="AL129" s="793"/>
      <c r="AM129" s="793"/>
      <c r="AN129" s="793"/>
      <c r="AO129" s="794"/>
      <c r="AP129" s="796"/>
      <c r="AQ129" s="797"/>
      <c r="AR129" s="797"/>
      <c r="AS129" s="797"/>
      <c r="AT129" s="798"/>
      <c r="AU129" s="227"/>
      <c r="AV129" s="227"/>
      <c r="AW129" s="227"/>
      <c r="AX129" s="764" t="s">
        <v>464</v>
      </c>
      <c r="AY129" s="765"/>
      <c r="AZ129" s="765"/>
      <c r="BA129" s="765"/>
      <c r="BB129" s="765"/>
      <c r="BC129" s="765"/>
      <c r="BD129" s="765"/>
      <c r="BE129" s="766"/>
      <c r="BF129" s="783" t="s">
        <v>122</v>
      </c>
      <c r="BG129" s="784"/>
      <c r="BH129" s="784"/>
      <c r="BI129" s="784"/>
      <c r="BJ129" s="784"/>
      <c r="BK129" s="784"/>
      <c r="BL129" s="785"/>
      <c r="BM129" s="783">
        <v>16.25</v>
      </c>
      <c r="BN129" s="784"/>
      <c r="BO129" s="784"/>
      <c r="BP129" s="784"/>
      <c r="BQ129" s="784"/>
      <c r="BR129" s="784"/>
      <c r="BS129" s="785"/>
      <c r="BT129" s="783">
        <v>30</v>
      </c>
      <c r="BU129" s="784"/>
      <c r="BV129" s="784"/>
      <c r="BW129" s="784"/>
      <c r="BX129" s="784"/>
      <c r="BY129" s="784"/>
      <c r="BZ129" s="786"/>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87" t="s">
        <v>465</v>
      </c>
      <c r="B130" s="788"/>
      <c r="C130" s="788"/>
      <c r="D130" s="788"/>
      <c r="E130" s="788"/>
      <c r="F130" s="788"/>
      <c r="G130" s="788"/>
      <c r="H130" s="788"/>
      <c r="I130" s="788"/>
      <c r="J130" s="788"/>
      <c r="K130" s="788"/>
      <c r="L130" s="788"/>
      <c r="M130" s="788"/>
      <c r="N130" s="788"/>
      <c r="O130" s="788"/>
      <c r="P130" s="788"/>
      <c r="Q130" s="788"/>
      <c r="R130" s="788"/>
      <c r="S130" s="788"/>
      <c r="T130" s="788"/>
      <c r="U130" s="788"/>
      <c r="V130" s="788"/>
      <c r="W130" s="789" t="s">
        <v>466</v>
      </c>
      <c r="X130" s="790"/>
      <c r="Y130" s="790"/>
      <c r="Z130" s="791"/>
      <c r="AA130" s="792">
        <v>2704490</v>
      </c>
      <c r="AB130" s="793"/>
      <c r="AC130" s="793"/>
      <c r="AD130" s="793"/>
      <c r="AE130" s="794"/>
      <c r="AF130" s="795">
        <v>2516373</v>
      </c>
      <c r="AG130" s="793"/>
      <c r="AH130" s="793"/>
      <c r="AI130" s="793"/>
      <c r="AJ130" s="794"/>
      <c r="AK130" s="795">
        <v>2297726</v>
      </c>
      <c r="AL130" s="793"/>
      <c r="AM130" s="793"/>
      <c r="AN130" s="793"/>
      <c r="AO130" s="794"/>
      <c r="AP130" s="796"/>
      <c r="AQ130" s="797"/>
      <c r="AR130" s="797"/>
      <c r="AS130" s="797"/>
      <c r="AT130" s="798"/>
      <c r="AU130" s="227"/>
      <c r="AV130" s="227"/>
      <c r="AW130" s="227"/>
      <c r="AX130" s="764" t="s">
        <v>467</v>
      </c>
      <c r="AY130" s="765"/>
      <c r="AZ130" s="765"/>
      <c r="BA130" s="765"/>
      <c r="BB130" s="765"/>
      <c r="BC130" s="765"/>
      <c r="BD130" s="765"/>
      <c r="BE130" s="766"/>
      <c r="BF130" s="767">
        <v>-2.1</v>
      </c>
      <c r="BG130" s="768"/>
      <c r="BH130" s="768"/>
      <c r="BI130" s="768"/>
      <c r="BJ130" s="768"/>
      <c r="BK130" s="768"/>
      <c r="BL130" s="769"/>
      <c r="BM130" s="767">
        <v>25</v>
      </c>
      <c r="BN130" s="768"/>
      <c r="BO130" s="768"/>
      <c r="BP130" s="768"/>
      <c r="BQ130" s="768"/>
      <c r="BR130" s="768"/>
      <c r="BS130" s="769"/>
      <c r="BT130" s="767">
        <v>35</v>
      </c>
      <c r="BU130" s="768"/>
      <c r="BV130" s="768"/>
      <c r="BW130" s="768"/>
      <c r="BX130" s="768"/>
      <c r="BY130" s="768"/>
      <c r="BZ130" s="770"/>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71"/>
      <c r="B131" s="772"/>
      <c r="C131" s="772"/>
      <c r="D131" s="772"/>
      <c r="E131" s="772"/>
      <c r="F131" s="772"/>
      <c r="G131" s="772"/>
      <c r="H131" s="772"/>
      <c r="I131" s="772"/>
      <c r="J131" s="772"/>
      <c r="K131" s="772"/>
      <c r="L131" s="772"/>
      <c r="M131" s="772"/>
      <c r="N131" s="772"/>
      <c r="O131" s="772"/>
      <c r="P131" s="772"/>
      <c r="Q131" s="772"/>
      <c r="R131" s="772"/>
      <c r="S131" s="772"/>
      <c r="T131" s="772"/>
      <c r="U131" s="772"/>
      <c r="V131" s="772"/>
      <c r="W131" s="773" t="s">
        <v>468</v>
      </c>
      <c r="X131" s="774"/>
      <c r="Y131" s="774"/>
      <c r="Z131" s="775"/>
      <c r="AA131" s="776">
        <v>56056283</v>
      </c>
      <c r="AB131" s="777"/>
      <c r="AC131" s="777"/>
      <c r="AD131" s="777"/>
      <c r="AE131" s="778"/>
      <c r="AF131" s="779">
        <v>55730079</v>
      </c>
      <c r="AG131" s="777"/>
      <c r="AH131" s="777"/>
      <c r="AI131" s="777"/>
      <c r="AJ131" s="778"/>
      <c r="AK131" s="779">
        <v>59981898</v>
      </c>
      <c r="AL131" s="777"/>
      <c r="AM131" s="777"/>
      <c r="AN131" s="777"/>
      <c r="AO131" s="778"/>
      <c r="AP131" s="780"/>
      <c r="AQ131" s="781"/>
      <c r="AR131" s="781"/>
      <c r="AS131" s="781"/>
      <c r="AT131" s="782"/>
      <c r="AU131" s="227"/>
      <c r="AV131" s="227"/>
      <c r="AW131" s="227"/>
      <c r="AX131" s="742" t="s">
        <v>469</v>
      </c>
      <c r="AY131" s="743"/>
      <c r="AZ131" s="743"/>
      <c r="BA131" s="743"/>
      <c r="BB131" s="743"/>
      <c r="BC131" s="743"/>
      <c r="BD131" s="743"/>
      <c r="BE131" s="744"/>
      <c r="BF131" s="745" t="s">
        <v>122</v>
      </c>
      <c r="BG131" s="746"/>
      <c r="BH131" s="746"/>
      <c r="BI131" s="746"/>
      <c r="BJ131" s="746"/>
      <c r="BK131" s="746"/>
      <c r="BL131" s="747"/>
      <c r="BM131" s="745">
        <v>350</v>
      </c>
      <c r="BN131" s="746"/>
      <c r="BO131" s="746"/>
      <c r="BP131" s="746"/>
      <c r="BQ131" s="746"/>
      <c r="BR131" s="746"/>
      <c r="BS131" s="747"/>
      <c r="BT131" s="748"/>
      <c r="BU131" s="749"/>
      <c r="BV131" s="749"/>
      <c r="BW131" s="749"/>
      <c r="BX131" s="749"/>
      <c r="BY131" s="749"/>
      <c r="BZ131" s="750"/>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51" t="s">
        <v>470</v>
      </c>
      <c r="B132" s="752"/>
      <c r="C132" s="752"/>
      <c r="D132" s="752"/>
      <c r="E132" s="752"/>
      <c r="F132" s="752"/>
      <c r="G132" s="752"/>
      <c r="H132" s="752"/>
      <c r="I132" s="752"/>
      <c r="J132" s="752"/>
      <c r="K132" s="752"/>
      <c r="L132" s="752"/>
      <c r="M132" s="752"/>
      <c r="N132" s="752"/>
      <c r="O132" s="752"/>
      <c r="P132" s="752"/>
      <c r="Q132" s="752"/>
      <c r="R132" s="752"/>
      <c r="S132" s="752"/>
      <c r="T132" s="752"/>
      <c r="U132" s="752"/>
      <c r="V132" s="755" t="s">
        <v>471</v>
      </c>
      <c r="W132" s="755"/>
      <c r="X132" s="755"/>
      <c r="Y132" s="755"/>
      <c r="Z132" s="756"/>
      <c r="AA132" s="757">
        <v>-2.72847916</v>
      </c>
      <c r="AB132" s="758"/>
      <c r="AC132" s="758"/>
      <c r="AD132" s="758"/>
      <c r="AE132" s="759"/>
      <c r="AF132" s="760">
        <v>-2.2489291599999999</v>
      </c>
      <c r="AG132" s="758"/>
      <c r="AH132" s="758"/>
      <c r="AI132" s="758"/>
      <c r="AJ132" s="759"/>
      <c r="AK132" s="760">
        <v>-1.61821488</v>
      </c>
      <c r="AL132" s="758"/>
      <c r="AM132" s="758"/>
      <c r="AN132" s="758"/>
      <c r="AO132" s="759"/>
      <c r="AP132" s="761"/>
      <c r="AQ132" s="762"/>
      <c r="AR132" s="762"/>
      <c r="AS132" s="762"/>
      <c r="AT132" s="763"/>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53"/>
      <c r="B133" s="754"/>
      <c r="C133" s="754"/>
      <c r="D133" s="754"/>
      <c r="E133" s="754"/>
      <c r="F133" s="754"/>
      <c r="G133" s="754"/>
      <c r="H133" s="754"/>
      <c r="I133" s="754"/>
      <c r="J133" s="754"/>
      <c r="K133" s="754"/>
      <c r="L133" s="754"/>
      <c r="M133" s="754"/>
      <c r="N133" s="754"/>
      <c r="O133" s="754"/>
      <c r="P133" s="754"/>
      <c r="Q133" s="754"/>
      <c r="R133" s="754"/>
      <c r="S133" s="754"/>
      <c r="T133" s="754"/>
      <c r="U133" s="754"/>
      <c r="V133" s="734" t="s">
        <v>472</v>
      </c>
      <c r="W133" s="734"/>
      <c r="X133" s="734"/>
      <c r="Y133" s="734"/>
      <c r="Z133" s="735"/>
      <c r="AA133" s="736">
        <v>-2.7</v>
      </c>
      <c r="AB133" s="737"/>
      <c r="AC133" s="737"/>
      <c r="AD133" s="737"/>
      <c r="AE133" s="738"/>
      <c r="AF133" s="736">
        <v>-2.6</v>
      </c>
      <c r="AG133" s="737"/>
      <c r="AH133" s="737"/>
      <c r="AI133" s="737"/>
      <c r="AJ133" s="738"/>
      <c r="AK133" s="736">
        <v>-2.1</v>
      </c>
      <c r="AL133" s="737"/>
      <c r="AM133" s="737"/>
      <c r="AN133" s="737"/>
      <c r="AO133" s="738"/>
      <c r="AP133" s="739"/>
      <c r="AQ133" s="740"/>
      <c r="AR133" s="740"/>
      <c r="AS133" s="740"/>
      <c r="AT133" s="741"/>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XTo+db55DdiFWM1keeKbV8iFMBG5byfI1AYds/FL2Zp6sybMlcQbMvqBFI5RmGgt4H8CJJcEuO1KiIUM1yJaRw==" saltValue="xuCik59zbGJ/k/723iPuCg=="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L5" zoomScale="70" zoomScaleNormal="85" zoomScaleSheetLayoutView="7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473</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RXT5Lm4oKLGEiv78RNgzvE6OJYfVbsfI+h4PQk724bfrKe2kRhN9ehi7KOvbkMwta9JLxuDnTlKIIBvvTW656w==" saltValue="wKN/GO2fpSSqnWklxI/bv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H5" zoomScale="70" zoomScaleNormal="7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0uWyGBNqkfQ5YRsbtZhhGz1+BCRgkuN90OUmA/iPPE5BbQoOBz38WCSB5z9HGGKOlK+dY0SAP/HnyiKbR8xFEA==" saltValue="rNbKZIjE93AGQLZmIc3aZ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topLeftCell="A9" zoomScale="70" zoomScaleSheetLayoutView="7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474</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475</v>
      </c>
      <c r="AL6" s="260"/>
      <c r="AM6" s="260"/>
      <c r="AN6" s="260"/>
    </row>
    <row r="7" spans="1:46" ht="13.5" customHeight="1" x14ac:dyDescent="0.2">
      <c r="A7" s="259"/>
      <c r="AK7" s="262"/>
      <c r="AL7" s="263"/>
      <c r="AM7" s="263"/>
      <c r="AN7" s="264"/>
      <c r="AO7" s="1131" t="s">
        <v>476</v>
      </c>
      <c r="AP7" s="265"/>
      <c r="AQ7" s="266" t="s">
        <v>477</v>
      </c>
      <c r="AR7" s="267"/>
    </row>
    <row r="8" spans="1:46" ht="13.2" x14ac:dyDescent="0.2">
      <c r="A8" s="259"/>
      <c r="AK8" s="268"/>
      <c r="AL8" s="269"/>
      <c r="AM8" s="269"/>
      <c r="AN8" s="270"/>
      <c r="AO8" s="1132"/>
      <c r="AP8" s="271" t="s">
        <v>478</v>
      </c>
      <c r="AQ8" s="272" t="s">
        <v>479</v>
      </c>
      <c r="AR8" s="273" t="s">
        <v>480</v>
      </c>
    </row>
    <row r="9" spans="1:46" ht="13.2" x14ac:dyDescent="0.2">
      <c r="A9" s="259"/>
      <c r="AK9" s="1143" t="s">
        <v>481</v>
      </c>
      <c r="AL9" s="1144"/>
      <c r="AM9" s="1144"/>
      <c r="AN9" s="1145"/>
      <c r="AO9" s="274">
        <v>17667614</v>
      </c>
      <c r="AP9" s="274">
        <v>83186</v>
      </c>
      <c r="AQ9" s="275">
        <v>62747</v>
      </c>
      <c r="AR9" s="276">
        <v>32.6</v>
      </c>
    </row>
    <row r="10" spans="1:46" ht="13.5" customHeight="1" x14ac:dyDescent="0.2">
      <c r="A10" s="259"/>
      <c r="AK10" s="1143" t="s">
        <v>482</v>
      </c>
      <c r="AL10" s="1144"/>
      <c r="AM10" s="1144"/>
      <c r="AN10" s="1145"/>
      <c r="AO10" s="277">
        <v>236904</v>
      </c>
      <c r="AP10" s="277">
        <v>1115</v>
      </c>
      <c r="AQ10" s="278">
        <v>903</v>
      </c>
      <c r="AR10" s="279">
        <v>23.5</v>
      </c>
    </row>
    <row r="11" spans="1:46" ht="13.5" customHeight="1" x14ac:dyDescent="0.2">
      <c r="A11" s="259"/>
      <c r="AK11" s="1143" t="s">
        <v>483</v>
      </c>
      <c r="AL11" s="1144"/>
      <c r="AM11" s="1144"/>
      <c r="AN11" s="1145"/>
      <c r="AO11" s="277" t="s">
        <v>484</v>
      </c>
      <c r="AP11" s="277" t="s">
        <v>484</v>
      </c>
      <c r="AQ11" s="278" t="s">
        <v>484</v>
      </c>
      <c r="AR11" s="279" t="s">
        <v>484</v>
      </c>
    </row>
    <row r="12" spans="1:46" ht="13.5" customHeight="1" x14ac:dyDescent="0.2">
      <c r="A12" s="259"/>
      <c r="AK12" s="1143" t="s">
        <v>485</v>
      </c>
      <c r="AL12" s="1144"/>
      <c r="AM12" s="1144"/>
      <c r="AN12" s="1145"/>
      <c r="AO12" s="277" t="s">
        <v>484</v>
      </c>
      <c r="AP12" s="277" t="s">
        <v>484</v>
      </c>
      <c r="AQ12" s="278" t="s">
        <v>484</v>
      </c>
      <c r="AR12" s="279" t="s">
        <v>484</v>
      </c>
    </row>
    <row r="13" spans="1:46" ht="13.5" customHeight="1" x14ac:dyDescent="0.2">
      <c r="A13" s="259"/>
      <c r="AK13" s="1143" t="s">
        <v>486</v>
      </c>
      <c r="AL13" s="1144"/>
      <c r="AM13" s="1144"/>
      <c r="AN13" s="1145"/>
      <c r="AO13" s="277">
        <v>718220</v>
      </c>
      <c r="AP13" s="277">
        <v>3382</v>
      </c>
      <c r="AQ13" s="278">
        <v>2239</v>
      </c>
      <c r="AR13" s="279">
        <v>51</v>
      </c>
    </row>
    <row r="14" spans="1:46" ht="13.5" customHeight="1" x14ac:dyDescent="0.2">
      <c r="A14" s="259"/>
      <c r="AK14" s="1143" t="s">
        <v>487</v>
      </c>
      <c r="AL14" s="1144"/>
      <c r="AM14" s="1144"/>
      <c r="AN14" s="1145"/>
      <c r="AO14" s="277">
        <v>369630</v>
      </c>
      <c r="AP14" s="277">
        <v>1740</v>
      </c>
      <c r="AQ14" s="278">
        <v>1577</v>
      </c>
      <c r="AR14" s="279">
        <v>10.3</v>
      </c>
    </row>
    <row r="15" spans="1:46" ht="13.5" customHeight="1" x14ac:dyDescent="0.2">
      <c r="A15" s="259"/>
      <c r="AK15" s="1146" t="s">
        <v>488</v>
      </c>
      <c r="AL15" s="1147"/>
      <c r="AM15" s="1147"/>
      <c r="AN15" s="1148"/>
      <c r="AO15" s="277">
        <v>-383077</v>
      </c>
      <c r="AP15" s="277">
        <v>-1804</v>
      </c>
      <c r="AQ15" s="278">
        <v>-1898</v>
      </c>
      <c r="AR15" s="279">
        <v>-5</v>
      </c>
    </row>
    <row r="16" spans="1:46" ht="13.2" x14ac:dyDescent="0.2">
      <c r="A16" s="259"/>
      <c r="AK16" s="1146" t="s">
        <v>177</v>
      </c>
      <c r="AL16" s="1147"/>
      <c r="AM16" s="1147"/>
      <c r="AN16" s="1148"/>
      <c r="AO16" s="277">
        <v>18609291</v>
      </c>
      <c r="AP16" s="277">
        <v>87619</v>
      </c>
      <c r="AQ16" s="278">
        <v>65568</v>
      </c>
      <c r="AR16" s="279">
        <v>33.6</v>
      </c>
    </row>
    <row r="17" spans="1:46" ht="13.2" x14ac:dyDescent="0.2">
      <c r="A17" s="259"/>
    </row>
    <row r="18" spans="1:46" ht="13.2" x14ac:dyDescent="0.2">
      <c r="A18" s="259"/>
      <c r="AQ18" s="280"/>
      <c r="AR18" s="280"/>
    </row>
    <row r="19" spans="1:46" ht="13.2" x14ac:dyDescent="0.2">
      <c r="A19" s="259"/>
      <c r="AK19" s="255" t="s">
        <v>489</v>
      </c>
    </row>
    <row r="20" spans="1:46" ht="13.2" x14ac:dyDescent="0.2">
      <c r="A20" s="259"/>
      <c r="AK20" s="281"/>
      <c r="AL20" s="282"/>
      <c r="AM20" s="282"/>
      <c r="AN20" s="283"/>
      <c r="AO20" s="284" t="s">
        <v>490</v>
      </c>
      <c r="AP20" s="285" t="s">
        <v>491</v>
      </c>
      <c r="AQ20" s="286" t="s">
        <v>492</v>
      </c>
      <c r="AR20" s="287"/>
    </row>
    <row r="21" spans="1:46" s="260" customFormat="1" ht="13.2" x14ac:dyDescent="0.2">
      <c r="A21" s="288"/>
      <c r="AK21" s="1149" t="s">
        <v>493</v>
      </c>
      <c r="AL21" s="1150"/>
      <c r="AM21" s="1150"/>
      <c r="AN21" s="1151"/>
      <c r="AO21" s="289">
        <v>8.7200000000000006</v>
      </c>
      <c r="AP21" s="290">
        <v>6.35</v>
      </c>
      <c r="AQ21" s="291">
        <v>2.37</v>
      </c>
      <c r="AS21" s="292"/>
      <c r="AT21" s="288"/>
    </row>
    <row r="22" spans="1:46" s="260" customFormat="1" ht="13.2" x14ac:dyDescent="0.2">
      <c r="A22" s="288"/>
      <c r="AK22" s="1149" t="s">
        <v>494</v>
      </c>
      <c r="AL22" s="1150"/>
      <c r="AM22" s="1150"/>
      <c r="AN22" s="1151"/>
      <c r="AO22" s="293">
        <v>97.5</v>
      </c>
      <c r="AP22" s="294">
        <v>98.6</v>
      </c>
      <c r="AQ22" s="295">
        <v>-1.1000000000000001</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42" t="s">
        <v>495</v>
      </c>
      <c r="B26" s="1142"/>
      <c r="C26" s="1142"/>
      <c r="D26" s="1142"/>
      <c r="E26" s="1142"/>
      <c r="F26" s="1142"/>
      <c r="G26" s="1142"/>
      <c r="H26" s="1142"/>
      <c r="I26" s="1142"/>
      <c r="J26" s="1142"/>
      <c r="K26" s="1142"/>
      <c r="L26" s="1142"/>
      <c r="M26" s="1142"/>
      <c r="N26" s="1142"/>
      <c r="O26" s="1142"/>
      <c r="P26" s="1142"/>
      <c r="Q26" s="1142"/>
      <c r="R26" s="1142"/>
      <c r="S26" s="1142"/>
      <c r="T26" s="1142"/>
      <c r="U26" s="1142"/>
      <c r="V26" s="1142"/>
      <c r="W26" s="1142"/>
      <c r="X26" s="1142"/>
      <c r="Y26" s="1142"/>
      <c r="Z26" s="1142"/>
      <c r="AA26" s="1142"/>
      <c r="AB26" s="1142"/>
      <c r="AC26" s="1142"/>
      <c r="AD26" s="1142"/>
      <c r="AE26" s="1142"/>
      <c r="AF26" s="1142"/>
      <c r="AG26" s="1142"/>
      <c r="AH26" s="1142"/>
      <c r="AI26" s="1142"/>
      <c r="AJ26" s="1142"/>
      <c r="AK26" s="1142"/>
      <c r="AL26" s="1142"/>
      <c r="AM26" s="1142"/>
      <c r="AN26" s="1142"/>
      <c r="AO26" s="1142"/>
      <c r="AP26" s="1142"/>
      <c r="AQ26" s="1142"/>
      <c r="AR26" s="1142"/>
      <c r="AS26" s="1142"/>
    </row>
    <row r="27" spans="1:46" ht="13.2" x14ac:dyDescent="0.2">
      <c r="A27" s="300"/>
      <c r="AS27" s="255"/>
      <c r="AT27" s="255"/>
    </row>
    <row r="28" spans="1:46" ht="16.2" x14ac:dyDescent="0.2">
      <c r="A28" s="256" t="s">
        <v>496</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497</v>
      </c>
      <c r="AL29" s="260"/>
      <c r="AM29" s="260"/>
      <c r="AN29" s="260"/>
      <c r="AS29" s="302"/>
    </row>
    <row r="30" spans="1:46" ht="13.5" customHeight="1" x14ac:dyDescent="0.2">
      <c r="A30" s="259"/>
      <c r="AK30" s="262"/>
      <c r="AL30" s="263"/>
      <c r="AM30" s="263"/>
      <c r="AN30" s="264"/>
      <c r="AO30" s="1131" t="s">
        <v>476</v>
      </c>
      <c r="AP30" s="265"/>
      <c r="AQ30" s="266" t="s">
        <v>477</v>
      </c>
      <c r="AR30" s="267"/>
    </row>
    <row r="31" spans="1:46" ht="13.2" x14ac:dyDescent="0.2">
      <c r="A31" s="259"/>
      <c r="AK31" s="268"/>
      <c r="AL31" s="269"/>
      <c r="AM31" s="269"/>
      <c r="AN31" s="270"/>
      <c r="AO31" s="1132"/>
      <c r="AP31" s="271" t="s">
        <v>478</v>
      </c>
      <c r="AQ31" s="272" t="s">
        <v>479</v>
      </c>
      <c r="AR31" s="273" t="s">
        <v>480</v>
      </c>
    </row>
    <row r="32" spans="1:46" ht="27" customHeight="1" x14ac:dyDescent="0.2">
      <c r="A32" s="259"/>
      <c r="AK32" s="1133" t="s">
        <v>498</v>
      </c>
      <c r="AL32" s="1134"/>
      <c r="AM32" s="1134"/>
      <c r="AN32" s="1135"/>
      <c r="AO32" s="303">
        <v>929847</v>
      </c>
      <c r="AP32" s="303">
        <v>4378</v>
      </c>
      <c r="AQ32" s="304">
        <v>3862</v>
      </c>
      <c r="AR32" s="305">
        <v>13.4</v>
      </c>
    </row>
    <row r="33" spans="1:46" ht="13.5" customHeight="1" x14ac:dyDescent="0.2">
      <c r="A33" s="259"/>
      <c r="AK33" s="1133" t="s">
        <v>499</v>
      </c>
      <c r="AL33" s="1134"/>
      <c r="AM33" s="1134"/>
      <c r="AN33" s="1135"/>
      <c r="AO33" s="303" t="s">
        <v>484</v>
      </c>
      <c r="AP33" s="303" t="s">
        <v>484</v>
      </c>
      <c r="AQ33" s="304" t="s">
        <v>484</v>
      </c>
      <c r="AR33" s="305" t="s">
        <v>484</v>
      </c>
    </row>
    <row r="34" spans="1:46" ht="27" customHeight="1" x14ac:dyDescent="0.2">
      <c r="A34" s="259"/>
      <c r="AK34" s="1133" t="s">
        <v>500</v>
      </c>
      <c r="AL34" s="1134"/>
      <c r="AM34" s="1134"/>
      <c r="AN34" s="1135"/>
      <c r="AO34" s="303">
        <v>215313</v>
      </c>
      <c r="AP34" s="303">
        <v>1014</v>
      </c>
      <c r="AQ34" s="304">
        <v>339</v>
      </c>
      <c r="AR34" s="305">
        <v>199.1</v>
      </c>
    </row>
    <row r="35" spans="1:46" ht="27" customHeight="1" x14ac:dyDescent="0.2">
      <c r="A35" s="259"/>
      <c r="AK35" s="1133" t="s">
        <v>501</v>
      </c>
      <c r="AL35" s="1134"/>
      <c r="AM35" s="1134"/>
      <c r="AN35" s="1135"/>
      <c r="AO35" s="303">
        <v>119092</v>
      </c>
      <c r="AP35" s="303">
        <v>561</v>
      </c>
      <c r="AQ35" s="304">
        <v>19</v>
      </c>
      <c r="AR35" s="305">
        <v>2852.6</v>
      </c>
    </row>
    <row r="36" spans="1:46" ht="27" customHeight="1" x14ac:dyDescent="0.2">
      <c r="A36" s="259"/>
      <c r="AK36" s="1133" t="s">
        <v>502</v>
      </c>
      <c r="AL36" s="1134"/>
      <c r="AM36" s="1134"/>
      <c r="AN36" s="1135"/>
      <c r="AO36" s="303">
        <v>89167</v>
      </c>
      <c r="AP36" s="303">
        <v>420</v>
      </c>
      <c r="AQ36" s="304">
        <v>364</v>
      </c>
      <c r="AR36" s="305">
        <v>15.4</v>
      </c>
    </row>
    <row r="37" spans="1:46" ht="13.5" customHeight="1" x14ac:dyDescent="0.2">
      <c r="A37" s="259"/>
      <c r="AK37" s="1133" t="s">
        <v>503</v>
      </c>
      <c r="AL37" s="1134"/>
      <c r="AM37" s="1134"/>
      <c r="AN37" s="1135"/>
      <c r="AO37" s="303">
        <v>12019</v>
      </c>
      <c r="AP37" s="303">
        <v>57</v>
      </c>
      <c r="AQ37" s="304">
        <v>2345</v>
      </c>
      <c r="AR37" s="305">
        <v>-97.6</v>
      </c>
    </row>
    <row r="38" spans="1:46" ht="27" customHeight="1" x14ac:dyDescent="0.2">
      <c r="A38" s="259"/>
      <c r="AK38" s="1136" t="s">
        <v>504</v>
      </c>
      <c r="AL38" s="1137"/>
      <c r="AM38" s="1137"/>
      <c r="AN38" s="1138"/>
      <c r="AO38" s="306" t="s">
        <v>484</v>
      </c>
      <c r="AP38" s="306" t="s">
        <v>484</v>
      </c>
      <c r="AQ38" s="307" t="s">
        <v>484</v>
      </c>
      <c r="AR38" s="295" t="s">
        <v>484</v>
      </c>
      <c r="AS38" s="302"/>
    </row>
    <row r="39" spans="1:46" ht="13.2" x14ac:dyDescent="0.2">
      <c r="A39" s="259"/>
      <c r="AK39" s="1136" t="s">
        <v>505</v>
      </c>
      <c r="AL39" s="1137"/>
      <c r="AM39" s="1137"/>
      <c r="AN39" s="1138"/>
      <c r="AO39" s="303">
        <v>-38348</v>
      </c>
      <c r="AP39" s="303">
        <v>-181</v>
      </c>
      <c r="AQ39" s="304">
        <v>-12</v>
      </c>
      <c r="AR39" s="305">
        <v>1408.3</v>
      </c>
      <c r="AS39" s="302"/>
    </row>
    <row r="40" spans="1:46" ht="27" customHeight="1" x14ac:dyDescent="0.2">
      <c r="A40" s="259"/>
      <c r="AK40" s="1133" t="s">
        <v>506</v>
      </c>
      <c r="AL40" s="1134"/>
      <c r="AM40" s="1134"/>
      <c r="AN40" s="1135"/>
      <c r="AO40" s="303">
        <v>-2297726</v>
      </c>
      <c r="AP40" s="303">
        <v>-10819</v>
      </c>
      <c r="AQ40" s="304">
        <v>-12184</v>
      </c>
      <c r="AR40" s="305">
        <v>-11.2</v>
      </c>
      <c r="AS40" s="302"/>
    </row>
    <row r="41" spans="1:46" ht="13.2" x14ac:dyDescent="0.2">
      <c r="A41" s="259"/>
      <c r="AK41" s="1139" t="s">
        <v>287</v>
      </c>
      <c r="AL41" s="1140"/>
      <c r="AM41" s="1140"/>
      <c r="AN41" s="1141"/>
      <c r="AO41" s="303">
        <v>-970636</v>
      </c>
      <c r="AP41" s="303">
        <v>-4570</v>
      </c>
      <c r="AQ41" s="304">
        <v>-5268</v>
      </c>
      <c r="AR41" s="305">
        <v>-13.2</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507</v>
      </c>
    </row>
    <row r="48" spans="1:46" ht="13.2" x14ac:dyDescent="0.2">
      <c r="A48" s="259"/>
      <c r="AK48" s="313" t="s">
        <v>508</v>
      </c>
      <c r="AL48" s="313"/>
      <c r="AM48" s="313"/>
      <c r="AN48" s="313"/>
      <c r="AO48" s="313"/>
      <c r="AP48" s="313"/>
      <c r="AQ48" s="314"/>
      <c r="AR48" s="313"/>
    </row>
    <row r="49" spans="1:44" ht="13.5" customHeight="1" x14ac:dyDescent="0.2">
      <c r="A49" s="259"/>
      <c r="AK49" s="315"/>
      <c r="AL49" s="316"/>
      <c r="AM49" s="1126" t="s">
        <v>476</v>
      </c>
      <c r="AN49" s="1128" t="s">
        <v>509</v>
      </c>
      <c r="AO49" s="1129"/>
      <c r="AP49" s="1129"/>
      <c r="AQ49" s="1129"/>
      <c r="AR49" s="1130"/>
    </row>
    <row r="50" spans="1:44" ht="13.2" x14ac:dyDescent="0.2">
      <c r="A50" s="259"/>
      <c r="AK50" s="317"/>
      <c r="AL50" s="318"/>
      <c r="AM50" s="1127"/>
      <c r="AN50" s="319" t="s">
        <v>510</v>
      </c>
      <c r="AO50" s="320" t="s">
        <v>511</v>
      </c>
      <c r="AP50" s="321" t="s">
        <v>512</v>
      </c>
      <c r="AQ50" s="322" t="s">
        <v>513</v>
      </c>
      <c r="AR50" s="323" t="s">
        <v>514</v>
      </c>
    </row>
    <row r="51" spans="1:44" ht="13.2" x14ac:dyDescent="0.2">
      <c r="A51" s="259"/>
      <c r="AK51" s="315" t="s">
        <v>515</v>
      </c>
      <c r="AL51" s="316"/>
      <c r="AM51" s="324">
        <v>8873112</v>
      </c>
      <c r="AN51" s="325">
        <v>43833</v>
      </c>
      <c r="AO51" s="326">
        <v>-23.2</v>
      </c>
      <c r="AP51" s="327">
        <v>51681</v>
      </c>
      <c r="AQ51" s="328">
        <v>3.8</v>
      </c>
      <c r="AR51" s="329">
        <v>-27</v>
      </c>
    </row>
    <row r="52" spans="1:44" ht="13.2" x14ac:dyDescent="0.2">
      <c r="A52" s="259"/>
      <c r="AK52" s="330"/>
      <c r="AL52" s="331" t="s">
        <v>516</v>
      </c>
      <c r="AM52" s="332">
        <v>7464874</v>
      </c>
      <c r="AN52" s="333">
        <v>36876</v>
      </c>
      <c r="AO52" s="334">
        <v>-27.2</v>
      </c>
      <c r="AP52" s="335">
        <v>37226</v>
      </c>
      <c r="AQ52" s="336">
        <v>-0.1</v>
      </c>
      <c r="AR52" s="337">
        <v>-27.1</v>
      </c>
    </row>
    <row r="53" spans="1:44" ht="13.2" x14ac:dyDescent="0.2">
      <c r="A53" s="259"/>
      <c r="AK53" s="315" t="s">
        <v>517</v>
      </c>
      <c r="AL53" s="316"/>
      <c r="AM53" s="324">
        <v>7550335</v>
      </c>
      <c r="AN53" s="325">
        <v>37076</v>
      </c>
      <c r="AO53" s="326">
        <v>-15.4</v>
      </c>
      <c r="AP53" s="327">
        <v>50465</v>
      </c>
      <c r="AQ53" s="328">
        <v>-2.4</v>
      </c>
      <c r="AR53" s="329">
        <v>-13</v>
      </c>
    </row>
    <row r="54" spans="1:44" ht="13.2" x14ac:dyDescent="0.2">
      <c r="A54" s="259"/>
      <c r="AK54" s="330"/>
      <c r="AL54" s="331" t="s">
        <v>516</v>
      </c>
      <c r="AM54" s="332">
        <v>6507511</v>
      </c>
      <c r="AN54" s="333">
        <v>31955</v>
      </c>
      <c r="AO54" s="334">
        <v>-13.3</v>
      </c>
      <c r="AP54" s="335">
        <v>34193</v>
      </c>
      <c r="AQ54" s="336">
        <v>-8.1</v>
      </c>
      <c r="AR54" s="337">
        <v>-5.2</v>
      </c>
    </row>
    <row r="55" spans="1:44" ht="13.2" x14ac:dyDescent="0.2">
      <c r="A55" s="259"/>
      <c r="AK55" s="315" t="s">
        <v>518</v>
      </c>
      <c r="AL55" s="316"/>
      <c r="AM55" s="324">
        <v>9529209</v>
      </c>
      <c r="AN55" s="325">
        <v>46779</v>
      </c>
      <c r="AO55" s="326">
        <v>26.2</v>
      </c>
      <c r="AP55" s="327">
        <v>51679</v>
      </c>
      <c r="AQ55" s="328">
        <v>2.4</v>
      </c>
      <c r="AR55" s="329">
        <v>23.8</v>
      </c>
    </row>
    <row r="56" spans="1:44" ht="13.2" x14ac:dyDescent="0.2">
      <c r="A56" s="259"/>
      <c r="AK56" s="330"/>
      <c r="AL56" s="331" t="s">
        <v>516</v>
      </c>
      <c r="AM56" s="332">
        <v>7727601</v>
      </c>
      <c r="AN56" s="333">
        <v>37935</v>
      </c>
      <c r="AO56" s="334">
        <v>18.7</v>
      </c>
      <c r="AP56" s="335">
        <v>35132</v>
      </c>
      <c r="AQ56" s="336">
        <v>2.7</v>
      </c>
      <c r="AR56" s="337">
        <v>16</v>
      </c>
    </row>
    <row r="57" spans="1:44" ht="13.2" x14ac:dyDescent="0.2">
      <c r="A57" s="259"/>
      <c r="AK57" s="315" t="s">
        <v>519</v>
      </c>
      <c r="AL57" s="316"/>
      <c r="AM57" s="324">
        <v>5735132</v>
      </c>
      <c r="AN57" s="325">
        <v>27642</v>
      </c>
      <c r="AO57" s="326">
        <v>-40.9</v>
      </c>
      <c r="AP57" s="327">
        <v>49665</v>
      </c>
      <c r="AQ57" s="328">
        <v>-3.9</v>
      </c>
      <c r="AR57" s="329">
        <v>-37</v>
      </c>
    </row>
    <row r="58" spans="1:44" ht="13.2" x14ac:dyDescent="0.2">
      <c r="A58" s="259"/>
      <c r="AK58" s="330"/>
      <c r="AL58" s="331" t="s">
        <v>516</v>
      </c>
      <c r="AM58" s="332">
        <v>4893454</v>
      </c>
      <c r="AN58" s="333">
        <v>23585</v>
      </c>
      <c r="AO58" s="334">
        <v>-37.799999999999997</v>
      </c>
      <c r="AP58" s="335">
        <v>34678</v>
      </c>
      <c r="AQ58" s="336">
        <v>-1.3</v>
      </c>
      <c r="AR58" s="337">
        <v>-36.5</v>
      </c>
    </row>
    <row r="59" spans="1:44" ht="13.2" x14ac:dyDescent="0.2">
      <c r="A59" s="259"/>
      <c r="AK59" s="315" t="s">
        <v>520</v>
      </c>
      <c r="AL59" s="316"/>
      <c r="AM59" s="324">
        <v>8826818</v>
      </c>
      <c r="AN59" s="325">
        <v>41560</v>
      </c>
      <c r="AO59" s="326">
        <v>50.4</v>
      </c>
      <c r="AP59" s="327">
        <v>63439</v>
      </c>
      <c r="AQ59" s="328">
        <v>27.7</v>
      </c>
      <c r="AR59" s="329">
        <v>22.7</v>
      </c>
    </row>
    <row r="60" spans="1:44" ht="13.2" x14ac:dyDescent="0.2">
      <c r="A60" s="259"/>
      <c r="AK60" s="330"/>
      <c r="AL60" s="331" t="s">
        <v>516</v>
      </c>
      <c r="AM60" s="332">
        <v>7876460</v>
      </c>
      <c r="AN60" s="333">
        <v>37085</v>
      </c>
      <c r="AO60" s="334">
        <v>57.2</v>
      </c>
      <c r="AP60" s="335">
        <v>46463</v>
      </c>
      <c r="AQ60" s="336">
        <v>34</v>
      </c>
      <c r="AR60" s="337">
        <v>23.2</v>
      </c>
    </row>
    <row r="61" spans="1:44" ht="13.2" x14ac:dyDescent="0.2">
      <c r="A61" s="259"/>
      <c r="AK61" s="315" t="s">
        <v>521</v>
      </c>
      <c r="AL61" s="338"/>
      <c r="AM61" s="324">
        <v>8102921</v>
      </c>
      <c r="AN61" s="325">
        <v>39378</v>
      </c>
      <c r="AO61" s="326">
        <v>-0.6</v>
      </c>
      <c r="AP61" s="327">
        <v>53386</v>
      </c>
      <c r="AQ61" s="339">
        <v>5.5</v>
      </c>
      <c r="AR61" s="329">
        <v>-6.1</v>
      </c>
    </row>
    <row r="62" spans="1:44" ht="13.2" x14ac:dyDescent="0.2">
      <c r="A62" s="259"/>
      <c r="AK62" s="330"/>
      <c r="AL62" s="331" t="s">
        <v>516</v>
      </c>
      <c r="AM62" s="332">
        <v>6893980</v>
      </c>
      <c r="AN62" s="333">
        <v>33487</v>
      </c>
      <c r="AO62" s="334">
        <v>-0.5</v>
      </c>
      <c r="AP62" s="335">
        <v>37538</v>
      </c>
      <c r="AQ62" s="336">
        <v>5.4</v>
      </c>
      <c r="AR62" s="337">
        <v>-5.9</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IdHU6lcWiGlk9647KIMgcdBG1mBgLhmy7fhq7MEaSH5LTgHT+I0Cy9o+7AYC9C3vbr5iduCuQ6blgcF4ZlQztg==" saltValue="9DUtfdPytoc44/AttxqYg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B75" zoomScale="70" zoomScaleNormal="7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473</v>
      </c>
    </row>
    <row r="121" spans="125:125" ht="13.5" hidden="1" customHeight="1" x14ac:dyDescent="0.2">
      <c r="DU121" s="253"/>
    </row>
  </sheetData>
  <sheetProtection algorithmName="SHA-512" hashValue="VGUMX+tk5DjH9B5AqNdWTbraabzMZrRo2UyuR/qRYHaGBfy7Cm5GgJyVQuJKwyRWJgxdNVQp+ROpOmu1KLrs2w==" saltValue="g2N9h3dhw0F4jHhl2ZoLn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B5" zoomScale="70" zoomScaleNormal="7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473</v>
      </c>
    </row>
  </sheetData>
  <sheetProtection algorithmName="SHA-512" hashValue="+NP7GiMmn33IGEoP8Vi+YshwYx9WfgpilEKh94hqzoaIksizf+4ovQ8xqnrnOWNKRRz7je2ouJyyszOoznDYcw==" saltValue="CBnyDMBkiN12FvE8pltwA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4" zoomScale="70" zoomScaleNormal="7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s="1" customFormat="1" ht="16.5" customHeight="1" x14ac:dyDescent="0.2"/>
    <row r="20" s="1" customFormat="1" ht="16.5" customHeight="1" x14ac:dyDescent="0.2"/>
    <row r="21" s="1" customFormat="1" ht="16.5" customHeight="1" x14ac:dyDescent="0.2"/>
    <row r="22" s="1" customFormat="1" ht="16.5" customHeight="1" x14ac:dyDescent="0.2"/>
    <row r="23" s="1" customFormat="1" ht="16.5" customHeight="1" x14ac:dyDescent="0.2"/>
    <row r="24" s="1" customFormat="1" ht="16.5" customHeight="1" x14ac:dyDescent="0.2"/>
    <row r="25" s="1" customFormat="1" ht="16.5" customHeight="1" x14ac:dyDescent="0.2"/>
    <row r="26" s="1" customFormat="1" ht="16.5" customHeight="1" x14ac:dyDescent="0.2"/>
    <row r="27" s="1" customFormat="1" ht="16.5" customHeight="1" x14ac:dyDescent="0.2"/>
    <row r="28" s="1" customFormat="1" ht="16.5" customHeight="1" x14ac:dyDescent="0.2"/>
    <row r="29" s="1" customFormat="1" ht="16.5" customHeight="1" x14ac:dyDescent="0.2"/>
    <row r="30" s="1" customFormat="1" ht="16.5" customHeight="1" x14ac:dyDescent="0.2"/>
    <row r="31" s="1" customFormat="1" ht="16.5" customHeight="1" x14ac:dyDescent="0.2"/>
    <row r="32" s="1" customFormat="1"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523</v>
      </c>
      <c r="G46" s="8" t="s">
        <v>524</v>
      </c>
      <c r="H46" s="8" t="s">
        <v>525</v>
      </c>
      <c r="I46" s="8" t="s">
        <v>526</v>
      </c>
      <c r="J46" s="9" t="s">
        <v>527</v>
      </c>
    </row>
    <row r="47" spans="2:10" ht="57.75" customHeight="1" x14ac:dyDescent="0.2">
      <c r="B47" s="10"/>
      <c r="C47" s="1152" t="s">
        <v>3</v>
      </c>
      <c r="D47" s="1152"/>
      <c r="E47" s="1153"/>
      <c r="F47" s="11">
        <v>19.05</v>
      </c>
      <c r="G47" s="12">
        <v>17.47</v>
      </c>
      <c r="H47" s="12">
        <v>18.059999999999999</v>
      </c>
      <c r="I47" s="12">
        <v>20.03</v>
      </c>
      <c r="J47" s="13">
        <v>25.68</v>
      </c>
    </row>
    <row r="48" spans="2:10" ht="57.75" customHeight="1" x14ac:dyDescent="0.2">
      <c r="B48" s="14"/>
      <c r="C48" s="1154" t="s">
        <v>4</v>
      </c>
      <c r="D48" s="1154"/>
      <c r="E48" s="1155"/>
      <c r="F48" s="15">
        <v>6.98</v>
      </c>
      <c r="G48" s="16">
        <v>14.07</v>
      </c>
      <c r="H48" s="16">
        <v>17.61</v>
      </c>
      <c r="I48" s="16">
        <v>13.31</v>
      </c>
      <c r="J48" s="17">
        <v>11.73</v>
      </c>
    </row>
    <row r="49" spans="2:10" ht="57.75" customHeight="1" thickBot="1" x14ac:dyDescent="0.25">
      <c r="B49" s="18"/>
      <c r="C49" s="1156" t="s">
        <v>5</v>
      </c>
      <c r="D49" s="1156"/>
      <c r="E49" s="1157"/>
      <c r="F49" s="19">
        <v>1.62</v>
      </c>
      <c r="G49" s="20">
        <v>4.7699999999999996</v>
      </c>
      <c r="H49" s="20">
        <v>5.96</v>
      </c>
      <c r="I49" s="20" t="s">
        <v>528</v>
      </c>
      <c r="J49" s="21">
        <v>6.22</v>
      </c>
    </row>
    <row r="50" spans="2:10" ht="13.2" x14ac:dyDescent="0.2"/>
  </sheetData>
  <sheetProtection algorithmName="SHA-512" hashValue="TRX2QjhpfbrMipaes5gNihC+Khtke3lRY3G1chRCgICI4EBcKXd/WovA2Bce7yyFHkUjB0UbZRpp3a6CLAm9oA==" saltValue="Sz3G0xJkpB5nhQ+FMi5w4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望月　愛</cp:lastModifiedBy>
  <cp:lastPrinted>2025-03-07T10:00:42Z</cp:lastPrinted>
  <dcterms:created xsi:type="dcterms:W3CDTF">2025-02-19T01:47:05Z</dcterms:created>
  <dcterms:modified xsi:type="dcterms:W3CDTF">2025-12-10T06:59:32Z</dcterms:modified>
  <cp:category/>
</cp:coreProperties>
</file>