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TMG-fc00.edstokyotocho.onmicrosoft.com\sfs003-001\行政部\zaiseichousa\07_公会計改革\令和７年度\20250819_令和５年度財政状況資料集の作成について（2回目・地方公会計関係）\04_公表作業\☆公表用ファイル\"/>
    </mc:Choice>
  </mc:AlternateContent>
  <xr:revisionPtr revIDLastSave="0" documentId="13_ncr:1_{2A37A807-185E-42A4-BB42-117EC3E053C0}" xr6:coauthVersionLast="47" xr6:coauthVersionMax="47" xr10:uidLastSave="{00000000-0000-0000-0000-000000000000}"/>
  <bookViews>
    <workbookView xWindow="-108" yWindow="-108" windowWidth="23256" windowHeight="12456" tabRatio="81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20" r:id="rId15"/>
    <sheet name="施設類型別ストック情報分析表②" sheetId="19" r:id="rId16"/>
    <sheet name="データシート" sheetId="9" state="hidden" r:id="rId17"/>
  </sheets>
  <externalReferences>
    <externalReference r:id="rId18"/>
  </externalReferenc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BE36" i="10"/>
  <c r="AM36" i="10"/>
  <c r="C36" i="10"/>
  <c r="BE35" i="10"/>
  <c r="AM35" i="10"/>
  <c r="C35" i="10"/>
  <c r="CO34" i="10"/>
  <c r="CO35" i="10" s="1"/>
  <c r="CO36" i="10" s="1"/>
  <c r="BW34" i="10"/>
  <c r="BW35" i="10" s="1"/>
  <c r="BW36" i="10" s="1"/>
  <c r="BW37" i="10" s="1"/>
  <c r="BW38" i="10" s="1"/>
  <c r="BE34" i="10"/>
  <c r="AM34" i="10"/>
  <c r="U34" i="10"/>
  <c r="U35" i="10" s="1"/>
  <c r="U36" i="10" s="1"/>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<sst xmlns="http://schemas.openxmlformats.org/spreadsheetml/2006/main" count="1181" uniqueCount="565">
  <si>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</si>
  <si>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</si>
  <si>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</si>
  <si>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</si>
  <si>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</si>
  <si>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</si>
  <si>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</si>
  <si>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</si>
  <si>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</si>
  <si>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</si>
  <si>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</si>
  <si>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</si>
  <si>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</si>
  <si>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</si>
  <si>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</si>
  <si>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</si>
  <si>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</si>
  <si>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</si>
  <si>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</si>
  <si>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</si>
  <si>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</si>
  <si>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</si>
  <si>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</si>
  <si>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</si>
  <si>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</si>
  <si>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</si>
  <si>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</si>
  <si>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</si>
  <si>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</si>
  <si>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</si>
  <si>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</si>
  <si>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</si>
  <si>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</si>
  <si>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</si>
  <si>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</si>
  <si>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</si>
  <si>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</si>
  <si>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</si>
  <si>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</si>
  <si>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</si>
  <si>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</si>
  <si>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</si>
  <si>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</si>
  <si>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</si>
  <si>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</si>
  <si>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</si>
  <si>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</si>
  <si>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</si>
  <si>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</si>
  <si>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</si>
  <si>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</si>
  <si>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</si>
  <si>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</si>
  <si>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</si>
  <si>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</si>
  <si>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</si>
  <si>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</si>
  <si>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</si>
  <si>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</si>
  <si>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</si>
  <si>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</si>
  <si>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</si>
  <si>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</si>
  <si>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</si>
  <si>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</si>
  <si>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</si>
  <si>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</si>
  <si>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</si>
  <si>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</si>
  <si>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</si>
  <si>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</si>
  <si>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</si>
  <si>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</si>
  <si>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</si>
  <si>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</si>
  <si>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</si>
  <si>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</si>
  <si>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</si>
  <si>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</si>
  <si>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</si>
  <si>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</si>
  <si>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</si>
  <si>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</si>
  <si>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</si>
  <si>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</si>
  <si>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</si>
  <si>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</si>
  <si>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</si>
  <si>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</si>
  <si>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</si>
  <si>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</si>
  <si>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</si>
  <si>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</si>
  <si>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</si>
  <si>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新宿区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</si>
  <si>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</si>
  <si>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</si>
  <si>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</si>
  <si>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</si>
  <si>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</si>
  <si>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</si>
  <si>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</si>
  <si>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</si>
  <si>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</si>
  <si>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</si>
  <si>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</si>
  <si>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</si>
  <si>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</si>
  <si>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</si>
  <si>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</si>
  <si>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</si>
  <si>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</si>
  <si>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</si>
  <si>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</si>
  <si>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</si>
  <si>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</si>
  <si>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</si>
  <si>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</si>
  <si>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4.7</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</si>
  <si>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</si>
  <si>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</si>
  <si>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</si>
  <si>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</si>
  <si>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</si>
  <si>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</si>
  <si>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</si>
  <si>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</si>
  <si>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</si>
  <si>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</si>
  <si>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</si>
  <si>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</si>
  <si>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</si>
  <si>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</si>
  <si>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</si>
  <si>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</si>
  <si>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</si>
  <si>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</si>
  <si>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</si>
  <si>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</si>
  <si>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</si>
  <si>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</si>
  <si>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</si>
  <si>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26"/>
  </si>
  <si>
    <t>うち日本人(％)</t>
    <phoneticPr fontId="5"/>
  </si>
  <si>
    <t>-0.2</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</si>
  <si>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</si>
  <si>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</si>
  <si>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</si>
  <si>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</si>
  <si>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</si>
  <si>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</si>
  <si>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</si>
  <si>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</si>
  <si>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</si>
  <si>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</si>
  <si>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</si>
  <si>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</si>
  <si>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</si>
  <si>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</si>
  <si>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</si>
  <si>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</si>
  <si>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</si>
  <si>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</si>
  <si>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</si>
  <si>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</si>
  <si>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</si>
  <si>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</si>
  <si>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</si>
  <si>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</si>
  <si>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</si>
  <si>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</si>
  <si>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</si>
  <si>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</si>
  <si>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</si>
  <si>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</si>
  <si>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</si>
  <si>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</si>
  <si>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</si>
  <si>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</si>
  <si>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</si>
  <si>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</si>
  <si>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</si>
  <si>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</si>
  <si>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</si>
  <si>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</si>
  <si>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</si>
  <si>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</si>
  <si>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</si>
  <si>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</si>
  <si>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</si>
  <si>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</si>
  <si>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</si>
  <si>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</si>
  <si>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</si>
  <si>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</si>
  <si>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</si>
  <si>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</si>
  <si>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</si>
  <si>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</si>
  <si>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</si>
  <si>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</si>
  <si>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</si>
  <si>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</si>
  <si>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東京都新宿区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</si>
  <si>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</si>
  <si>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</si>
  <si>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</si>
  <si>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</si>
  <si>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</si>
  <si>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</si>
  <si>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</si>
  <si>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</si>
  <si>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</si>
  <si>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</si>
  <si>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</si>
  <si>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</si>
  <si>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</si>
  <si>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</si>
  <si>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</si>
  <si>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</si>
  <si>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</si>
  <si>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</si>
  <si>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</si>
  <si>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</si>
  <si>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</si>
  <si>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</si>
  <si>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</si>
  <si>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</si>
  <si>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</si>
  <si>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</si>
  <si>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</si>
  <si>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</si>
  <si>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</si>
  <si>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</si>
  <si>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</si>
  <si>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</si>
  <si>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</si>
  <si>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</si>
  <si>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</si>
  <si>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</si>
  <si>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</si>
  <si>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</si>
  <si>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</si>
  <si>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</si>
  <si>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</si>
  <si>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</si>
  <si>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</si>
  <si>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</si>
  <si>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</si>
  <si>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</si>
  <si>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</si>
  <si>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</si>
  <si>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</si>
  <si>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</si>
  <si>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</si>
  <si>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</si>
  <si>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</si>
  <si>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</si>
  <si>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</si>
  <si>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</si>
  <si>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</si>
  <si>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</si>
  <si>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</si>
  <si>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</si>
  <si>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</si>
  <si>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</si>
  <si>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</si>
  <si>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</si>
  <si>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</si>
  <si>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</si>
  <si>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</si>
  <si>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</si>
  <si>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</si>
  <si>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</si>
  <si>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</si>
  <si>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</si>
  <si>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</si>
  <si>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</si>
  <si>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</si>
  <si>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</si>
  <si>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</si>
  <si>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</si>
  <si>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</si>
  <si>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</si>
  <si>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</si>
  <si>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</si>
  <si>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</si>
  <si>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</si>
  <si>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</si>
  <si>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</si>
  <si>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</si>
  <si>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</si>
  <si>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</si>
  <si>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</si>
  <si>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</si>
  <si>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</si>
  <si>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</si>
  <si>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</si>
  <si>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</si>
  <si>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</si>
  <si>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</si>
  <si>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</si>
  <si>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</si>
  <si>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</si>
  <si>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</si>
  <si>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</si>
  <si>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</si>
  <si>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</si>
  <si>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</si>
  <si>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</si>
  <si>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</si>
  <si>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</si>
  <si>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</si>
  <si>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</si>
  <si>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</si>
  <si>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</si>
  <si>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</si>
  <si>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</si>
  <si>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</si>
  <si>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</si>
  <si>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</si>
  <si>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</si>
  <si>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</si>
  <si>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工業用水道</t>
    <phoneticPr fontId="5"/>
  </si>
  <si>
    <t>加入世帯数(世帯)</t>
  </si>
  <si>
    <t>　繰出金</t>
    <phoneticPr fontId="5"/>
  </si>
  <si>
    <t>　うち減収補塡債(特例分)</t>
    <rPh sb="4" eb="5">
      <t>シュウ</t>
    </rPh>
    <rPh sb="9" eb="10">
      <t>トク</t>
    </rPh>
    <rPh sb="10" eb="11">
      <t>レイ</t>
    </rPh>
    <rPh sb="11" eb="12">
      <t>ブン</t>
    </rPh>
    <phoneticPr fontId="17"/>
  </si>
  <si>
    <t>交通</t>
    <phoneticPr fontId="5"/>
  </si>
  <si>
    <t>被保険者数(人)</t>
  </si>
  <si>
    <t>　積立金</t>
    <phoneticPr fontId="5"/>
  </si>
  <si>
    <t>　うち臨時財政対策債</t>
    <phoneticPr fontId="5"/>
  </si>
  <si>
    <t>電気</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</si>
  <si>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</si>
  <si>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</si>
  <si>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</si>
  <si>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</si>
  <si>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</si>
  <si>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</si>
  <si>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</si>
  <si>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</si>
  <si>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</si>
  <si>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</si>
  <si>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</si>
  <si>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</si>
  <si>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</si>
  <si>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</si>
  <si>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</si>
  <si>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</si>
  <si>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</si>
  <si>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</si>
  <si>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</si>
  <si>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</si>
  <si>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</si>
  <si>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</si>
  <si>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東京都新宿区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</si>
  <si>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</si>
  <si>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</si>
  <si>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</si>
  <si>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</si>
  <si>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</si>
  <si>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</si>
  <si>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</si>
  <si>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</si>
  <si>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</si>
  <si>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</si>
  <si>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</si>
  <si>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</si>
  <si>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</si>
  <si>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</si>
  <si>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</si>
  <si>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</si>
  <si>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</si>
  <si>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</si>
  <si>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</si>
  <si>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</si>
  <si>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</si>
  <si>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</si>
  <si>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</si>
  <si>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</si>
  <si>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</si>
  <si>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</si>
  <si>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</si>
  <si>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</si>
  <si>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</si>
  <si>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</si>
  <si>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</si>
  <si>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</si>
  <si>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</si>
  <si>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</si>
  <si>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</si>
  <si>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</si>
  <si>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</si>
  <si>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</si>
  <si>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</si>
  <si>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</si>
  <si>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</si>
  <si>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</si>
  <si>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</si>
  <si>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</si>
  <si>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</si>
  <si>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</si>
  <si>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</si>
  <si>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</si>
  <si>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</si>
  <si>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</si>
  <si>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</si>
  <si>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</si>
  <si>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</si>
  <si>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</si>
  <si>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</si>
  <si>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</si>
  <si>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</si>
  <si>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</si>
  <si>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</si>
  <si>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</si>
  <si>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</si>
  <si>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</si>
  <si>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</si>
  <si>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</si>
  <si>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</si>
  <si>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</si>
  <si>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</si>
  <si>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</si>
  <si>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</si>
  <si>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</si>
  <si>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</si>
  <si>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</si>
  <si>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</si>
  <si>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</si>
  <si>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</si>
  <si>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</si>
  <si>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</si>
  <si>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</si>
  <si>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</si>
  <si>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</si>
  <si>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</si>
  <si>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</si>
  <si>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</si>
  <si>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</si>
  <si>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</si>
  <si>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</si>
  <si>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</si>
  <si>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</si>
  <si>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</si>
  <si>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</si>
  <si>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</si>
  <si>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</si>
  <si>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</si>
  <si>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</si>
  <si>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</si>
  <si>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</si>
  <si>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</si>
  <si>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</si>
  <si>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</si>
  <si>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</si>
  <si>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</si>
  <si>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</si>
  <si>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</si>
  <si>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</si>
  <si>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</si>
  <si>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</si>
  <si>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</si>
  <si>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</si>
  <si>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</si>
  <si>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</si>
  <si>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</si>
  <si>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</si>
  <si>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</si>
  <si>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</si>
  <si>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</si>
  <si>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</si>
  <si>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</si>
  <si>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</si>
  <si>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</si>
  <si>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</si>
  <si>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</si>
  <si>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</si>
  <si>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</si>
  <si>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</si>
  <si>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</si>
  <si>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</si>
  <si>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</si>
  <si>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</si>
  <si>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</si>
  <si>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</si>
  <si>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</si>
  <si>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</si>
  <si>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</si>
  <si>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</si>
  <si>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</si>
  <si>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</si>
  <si>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</si>
  <si>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</si>
  <si>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</si>
  <si>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</si>
  <si>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</si>
  <si>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</si>
  <si>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</si>
  <si>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</si>
  <si>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</si>
  <si>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</si>
  <si>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</si>
  <si>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</si>
  <si>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</si>
  <si>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</si>
  <si>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</si>
  <si>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</si>
  <si>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</si>
  <si>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</si>
  <si>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</si>
  <si>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</si>
  <si>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</si>
  <si>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</si>
  <si>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</si>
  <si>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</si>
  <si>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</si>
  <si>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</si>
  <si>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</si>
  <si>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</si>
  <si>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</si>
  <si>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</si>
  <si>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</si>
  <si>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</si>
  <si>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</si>
  <si>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</si>
  <si>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</si>
  <si>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6.57</t>
  </si>
  <si>
    <t>一般会計</t>
  </si>
  <si>
    <t>介護保険特別会計</t>
  </si>
  <si>
    <t>国民健康保険特別会計</t>
  </si>
  <si>
    <t>後期高齢者医療特別会計</t>
  </si>
  <si>
    <t>その他会計（赤字）</t>
  </si>
  <si>
    <t>その他会計（黒字）</t>
  </si>
  <si>
    <t>R01</t>
    <phoneticPr fontId="5"/>
  </si>
  <si>
    <t>R02</t>
    <phoneticPr fontId="5"/>
  </si>
  <si>
    <t>R03</t>
    <phoneticPr fontId="5"/>
  </si>
  <si>
    <t>R04</t>
    <phoneticPr fontId="5"/>
  </si>
  <si>
    <t>R05</t>
    <phoneticPr fontId="5"/>
  </si>
  <si>
    <t>特別区人事・厚生事務組合</t>
  </si>
  <si>
    <t>特別区競馬組合</t>
  </si>
  <si>
    <t>東京二十三区清掃一部事務組合</t>
  </si>
  <si>
    <t>東京都後期高齢者医療広域連合（一般会計）</t>
  </si>
  <si>
    <t>東京都後期高齢者医療広域連合（後期高齢者医療特別会計）</t>
  </si>
  <si>
    <t>法適用</t>
    <rPh sb="0" eb="1">
      <t>ホウ</t>
    </rPh>
    <rPh sb="1" eb="3">
      <t>テキヨウ</t>
    </rPh>
    <phoneticPr fontId="6"/>
  </si>
  <si>
    <t>新宿未来創造財団</t>
  </si>
  <si>
    <t>新宿区土地開発公社</t>
  </si>
  <si>
    <t>新宿区勤労者・仕事支援センター</t>
  </si>
  <si>
    <t>〇</t>
    <phoneticPr fontId="2"/>
  </si>
  <si>
    <t>-</t>
    <phoneticPr fontId="2"/>
  </si>
  <si>
    <t>社会資本等整備基金</t>
    <phoneticPr fontId="5"/>
  </si>
  <si>
    <t>義務教育施設整備等次世代育成環境整備基金</t>
    <phoneticPr fontId="2"/>
  </si>
  <si>
    <t>高齢者福祉活動基金</t>
    <phoneticPr fontId="2"/>
  </si>
  <si>
    <t>障害者福祉活動基金</t>
    <phoneticPr fontId="2"/>
  </si>
  <si>
    <t>スポーツ施設整備基金</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</si>
  <si>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</si>
  <si>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</si>
  <si>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ないが、有形固定資産減価償却率は類似団体よりも高く、供用開始後30年を経過している施設が多いことから、修繕及び建替費用の増加が見込まれる。引き続き、公共施設等総合管理計画に基づき、財政負担の平準化と軽減に取り組んで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</si>
  <si>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</si>
  <si>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</si>
  <si>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</si>
  <si>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</si>
  <si>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</si>
  <si>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</si>
  <si>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将来負担比率はなく、実質公債費比率は類似団体と比較して同程度の水準にある。引き続き、低水準の維持に努める。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</si>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</sst>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D4FB4D00-FC99-48FC-A709-29C2F002CCDE}"/>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51681</c:v>
                </c:pt>
                <c:pt idx="1">
                  <c:v>50465</c:v>
                </c:pt>
                <c:pt idx="2">
                  <c:v>51679</c:v>
                </c:pt>
                <c:pt idx="3">
                  <c:v>49665</c:v>
                </c:pt>
                <c:pt idx="4">
                  <c:v>63439</c:v>
                </c:pt>
              </c:numCache>
            </c:numRef>
          </c:val>
          <c:smooth val="0"/>
          <c:extLst>
            <c:ext xmlns:c16="http://schemas.microsoft.com/office/drawing/2014/chart" uri="{C3380CC4-5D6E-409C-BE32-E72D297353CC}">
              <c16:uniqueId val="{00000000-3985-44EB-9B60-C43E450F018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29453</c:v>
                </c:pt>
                <c:pt idx="1">
                  <c:v>24410</c:v>
                </c:pt>
                <c:pt idx="2">
                  <c:v>26428</c:v>
                </c:pt>
                <c:pt idx="3">
                  <c:v>28344</c:v>
                </c:pt>
                <c:pt idx="4">
                  <c:v>32309</c:v>
                </c:pt>
              </c:numCache>
            </c:numRef>
          </c:val>
          <c:smooth val="0"/>
          <c:extLst>
            <c:ext xmlns:c16="http://schemas.microsoft.com/office/drawing/2014/chart" uri="{C3380CC4-5D6E-409C-BE32-E72D297353CC}">
              <c16:uniqueId val="{00000001-3985-44EB-9B60-C43E450F018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3.77</c:v>
                </c:pt>
                <c:pt idx="1">
                  <c:v>3.88</c:v>
                </c:pt>
                <c:pt idx="2">
                  <c:v>6.84</c:v>
                </c:pt>
                <c:pt idx="3">
                  <c:v>4.72</c:v>
                </c:pt>
                <c:pt idx="4">
                  <c:v>3.85</c:v>
                </c:pt>
              </c:numCache>
            </c:numRef>
          </c:val>
          <c:extLst>
            <c:ext xmlns:c16="http://schemas.microsoft.com/office/drawing/2014/chart" uri="{C3380CC4-5D6E-409C-BE32-E72D297353CC}">
              <c16:uniqueId val="{00000000-71AD-45A1-A647-B9703CB4F84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35.99</c:v>
                </c:pt>
                <c:pt idx="1">
                  <c:v>37.94</c:v>
                </c:pt>
                <c:pt idx="2">
                  <c:v>38.74</c:v>
                </c:pt>
                <c:pt idx="3">
                  <c:v>41.93</c:v>
                </c:pt>
                <c:pt idx="4">
                  <c:v>33.42</c:v>
                </c:pt>
              </c:numCache>
            </c:numRef>
          </c:val>
          <c:extLst>
            <c:ext xmlns:c16="http://schemas.microsoft.com/office/drawing/2014/chart" uri="{C3380CC4-5D6E-409C-BE32-E72D297353CC}">
              <c16:uniqueId val="{00000001-71AD-45A1-A647-B9703CB4F84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2.0299999999999998</c:v>
                </c:pt>
                <c:pt idx="1">
                  <c:v>1.48</c:v>
                </c:pt>
                <c:pt idx="2">
                  <c:v>5.37</c:v>
                </c:pt>
                <c:pt idx="3">
                  <c:v>0.66</c:v>
                </c:pt>
                <c:pt idx="4">
                  <c:v>-6.57</c:v>
                </c:pt>
              </c:numCache>
            </c:numRef>
          </c:val>
          <c:smooth val="0"/>
          <c:extLst>
            <c:ext xmlns:c16="http://schemas.microsoft.com/office/drawing/2014/chart" uri="{C3380CC4-5D6E-409C-BE32-E72D297353CC}">
              <c16:uniqueId val="{00000002-71AD-45A1-A647-B9703CB4F84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E20-4E46-BFFE-B575C0A594E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E20-4E46-BFFE-B575C0A594E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E20-4E46-BFFE-B575C0A594EB}"/>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5E20-4E46-BFFE-B575C0A594EB}"/>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5E20-4E46-BFFE-B575C0A594EB}"/>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5E20-4E46-BFFE-B575C0A594EB}"/>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0.04</c:v>
                </c:pt>
                <c:pt idx="2">
                  <c:v>#N/A</c:v>
                </c:pt>
                <c:pt idx="3">
                  <c:v>0.04</c:v>
                </c:pt>
                <c:pt idx="4">
                  <c:v>#N/A</c:v>
                </c:pt>
                <c:pt idx="5">
                  <c:v>0.04</c:v>
                </c:pt>
                <c:pt idx="6">
                  <c:v>#N/A</c:v>
                </c:pt>
                <c:pt idx="7">
                  <c:v>0.02</c:v>
                </c:pt>
                <c:pt idx="8">
                  <c:v>#N/A</c:v>
                </c:pt>
                <c:pt idx="9">
                  <c:v>0.02</c:v>
                </c:pt>
              </c:numCache>
            </c:numRef>
          </c:val>
          <c:extLst>
            <c:ext xmlns:c16="http://schemas.microsoft.com/office/drawing/2014/chart" uri="{C3380CC4-5D6E-409C-BE32-E72D297353CC}">
              <c16:uniqueId val="{00000006-5E20-4E46-BFFE-B575C0A594EB}"/>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0.77</c:v>
                </c:pt>
                <c:pt idx="2">
                  <c:v>#N/A</c:v>
                </c:pt>
                <c:pt idx="3">
                  <c:v>0.46</c:v>
                </c:pt>
                <c:pt idx="4">
                  <c:v>#N/A</c:v>
                </c:pt>
                <c:pt idx="5">
                  <c:v>0.44</c:v>
                </c:pt>
                <c:pt idx="6">
                  <c:v>#N/A</c:v>
                </c:pt>
                <c:pt idx="7">
                  <c:v>0.45</c:v>
                </c:pt>
                <c:pt idx="8">
                  <c:v>#N/A</c:v>
                </c:pt>
                <c:pt idx="9">
                  <c:v>0.44</c:v>
                </c:pt>
              </c:numCache>
            </c:numRef>
          </c:val>
          <c:extLst>
            <c:ext xmlns:c16="http://schemas.microsoft.com/office/drawing/2014/chart" uri="{C3380CC4-5D6E-409C-BE32-E72D297353CC}">
              <c16:uniqueId val="{00000007-5E20-4E46-BFFE-B575C0A594EB}"/>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0.73</c:v>
                </c:pt>
                <c:pt idx="2">
                  <c:v>#N/A</c:v>
                </c:pt>
                <c:pt idx="3">
                  <c:v>1.63</c:v>
                </c:pt>
                <c:pt idx="4">
                  <c:v>#N/A</c:v>
                </c:pt>
                <c:pt idx="5">
                  <c:v>1.07</c:v>
                </c:pt>
                <c:pt idx="6">
                  <c:v>#N/A</c:v>
                </c:pt>
                <c:pt idx="7">
                  <c:v>1.33</c:v>
                </c:pt>
                <c:pt idx="8">
                  <c:v>#N/A</c:v>
                </c:pt>
                <c:pt idx="9">
                  <c:v>1.27</c:v>
                </c:pt>
              </c:numCache>
            </c:numRef>
          </c:val>
          <c:extLst>
            <c:ext xmlns:c16="http://schemas.microsoft.com/office/drawing/2014/chart" uri="{C3380CC4-5D6E-409C-BE32-E72D297353CC}">
              <c16:uniqueId val="{00000008-5E20-4E46-BFFE-B575C0A594EB}"/>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3.76</c:v>
                </c:pt>
                <c:pt idx="2">
                  <c:v>#N/A</c:v>
                </c:pt>
                <c:pt idx="3">
                  <c:v>3.88</c:v>
                </c:pt>
                <c:pt idx="4">
                  <c:v>#N/A</c:v>
                </c:pt>
                <c:pt idx="5">
                  <c:v>6.83</c:v>
                </c:pt>
                <c:pt idx="6">
                  <c:v>#N/A</c:v>
                </c:pt>
                <c:pt idx="7">
                  <c:v>4.71</c:v>
                </c:pt>
                <c:pt idx="8">
                  <c:v>#N/A</c:v>
                </c:pt>
                <c:pt idx="9">
                  <c:v>3.85</c:v>
                </c:pt>
              </c:numCache>
            </c:numRef>
          </c:val>
          <c:extLst>
            <c:ext xmlns:c16="http://schemas.microsoft.com/office/drawing/2014/chart" uri="{C3380CC4-5D6E-409C-BE32-E72D297353CC}">
              <c16:uniqueId val="{00000009-5E20-4E46-BFFE-B575C0A594E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5547</c:v>
                </c:pt>
                <c:pt idx="5">
                  <c:v>5504</c:v>
                </c:pt>
                <c:pt idx="8">
                  <c:v>5262</c:v>
                </c:pt>
                <c:pt idx="11">
                  <c:v>4806</c:v>
                </c:pt>
                <c:pt idx="14">
                  <c:v>4363</c:v>
                </c:pt>
              </c:numCache>
            </c:numRef>
          </c:val>
          <c:extLst>
            <c:ext xmlns:c16="http://schemas.microsoft.com/office/drawing/2014/chart" uri="{C3380CC4-5D6E-409C-BE32-E72D297353CC}">
              <c16:uniqueId val="{00000000-6363-4AB1-9161-E4AB744533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363-4AB1-9161-E4AB744533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199</c:v>
                </c:pt>
                <c:pt idx="3">
                  <c:v>151</c:v>
                </c:pt>
                <c:pt idx="6">
                  <c:v>320</c:v>
                </c:pt>
                <c:pt idx="9">
                  <c:v>362</c:v>
                </c:pt>
                <c:pt idx="12">
                  <c:v>636</c:v>
                </c:pt>
              </c:numCache>
            </c:numRef>
          </c:val>
          <c:extLst>
            <c:ext xmlns:c16="http://schemas.microsoft.com/office/drawing/2014/chart" uri="{C3380CC4-5D6E-409C-BE32-E72D297353CC}">
              <c16:uniqueId val="{00000002-6363-4AB1-9161-E4AB744533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124</c:v>
                </c:pt>
                <c:pt idx="3">
                  <c:v>140</c:v>
                </c:pt>
                <c:pt idx="6">
                  <c:v>141</c:v>
                </c:pt>
                <c:pt idx="9">
                  <c:v>116</c:v>
                </c:pt>
                <c:pt idx="12">
                  <c:v>142</c:v>
                </c:pt>
              </c:numCache>
            </c:numRef>
          </c:val>
          <c:extLst>
            <c:ext xmlns:c16="http://schemas.microsoft.com/office/drawing/2014/chart" uri="{C3380CC4-5D6E-409C-BE32-E72D297353CC}">
              <c16:uniqueId val="{00000003-6363-4AB1-9161-E4AB744533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363-4AB1-9161-E4AB744533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51</c:v>
                </c:pt>
                <c:pt idx="3">
                  <c:v>61</c:v>
                </c:pt>
                <c:pt idx="6">
                  <c:v>82</c:v>
                </c:pt>
                <c:pt idx="9">
                  <c:v>68</c:v>
                </c:pt>
                <c:pt idx="12">
                  <c:v>57</c:v>
                </c:pt>
              </c:numCache>
            </c:numRef>
          </c:val>
          <c:extLst>
            <c:ext xmlns:c16="http://schemas.microsoft.com/office/drawing/2014/chart" uri="{C3380CC4-5D6E-409C-BE32-E72D297353CC}">
              <c16:uniqueId val="{00000005-6363-4AB1-9161-E4AB744533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363-4AB1-9161-E4AB744533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2275</c:v>
                </c:pt>
                <c:pt idx="3">
                  <c:v>2313</c:v>
                </c:pt>
                <c:pt idx="6">
                  <c:v>2128</c:v>
                </c:pt>
                <c:pt idx="9">
                  <c:v>2008</c:v>
                </c:pt>
                <c:pt idx="12">
                  <c:v>1900</c:v>
                </c:pt>
              </c:numCache>
            </c:numRef>
          </c:val>
          <c:extLst>
            <c:ext xmlns:c16="http://schemas.microsoft.com/office/drawing/2014/chart" uri="{C3380CC4-5D6E-409C-BE32-E72D297353CC}">
              <c16:uniqueId val="{00000007-6363-4AB1-9161-E4AB744533C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-2898</c:v>
                </c:pt>
                <c:pt idx="2">
                  <c:v>#N/A</c:v>
                </c:pt>
                <c:pt idx="3">
                  <c:v>#N/A</c:v>
                </c:pt>
                <c:pt idx="4">
                  <c:v>-2839</c:v>
                </c:pt>
                <c:pt idx="5">
                  <c:v>#N/A</c:v>
                </c:pt>
                <c:pt idx="6">
                  <c:v>#N/A</c:v>
                </c:pt>
                <c:pt idx="7">
                  <c:v>-2591</c:v>
                </c:pt>
                <c:pt idx="8">
                  <c:v>#N/A</c:v>
                </c:pt>
                <c:pt idx="9">
                  <c:v>#N/A</c:v>
                </c:pt>
                <c:pt idx="10">
                  <c:v>-2252</c:v>
                </c:pt>
                <c:pt idx="11">
                  <c:v>#N/A</c:v>
                </c:pt>
                <c:pt idx="12">
                  <c:v>#N/A</c:v>
                </c:pt>
                <c:pt idx="13">
                  <c:v>-1628</c:v>
                </c:pt>
                <c:pt idx="14">
                  <c:v>#N/A</c:v>
                </c:pt>
              </c:numCache>
            </c:numRef>
          </c:val>
          <c:smooth val="0"/>
          <c:extLst>
            <c:ext xmlns:c16="http://schemas.microsoft.com/office/drawing/2014/chart" uri="{C3380CC4-5D6E-409C-BE32-E72D297353CC}">
              <c16:uniqueId val="{00000008-6363-4AB1-9161-E4AB744533C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45500</c:v>
                </c:pt>
                <c:pt idx="5">
                  <c:v>42484</c:v>
                </c:pt>
                <c:pt idx="8">
                  <c:v>43052</c:v>
                </c:pt>
                <c:pt idx="11">
                  <c:v>39986</c:v>
                </c:pt>
                <c:pt idx="14">
                  <c:v>36703</c:v>
                </c:pt>
              </c:numCache>
            </c:numRef>
          </c:val>
          <c:extLst>
            <c:ext xmlns:c16="http://schemas.microsoft.com/office/drawing/2014/chart" uri="{C3380CC4-5D6E-409C-BE32-E72D297353CC}">
              <c16:uniqueId val="{00000000-778E-4943-AE88-7AFEE3A2296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778E-4943-AE88-7AFEE3A2296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57649</c:v>
                </c:pt>
                <c:pt idx="5">
                  <c:v>60697</c:v>
                </c:pt>
                <c:pt idx="8">
                  <c:v>65614</c:v>
                </c:pt>
                <c:pt idx="11">
                  <c:v>69080</c:v>
                </c:pt>
                <c:pt idx="14">
                  <c:v>62050</c:v>
                </c:pt>
              </c:numCache>
            </c:numRef>
          </c:val>
          <c:extLst>
            <c:ext xmlns:c16="http://schemas.microsoft.com/office/drawing/2014/chart" uri="{C3380CC4-5D6E-409C-BE32-E72D297353CC}">
              <c16:uniqueId val="{00000002-778E-4943-AE88-7AFEE3A2296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78E-4943-AE88-7AFEE3A2296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78E-4943-AE88-7AFEE3A2296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78E-4943-AE88-7AFEE3A2296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17243</c:v>
                </c:pt>
                <c:pt idx="3">
                  <c:v>17240</c:v>
                </c:pt>
                <c:pt idx="6">
                  <c:v>16588</c:v>
                </c:pt>
                <c:pt idx="9">
                  <c:v>15585</c:v>
                </c:pt>
                <c:pt idx="12">
                  <c:v>17595</c:v>
                </c:pt>
              </c:numCache>
            </c:numRef>
          </c:val>
          <c:extLst>
            <c:ext xmlns:c16="http://schemas.microsoft.com/office/drawing/2014/chart" uri="{C3380CC4-5D6E-409C-BE32-E72D297353CC}">
              <c16:uniqueId val="{00000006-778E-4943-AE88-7AFEE3A2296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1524</c:v>
                </c:pt>
                <c:pt idx="3">
                  <c:v>1790</c:v>
                </c:pt>
                <c:pt idx="6">
                  <c:v>2081</c:v>
                </c:pt>
                <c:pt idx="9">
                  <c:v>2400</c:v>
                </c:pt>
                <c:pt idx="12">
                  <c:v>2338</c:v>
                </c:pt>
              </c:numCache>
            </c:numRef>
          </c:val>
          <c:extLst>
            <c:ext xmlns:c16="http://schemas.microsoft.com/office/drawing/2014/chart" uri="{C3380CC4-5D6E-409C-BE32-E72D297353CC}">
              <c16:uniqueId val="{00000007-778E-4943-AE88-7AFEE3A2296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778E-4943-AE88-7AFEE3A2296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241</c:v>
                </c:pt>
                <c:pt idx="9">
                  <c:v>69</c:v>
                </c:pt>
                <c:pt idx="12">
                  <c:v>55</c:v>
                </c:pt>
              </c:numCache>
            </c:numRef>
          </c:val>
          <c:extLst>
            <c:ext xmlns:c16="http://schemas.microsoft.com/office/drawing/2014/chart" uri="{C3380CC4-5D6E-409C-BE32-E72D297353CC}">
              <c16:uniqueId val="{00000009-778E-4943-AE88-7AFEE3A2296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18638</c:v>
                </c:pt>
                <c:pt idx="3">
                  <c:v>20376</c:v>
                </c:pt>
                <c:pt idx="6">
                  <c:v>18620</c:v>
                </c:pt>
                <c:pt idx="9">
                  <c:v>17720</c:v>
                </c:pt>
                <c:pt idx="12">
                  <c:v>18539</c:v>
                </c:pt>
              </c:numCache>
            </c:numRef>
          </c:val>
          <c:extLst>
            <c:ext xmlns:c16="http://schemas.microsoft.com/office/drawing/2014/chart" uri="{C3380CC4-5D6E-409C-BE32-E72D297353CC}">
              <c16:uniqueId val="{0000000A-778E-4943-AE88-7AFEE3A2296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78E-4943-AE88-7AFEE3A2296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35977</c:v>
                </c:pt>
                <c:pt idx="1">
                  <c:v>38596</c:v>
                </c:pt>
                <c:pt idx="2">
                  <c:v>32731</c:v>
                </c:pt>
              </c:numCache>
            </c:numRef>
          </c:val>
          <c:extLst>
            <c:ext xmlns:c16="http://schemas.microsoft.com/office/drawing/2014/chart" uri="{C3380CC4-5D6E-409C-BE32-E72D297353CC}">
              <c16:uniqueId val="{00000000-28E0-4787-AC40-A340F54E1C2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5987</c:v>
                </c:pt>
                <c:pt idx="1">
                  <c:v>6092</c:v>
                </c:pt>
                <c:pt idx="2">
                  <c:v>4300</c:v>
                </c:pt>
              </c:numCache>
            </c:numRef>
          </c:val>
          <c:extLst>
            <c:ext xmlns:c16="http://schemas.microsoft.com/office/drawing/2014/chart" uri="{C3380CC4-5D6E-409C-BE32-E72D297353CC}">
              <c16:uniqueId val="{00000001-28E0-4787-AC40-A340F54E1C2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21119</c:v>
                </c:pt>
                <c:pt idx="1">
                  <c:v>21862</c:v>
                </c:pt>
                <c:pt idx="2">
                  <c:v>22472</c:v>
                </c:pt>
              </c:numCache>
            </c:numRef>
          </c:val>
          <c:extLst>
            <c:ext xmlns:c16="http://schemas.microsoft.com/office/drawing/2014/chart" uri="{C3380CC4-5D6E-409C-BE32-E72D297353CC}">
              <c16:uniqueId val="{00000002-28E0-4787-AC40-A340F54E1C2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[1]公会計指標分析・財政指標組合せ分析表!$AN$51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{B5924A42-C34E-495C-9569-AC7F94D9E2E7}</c15:txfldGUID>
                      <c15:f>[1]公会計指標分析・財政指標組合せ分析表!$BP$50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3517-404F-BA25-0EECAB22428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{7756092C-76C3-44C0-8003-3FC45D3837B9}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517-404F-BA25-0EECAB22428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{59E019A6-A21C-4B35-A469-A9B8DC1EC5CA}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517-404F-BA25-0EECAB22428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{27C84951-2CED-4AA0-BF48-5956C795CD65}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517-404F-BA25-0EECAB22428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{53019E5A-31BE-42D8-BAEB-8483A36C9B25}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517-404F-BA25-0EECAB224288}"/>
                </c:ext>
              </c:extLst>
            </c:dLbl>
            <c:dLbl>
              <c:idx val="8"/>
              <c:tx>
                <c:strRef>
                  <c:f>[1]公会計指標分析・財政指標組合せ分析表!$BX$50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{08716034-B705-4981-9CB9-0F8C386ED674}</c15:txfldGUID>
                      <c15:f>[1]公会計指標分析・財政指標組合せ分析表!$BX$50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3517-404F-BA25-0EECAB224288}"/>
                </c:ext>
              </c:extLst>
            </c:dLbl>
            <c:dLbl>
              <c:idx val="16"/>
              <c:tx>
                <c:strRef>
                  <c:f>[1]公会計指標分析・財政指標組合せ分析表!$CF$50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{77658D82-3E96-4749-901C-75B13219BBBA}</c15:txfldGUID>
                      <c15:f>[1]公会計指標分析・財政指標組合せ分析表!$CF$50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3517-404F-BA25-0EECAB224288}"/>
                </c:ext>
              </c:extLst>
            </c:dLbl>
            <c:dLbl>
              <c:idx val="24"/>
              <c:tx>
                <c:strRef>
                  <c:f>[1]公会計指標分析・財政指標組合せ分析表!$CN$50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{44CFC136-C833-4C89-AC5C-183073AAE78E}</c15:txfldGUID>
                      <c15:f>[1]公会計指標分析・財政指標組合せ分析表!$CN$50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3517-404F-BA25-0EECAB224288}"/>
                </c:ext>
              </c:extLst>
            </c:dLbl>
            <c:dLbl>
              <c:idx val="32"/>
              <c:tx>
                <c:strRef>
                  <c:f>[1]公会計指標分析・財政指標組合せ分析表!$CV$50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{B9676F22-182D-4344-B62C-0C3550ED6C84}</c15:txfldGUID>
                      <c15:f>[1]公会計指標分析・財政指標組合せ分析表!$CV$50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3517-404F-BA25-0EECAB22428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[1]公会計指標分析・財政指標組合せ分析表!$BP$53:$DC$53</c:f>
              <c:numCache>
                <c:formatCode>General</c:formatCode>
                <c:ptCount val="40"/>
                <c:pt idx="0">
                  <c:v>66.3</c:v>
                </c:pt>
                <c:pt idx="8">
                  <c:v>67.3</c:v>
                </c:pt>
                <c:pt idx="16">
                  <c:v>68.5</c:v>
                </c:pt>
                <c:pt idx="24">
                  <c:v>69.599999999999994</c:v>
                </c:pt>
                <c:pt idx="32">
                  <c:v>70.5</c:v>
                </c:pt>
              </c:numCache>
            </c:numRef>
          </c:xVal>
          <c:yVal>
            <c:numRef>
              <c:f>[1]公会計指標分析・財政指標組合せ分析表!$BP$51:$DC$51</c:f>
              <c:numCache>
                <c:formatCode>General</c:formatCode>
                <c:ptCount val="40"/>
              </c:numCache>
            </c:numRef>
          </c:yVal>
          <c:smooth val="0"/>
          <c:extLst>
            <c:ext xmlns:c16="http://schemas.microsoft.com/office/drawing/2014/chart" uri="{C3380CC4-5D6E-409C-BE32-E72D297353CC}">
              <c16:uniqueId val="{00000009-3517-404F-BA25-0EECAB224288}"/>
            </c:ext>
          </c:extLst>
        </c:ser>
        <c:ser>
          <c:idx val="1"/>
          <c:order val="1"/>
          <c:tx>
            <c:strRef>
              <c:f>[1]公会計指標分析・財政指標組合せ分析表!$AN$55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[1]公会計指標分析・財政指標組合せ分析表!$BP$50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{7BF37242-8768-435A-9CE8-1B6129B9F377}</c15:txfldGUID>
                      <c15:f>[1]公会計指標分析・財政指標組合せ分析表!$BP$50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3517-404F-BA25-0EECAB22428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{E12E5EB5-B710-4F68-87D1-CE1447B6ED2E}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517-404F-BA25-0EECAB22428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{98625054-6114-4235-ABD9-B1D32CAFFF29}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517-404F-BA25-0EECAB22428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{81B728A3-CC41-4BF9-85C8-31FD95EEBF63}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517-404F-BA25-0EECAB22428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{D9D06512-2786-4C1D-8C8C-F9657F2759AB}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517-404F-BA25-0EECAB224288}"/>
                </c:ext>
              </c:extLst>
            </c:dLbl>
            <c:dLbl>
              <c:idx val="8"/>
              <c:tx>
                <c:strRef>
                  <c:f>[1]公会計指標分析・財政指標組合せ分析表!$BX$50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{D8F79C7F-BEC3-4EBD-B4B1-4CBD76E518E9}</c15:txfldGUID>
                      <c15:f>[1]公会計指標分析・財政指標組合せ分析表!$BX$50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3517-404F-BA25-0EECAB224288}"/>
                </c:ext>
              </c:extLst>
            </c:dLbl>
            <c:dLbl>
              <c:idx val="16"/>
              <c:tx>
                <c:strRef>
                  <c:f>[1]公会計指標分析・財政指標組合せ分析表!$CF$50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{90577D64-FBCD-40B1-BD54-EB9209E71AA3}</c15:txfldGUID>
                      <c15:f>[1]公会計指標分析・財政指標組合せ分析表!$CF$50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3517-404F-BA25-0EECAB224288}"/>
                </c:ext>
              </c:extLst>
            </c:dLbl>
            <c:dLbl>
              <c:idx val="24"/>
              <c:tx>
                <c:strRef>
                  <c:f>[1]公会計指標分析・財政指標組合せ分析表!$CN$50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{72F6C4D8-B614-4BA3-A400-7392AC245553}</c15:txfldGUID>
                      <c15:f>[1]公会計指標分析・財政指標組合せ分析表!$CN$50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3517-404F-BA25-0EECAB224288}"/>
                </c:ext>
              </c:extLst>
            </c:dLbl>
            <c:dLbl>
              <c:idx val="32"/>
              <c:tx>
                <c:strRef>
                  <c:f>[1]公会計指標分析・財政指標組合せ分析表!$CV$50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{7F10ECD3-5596-45CB-AE21-CC491E4C2946}</c15:txfldGUID>
                      <c15:f>[1]公会計指標分析・財政指標組合せ分析表!$CV$50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3517-404F-BA25-0EECAB22428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[1]公会計指標分析・財政指標組合せ分析表!$BP$57:$DC$57</c:f>
              <c:numCache>
                <c:formatCode>General</c:formatCode>
                <c:ptCount val="40"/>
                <c:pt idx="0">
                  <c:v>56.3</c:v>
                </c:pt>
                <c:pt idx="8">
                  <c:v>56.4</c:v>
                </c:pt>
                <c:pt idx="16">
                  <c:v>56</c:v>
                </c:pt>
                <c:pt idx="24">
                  <c:v>56.6</c:v>
                </c:pt>
                <c:pt idx="32">
                  <c:v>56.7</c:v>
                </c:pt>
              </c:numCache>
            </c:numRef>
          </c:xVal>
          <c:yVal>
            <c:numRef>
              <c:f>[1]公会計指標分析・財政指標組合せ分析表!$BP$55:$DC$55</c:f>
              <c:numCache>
                <c:formatCode>General</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3517-404F-BA25-0EECAB224288}"/>
            </c:ext>
          </c:extLst>
        </c:ser>
        <c:dLbls>
          <c:showLegendKey val="0"/>
          <c:showVal val="1"/>
          <c:showCatName val="0"/>
          <c:showSerName val="0"/>
          <c:showPercent val="0"/>
          <c:showBubbleSize val="0"/>
        </c:dLbls>
        <c:axId val="46179840"/>
        <c:axId val="46181760"/>
      </c:scatterChart>
      <c:valAx>
        <c:axId val="46179840"/>
        <c:scaling>
          <c:orientation val="maxMin"/>
          <c:max val="56.800000000000004"/>
          <c:min val="5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[1]公会計指標分析・財政指標組合せ分析表!$AN$73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{8F85F765-9D8B-4686-8231-CED0F950B0BE}</c15:txfldGUID>
                      <c15:f>[1]公会計指標分析・財政指標組合せ分析表!$BP$72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D5CC-4537-B09E-D28EF21B4DB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{1D006E3F-771C-4142-A8C2-A9C335CEC51A}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5CC-4537-B09E-D28EF21B4DB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{83770166-9803-4980-88F9-F8332AA19F5C}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5CC-4537-B09E-D28EF21B4DB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{BE6480C4-280F-4F7D-909E-BF832ABCCCFA}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5CC-4537-B09E-D28EF21B4DB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{C057F498-335F-4DBA-B13E-023D05ED8286}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5CC-4537-B09E-D28EF21B4DB2}"/>
                </c:ext>
              </c:extLst>
            </c:dLbl>
            <c:dLbl>
              <c:idx val="8"/>
              <c:tx>
                <c:strRef>
                  <c:f>[1]公会計指標分析・財政指標組合せ分析表!$BX$72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{0BF8F92A-59FC-4DE8-A8EA-7091DA681AD7}</c15:txfldGUID>
                      <c15:f>[1]公会計指標分析・財政指標組合せ分析表!$BX$72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D5CC-4537-B09E-D28EF21B4DB2}"/>
                </c:ext>
              </c:extLst>
            </c:dLbl>
            <c:dLbl>
              <c:idx val="16"/>
              <c:tx>
                <c:strRef>
                  <c:f>[1]公会計指標分析・財政指標組合せ分析表!$CF$72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{230270AE-A789-4195-9907-6747352CCA1E}</c15:txfldGUID>
                      <c15:f>[1]公会計指標分析・財政指標組合せ分析表!$CF$72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D5CC-4537-B09E-D28EF21B4DB2}"/>
                </c:ext>
              </c:extLst>
            </c:dLbl>
            <c:dLbl>
              <c:idx val="24"/>
              <c:tx>
                <c:strRef>
                  <c:f>[1]公会計指標分析・財政指標組合せ分析表!$CN$72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{6CFFA160-1B5C-4EA1-9811-5309189CBD2D}</c15:txfldGUID>
                      <c15:f>[1]公会計指標分析・財政指標組合せ分析表!$CN$72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D5CC-4537-B09E-D28EF21B4DB2}"/>
                </c:ext>
              </c:extLst>
            </c:dLbl>
            <c:dLbl>
              <c:idx val="32"/>
              <c:tx>
                <c:strRef>
                  <c:f>[1]公会計指標分析・財政指標組合せ分析表!$CV$72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{C72B2768-567B-462A-B828-20B26FFC3026}</c15:txfldGUID>
                      <c15:f>[1]公会計指標分析・財政指標組合せ分析表!$CV$72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D5CC-4537-B09E-D28EF21B4DB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[1]公会計指標分析・財政指標組合せ分析表!$BP$75:$DC$75</c:f>
              <c:numCache>
                <c:formatCode>General</c:formatCode>
                <c:ptCount val="40"/>
                <c:pt idx="0">
                  <c:v>-3.7</c:v>
                </c:pt>
                <c:pt idx="8">
                  <c:v>-3.5</c:v>
                </c:pt>
                <c:pt idx="16">
                  <c:v>-3.2</c:v>
                </c:pt>
                <c:pt idx="24">
                  <c:v>-2.9</c:v>
                </c:pt>
                <c:pt idx="32">
                  <c:v>-2.4</c:v>
                </c:pt>
              </c:numCache>
            </c:numRef>
          </c:xVal>
          <c:yVal>
            <c:numRef>
              <c:f>[1]公会計指標分析・財政指標組合せ分析表!$BP$73:$DC$73</c:f>
              <c:numCache>
                <c:formatCode>General</c:formatCode>
                <c:ptCount val="40"/>
              </c:numCache>
            </c:numRef>
          </c:yVal>
          <c:smooth val="0"/>
          <c:extLst>
            <c:ext xmlns:c16="http://schemas.microsoft.com/office/drawing/2014/chart" uri="{C3380CC4-5D6E-409C-BE32-E72D297353CC}">
              <c16:uniqueId val="{00000009-D5CC-4537-B09E-D28EF21B4DB2}"/>
            </c:ext>
          </c:extLst>
        </c:ser>
        <c:ser>
          <c:idx val="1"/>
          <c:order val="1"/>
          <c:tx>
            <c:strRef>
              <c:f>[1]公会計指標分析・財政指標組合せ分析表!$AN$77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[1]公会計指標分析・財政指標組合せ分析表!$BP$72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{F1EB0DAD-91AD-40A1-817E-FC4A34272350}</c15:txfldGUID>
                      <c15:f>[1]公会計指標分析・財政指標組合せ分析表!$BP$72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D5CC-4537-B09E-D28EF21B4DB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{F6F4C94A-C8B3-4159-853F-1D86889C822F}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5CC-4537-B09E-D28EF21B4DB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{4CD49B61-4781-4320-B899-477696101E78}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5CC-4537-B09E-D28EF21B4DB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{A0F060F6-70A6-44B4-94EC-53DF2D0C515C}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5CC-4537-B09E-D28EF21B4DB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{492E33DB-80E0-452A-A585-6A4DD25054BE}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5CC-4537-B09E-D28EF21B4DB2}"/>
                </c:ext>
              </c:extLst>
            </c:dLbl>
            <c:dLbl>
              <c:idx val="8"/>
              <c:tx>
                <c:strRef>
                  <c:f>[1]公会計指標分析・財政指標組合せ分析表!$BX$72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{142A4935-DCFC-4141-8A4B-B38A3FAC2327}</c15:txfldGUID>
                      <c15:f>[1]公会計指標分析・財政指標組合せ分析表!$BX$72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D5CC-4537-B09E-D28EF21B4DB2}"/>
                </c:ext>
              </c:extLst>
            </c:dLbl>
            <c:dLbl>
              <c:idx val="16"/>
              <c:tx>
                <c:strRef>
                  <c:f>[1]公会計指標分析・財政指標組合せ分析表!$CF$72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{F848E38D-D80D-47D0-89B2-6B5257FBBB43}</c15:txfldGUID>
                      <c15:f>[1]公会計指標分析・財政指標組合せ分析表!$CF$72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D5CC-4537-B09E-D28EF21B4DB2}"/>
                </c:ext>
              </c:extLst>
            </c:dLbl>
            <c:dLbl>
              <c:idx val="24"/>
              <c:tx>
                <c:strRef>
                  <c:f>[1]公会計指標分析・財政指標組合せ分析表!$CN$72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{DFBAD1C2-F246-43F1-88F2-961560AD353D}</c15:txfldGUID>
                      <c15:f>[1]公会計指標分析・財政指標組合せ分析表!$CN$72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D5CC-4537-B09E-D28EF21B4DB2}"/>
                </c:ext>
              </c:extLst>
            </c:dLbl>
            <c:dLbl>
              <c:idx val="32"/>
              <c:tx>
                <c:strRef>
                  <c:f>[1]公会計指標分析・財政指標組合せ分析表!$CV$72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{B6732DD4-34DE-4205-A358-423633568F4E}</c15:txfldGUID>
                      <c15:f>[1]公会計指標分析・財政指標組合せ分析表!$CV$72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D5CC-4537-B09E-D28EF21B4DB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[1]公会計指標分析・財政指標組合せ分析表!$BP$79:$DC$79</c:f>
              <c:numCache>
                <c:formatCode>General</c:formatCode>
                <c:ptCount val="40"/>
                <c:pt idx="0">
                  <c:v>-3.5</c:v>
                </c:pt>
                <c:pt idx="8">
                  <c:v>-3.4</c:v>
                </c:pt>
                <c:pt idx="16">
                  <c:v>-3.2</c:v>
                </c:pt>
                <c:pt idx="24">
                  <c:v>-3.1</c:v>
                </c:pt>
                <c:pt idx="32">
                  <c:v>-2.6</c:v>
                </c:pt>
              </c:numCache>
            </c:numRef>
          </c:xVal>
          <c:yVal>
            <c:numRef>
              <c:f>[1]公会計指標分析・財政指標組合せ分析表!$BP$77:$DC$77</c:f>
              <c:numCache>
                <c:formatCode>General</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D5CC-4537-B09E-D28EF21B4DB2}"/>
            </c:ext>
          </c:extLst>
        </c:ser>
        <c:dLbls>
          <c:showLegendKey val="0"/>
          <c:showVal val="1"/>
          <c:showCatName val="0"/>
          <c:showSerName val="0"/>
          <c:showPercent val="0"/>
          <c:showBubbleSize val="0"/>
        </c:dLbls>
        <c:axId val="84219776"/>
        <c:axId val="84234240"/>
      </c:scatterChart>
      <c:valAx>
        <c:axId val="84219776"/>
        <c:scaling>
          <c:orientation val="maxMin"/>
          <c:max val="-2.5"/>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東京都新宿区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実質公債費比率の分子は、元利償還金が</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108</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百万円の減となったものの、算入公債費等が</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443</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百万円の減となったことなどにより、前年度と比較して</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624</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lang="ja-JP" altLang="ja-JP" sz="18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満期一括償還に備えて必要額を積立てており、起債残高及び減債基金の現在高推移により、適切に対応している。</a:t>
          </a:r>
          <a:endParaRPr lang="ja-JP" altLang="ja-JP" sz="11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東京都新宿区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充当可能基金の残高が</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したこと</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に加え、</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地方債現在高の</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などにより、将来負担比率の分子が</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している。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東京都新宿区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財政調整基金は、物価高騰等への対応により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取崩し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2,635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百万円を積立てたことにより、残高は前年度と比較して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5,865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また、特定目的基金は、施設整備に充当する社会資本等整備基金及び義務教育施設整備等次世代育成環境整備基金などの取崩しを行ったものの、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2,457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百万円を積み立てたことにより、残高は前年度と比較して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610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物価</a:t>
          </a:r>
          <a:r>
            <a:rPr lang="ja-JP" altLang="en-US" sz="1300">
              <a:solidFill>
                <a:schemeClr val="dk1"/>
              </a:solidFill>
              <a:effectLst/>
              <a:latin typeface="ＭＳ ゴシック" panose="020B0609070205080204" pitchFamily="49" charset="-128"/>
              <a:ea typeface="ＭＳ ゴシック" panose="020B0609070205080204" pitchFamily="49" charset="-128"/>
              <a:cs typeface="+mn-cs"/>
            </a:rPr>
            <a:t>や賃金の</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上昇、アメリカの政策動向、中東地域をめぐる情勢、金融資本市場の変動等</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の影響など、依然として社会経済情勢は不透明であり予断を許さない状況である。こうした</a:t>
          </a:r>
          <a:r>
            <a:rPr kumimoji="0" lang="ja-JP" altLang="en-US" sz="1300">
              <a:solidFill>
                <a:schemeClr val="dk1"/>
              </a:solidFill>
              <a:effectLst/>
              <a:latin typeface="ＭＳ ゴシック" panose="020B0609070205080204" pitchFamily="49" charset="-128"/>
              <a:ea typeface="ＭＳ ゴシック" panose="020B0609070205080204" pitchFamily="49" charset="-128"/>
              <a:cs typeface="+mn-cs"/>
            </a:rPr>
            <a:t>なか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にあっても、社会経済情勢を慎重に見極めながら、区民生活を支え、地域生活の支援とその活性化を図るとともに、必要な施策を着実に展開していくためには、安定した財政基盤を確保することが必要であ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引き続き、突発的な行政需要に対して機動的に基金を活用するとともに、決算状況等も踏まえながら基金残高の確保に努めていく。また、長期的に見た区政の課題を俯瞰しながら、安定した財政運営を確保し、景気後退による減収や緊急の行政需要にも的確に対応するために、備えとして積立てを行い、区財政の健全化を確保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特定目的基金の大半を占める社会資本等整備基金は庁舎の整備や修繕などに充当し、義務教育施設整備等次世代育成環境整備基金は小・中学校の整備や修繕などに充当している。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施設整備に充当する社会資本等整備基金及び義務教育施設整備等次世代育成環境整備基金などの取崩しを行ったものの、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2,457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百万円を積み立てたことにより、残高は前年度と比較して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610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物価や賃金の上昇、アメリカの政策動向、中東地域をめぐる情勢、金融資本市場の変動等</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の影響など、依然として社会経済情勢は不透明であり予断を許さない状況である。こうした</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なか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にあっても、社会経済情勢を慎重に見極めながら、区民生活を支え、地域生活の支援とその活性化を図るとともに、必要な施策を着実に展開していくためには、安定した財政基盤を確保することが必要であ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引き続き、突発的な行政需要に対して機動的に基金を活用するとともに、決算状況等も踏まえながら基金残高の確保に努めていく。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物価高騰等への対応により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百万円を取崩し、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2,635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百万円を積立てたことにより、残高は前年度と比較して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5,865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物価や賃金の上昇、アメリカの政策動向、中東地域をめぐる情勢、金融資本市場の変動等</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の影響など、依然として社会経済情勢は不透明であり予断を許さない状況である。こうした</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なか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にあっても、社会経済情勢を慎重に見極めながら、区民生活を支え、地域生活の支援とその活性化を図るとともに、必要な施策を着実に展開していくためには、安定した財政基盤を確保することが必要であ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引き続き、突発的な行政需要に対して機動的に基金を活用するとともに、決算状況等も踏まえながら基金残高の確保に努めていく。また、長期的に見た区政の課題を俯瞰しながら、安定した財政運営を確保し、景気後退による減収や緊急の行政需要にも的確に対応するために、備えとして積立てを行い、区財政の健全化を確保し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取崩しを行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、残高は前年度と比較して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1,792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満期一括償還に備えて必要額を積立てており、起債残高及び減債基金の現在高推移により、適切に対応していく。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E8A3FCC7-94D0-4381-96E3-AC72079F8A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F042E97D-9D5A-4129-8FB0-C5EAF7AFA0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83997F39-0910-406E-8B1E-E206E5B932BB}"/>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8720CA9E-28A8-424B-AC2B-EC05F1B5DD11}"/>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AEFF5863-1126-4A2D-BDB5-3F20BF9A714B}"/>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D2969D58-1943-4F81-B93B-6A6765DB4B93}"/>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F3E0A4FD-43C0-41B0-9CD4-10DC1BB8D514}"/>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C9F0075A-2963-4D1E-9638-4D3D8015A378}"/>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38A766B1-20CD-4466-A6B2-790839A51A5B}"/>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928DC1EB-C847-413B-88D6-46E8087C7863}"/>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359B6549-87EF-44AB-90AD-B65137C69DF0}"/>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31EA0FD7-6AEE-46CA-936C-87AAA3AE5D35}"/>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4EF69BF9-5C9A-4B2B-A8CB-CEF2115CC170}"/>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6DBCD0B5-43DA-456D-AAFD-342CAAA7F027}"/>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C3BED779-FE9C-432F-83AC-EAADDA834070}"/>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A623987D-203E-4C44-B8AC-B67032F80302}"/>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749B83C1-3E4F-4753-9E89-DCA555FA9CD4}"/>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61C5500D-6E76-42BE-B5F4-84A928EEA33C}"/>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6BA02CFF-2F29-4011-9234-150E16A5D92F}"/>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9788E877-9B1B-4EB3-9C1A-279B4D8E02D7}"/>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C44112B2-181C-450C-849F-2838E03BCFDC}"/>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722B849D-B2EF-4AB9-89CA-7E5EFC6C3595}"/>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349,226
305,329
18.22
182,995,345
178,299,812
3,773,771
97,943,609
18,538,575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A3A8A334-230E-42F0-92D1-0E11350EF5FB}"/>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2779E77A-A3C3-41F0-9B8A-9B8FE74F8FDE}"/>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A1AA3472-67AA-4692-876D-8D0AF5EDD040}"/>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C0F56203-6673-40D7-A6C9-5C5BFABED1A7}"/>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A6654024-7673-44D5-8F58-FE9194FBDA07}"/>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F010E378-1B58-4690-B93F-1DFB536636D9}"/>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1F7E7D36-C5DC-4EF5-AB7E-9F71D4506BC4}"/>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E3B78764-601C-4492-AA06-372AA6E8B553}"/>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B74FCFBD-8902-4CA0-B2F1-DF4D33A2C4D0}"/>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971EE217-88BD-44BE-8B94-2AF79741C6C4}"/>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C4C11BD4-ACBB-4A17-98C6-F1E8CCE7A6A2}"/>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9E752C54-5C4A-4CAC-8C1B-33B45F6E8866}"/>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4209F4D8-B1FC-4E69-897C-5EFEAE2240FB}"/>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76CD389D-3D8A-48F8-A543-22BD5E1EC039}"/>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E28430FB-EA70-40C1-8C51-B800E0633BC0}"/>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3C2E967D-0D73-4FDE-96C6-C854F7C89D6F}"/>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4310D401-4FED-46F0-94D8-0F08BA2FE47B}"/>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224ECCFE-B166-4286-ADB7-754D0E4E1F2A}"/>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BDA50EF5-64FE-467D-9E9B-C3C00EF22FBB}"/>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3DD68E96-AA02-42EA-9F13-5FA87EF76F1B}"/>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28279284-ADCD-4C96-8387-4432738BA5D6}"/>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B3502695-A36F-4145-AF84-7B0E40C249C0}"/>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33246D20-FB4E-414D-AC30-13848549A0C4}"/>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C75C6E8B-3BA4-4B4A-BD92-5B9581D73FC1}"/>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79862C17-9C84-437F-AC0F-82D88E3FA3CB}"/>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[ 70.5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AB5F5879-26A7-44F1-B3A8-4625BDCD6BF8}"/>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4C01BA0B-1DB0-4C6A-B818-D66B12533603}"/>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92CCA90A-F0EE-4B9A-885A-0E739D92ED88}"/>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B383665B-D684-4D4E-9275-C59C403929C3}"/>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6B94D838-DE6A-489E-B123-67EE60FDDF64}"/>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E49337CC-81A9-4D33-A47D-7485B730ABB0}"/>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1F5215F1-8373-43BE-8173-5BA2D4E64D8F}"/>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39ACCE16-9170-4B5C-9CBA-32126074FC5A}"/>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4C01E08E-5281-4874-B113-4A77AEB282BB}"/>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15E5AF8E-F995-4A99-9938-ED105515C885}"/>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70.5</a:t>
          </a:r>
          <a:r>
            <a:rPr kumimoji="1" lang="ja-JP" altLang="ja-JP" sz="1100">
              <a:solidFill>
                <a:schemeClr val="dk1"/>
              </a:solidFill>
              <a:effectLst/>
              <a:latin typeface="+mn-lt"/>
              <a:ea typeface="+mn-ea"/>
              <a:cs typeface="+mn-cs"/>
            </a:rPr>
            <a:t>％と前年度から</a:t>
          </a:r>
          <a:r>
            <a:rPr kumimoji="1" lang="en-US" altLang="ja-JP" sz="1100">
              <a:solidFill>
                <a:schemeClr val="dk1"/>
              </a:solidFill>
              <a:effectLst/>
              <a:latin typeface="+mn-lt"/>
              <a:ea typeface="+mn-ea"/>
              <a:cs typeface="+mn-cs"/>
            </a:rPr>
            <a:t>0.9</a:t>
          </a:r>
          <a:r>
            <a:rPr kumimoji="1" lang="ja-JP" altLang="ja-JP" sz="1100">
              <a:solidFill>
                <a:schemeClr val="dk1"/>
              </a:solidFill>
              <a:effectLst/>
              <a:latin typeface="+mn-lt"/>
              <a:ea typeface="+mn-ea"/>
              <a:cs typeface="+mn-cs"/>
            </a:rPr>
            <a:t>ポイント上昇した。</a:t>
          </a:r>
          <a:r>
            <a:rPr kumimoji="1" lang="ja-JP" altLang="en-US" sz="1100">
              <a:solidFill>
                <a:schemeClr val="dk1"/>
              </a:solidFill>
              <a:effectLst/>
              <a:latin typeface="+mn-lt"/>
              <a:ea typeface="+mn-ea"/>
              <a:cs typeface="+mn-cs"/>
            </a:rPr>
            <a:t>元</a:t>
          </a:r>
          <a:r>
            <a:rPr kumimoji="1" lang="ja-JP" altLang="ja-JP" sz="1100">
              <a:solidFill>
                <a:schemeClr val="dk1"/>
              </a:solidFill>
              <a:effectLst/>
              <a:latin typeface="+mn-lt"/>
              <a:ea typeface="+mn-ea"/>
              <a:cs typeface="+mn-cs"/>
            </a:rPr>
            <a:t>年度から</a:t>
          </a:r>
          <a:r>
            <a:rPr kumimoji="1" lang="ja-JP" altLang="en-US" sz="1100">
              <a:solidFill>
                <a:schemeClr val="dk1"/>
              </a:solidFill>
              <a:effectLst/>
              <a:latin typeface="+mn-lt"/>
              <a:ea typeface="+mn-ea"/>
              <a:cs typeface="+mn-cs"/>
            </a:rPr>
            <a:t>見</a:t>
          </a:r>
          <a:r>
            <a:rPr kumimoji="1" lang="ja-JP" altLang="ja-JP" sz="1100">
              <a:solidFill>
                <a:schemeClr val="dk1"/>
              </a:solidFill>
              <a:effectLst/>
              <a:latin typeface="+mn-lt"/>
              <a:ea typeface="+mn-ea"/>
              <a:cs typeface="+mn-cs"/>
            </a:rPr>
            <a:t>ると老朽化が進んでいるが、中長期修繕計画等により計画的に修繕しているため、使用上の問題はない。なお、</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年度に公共施設等総合管理計画を策定し、区有施設全体の延床面積を</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％削減する目標を掲げている。引き続き、民間への移管、施設の統廃合・複合化等について検討する。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FDA4BA01-0262-4924-971A-2CC50D7489E0}"/>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4DBF344F-C4FC-4109-A603-CB5871B33FEC}"/>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ADD7F966-69D3-4F90-AFFB-94C1A6555F40}"/>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D1B1A2F4-0856-4881-8B33-773AB425560A}"/>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622DBA41-0A79-4D2E-8CA1-A242B4BCDA02}"/>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7BC60EB6-0C3D-4F82-802F-DFD6718F2029}"/>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437F9E50-357E-4B78-B39C-C214121BBBEA}"/>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7B383436-DAE3-41F9-8F9F-BE286EF460F3}"/>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2759B73A-F29F-4F68-A022-074282965F9B}"/>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5CADED9E-443E-4E34-B0AE-AC4C8EA5B9AE}"/>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4F3686AB-A3C2-4704-84DB-642709B0824A}"/>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40147696-2A3D-40F8-A918-22C164CE465B}"/>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4EE04EF8-5885-404E-B010-8E7B085CE15E}"/>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B5DDF471-3C9D-4E27-BECC-1D37F086B959}"/>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912CC009-28AD-4B8C-9E04-7D7312B66F14}"/>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EC33AC58-6210-4997-AC5A-B19984EAF72C}"/>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8043</xdr:rowOff>
    </xdr:from>
    <xdr:to>
      <xdr:col>23</xdr:col>
      <xdr:colOff>85090</xdr:colOff>
      <xdr:row>33</xdr:row>
      <xdr:rowOff>81704</xdr:rowOff>
    </xdr:to>
    <xdr:cxnSp macro="">
      <xdr:nvCxnSpPr>
        <xdr:cNvPr id="75" name="直線コネクタ 74">
          <a:extLst>
            <a:ext uri="{FF2B5EF4-FFF2-40B4-BE49-F238E27FC236}">
              <a16:creationId xmlns:a16="http://schemas.microsoft.com/office/drawing/2014/main" id="{6EFC779B-8F2B-4044-82D6-2E30A2792BDE}"/>
            </a:ext>
          </a:extLst>
        </xdr:cNvPr>
        <xdr:cNvCxnSpPr/>
      </xdr:nvCxnSpPr>
      <xdr:spPr>
        <a:xfrm flipV="1">
          <a:off x="4206240" y="5136303"/>
          <a:ext cx="1270" cy="1247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85531</xdr:rowOff>
    </xdr:from>
    <xdr:ext cx="405111" cy="259045"/>
    <xdr:sp macro="" textlink="">
      <xdr:nvSpPr>
        <xdr:cNvPr id="76" name="有形固定資産減価償却率最小値テキスト">
          <a:extLst>
            <a:ext uri="{FF2B5EF4-FFF2-40B4-BE49-F238E27FC236}">
              <a16:creationId xmlns:a16="http://schemas.microsoft.com/office/drawing/2014/main" id="{43C22EBB-8826-4394-96D0-7260246636C2}"/>
            </a:ext>
          </a:extLst>
        </xdr:cNvPr>
        <xdr:cNvSpPr txBox="1"/>
      </xdr:nvSpPr>
      <xdr:spPr>
        <a:xfrm>
          <a:off x="4258945" y="6387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81704</xdr:rowOff>
    </xdr:from>
    <xdr:to>
      <xdr:col>23</xdr:col>
      <xdr:colOff>174625</xdr:colOff>
      <xdr:row>33</xdr:row>
      <xdr:rowOff>81704</xdr:rowOff>
    </xdr:to>
    <xdr:cxnSp macro="">
      <xdr:nvCxnSpPr>
        <xdr:cNvPr id="77" name="直線コネクタ 76">
          <a:extLst>
            <a:ext uri="{FF2B5EF4-FFF2-40B4-BE49-F238E27FC236}">
              <a16:creationId xmlns:a16="http://schemas.microsoft.com/office/drawing/2014/main" id="{0957D49E-88C4-4D06-9D73-00A2FE6D293B}"/>
            </a:ext>
          </a:extLst>
        </xdr:cNvPr>
        <xdr:cNvCxnSpPr/>
      </xdr:nvCxnSpPr>
      <xdr:spPr>
        <a:xfrm>
          <a:off x="4119245" y="6383444"/>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126170</xdr:rowOff>
    </xdr:from>
    <xdr:ext cx="405111" cy="259045"/>
    <xdr:sp macro="" textlink="">
      <xdr:nvSpPr>
        <xdr:cNvPr id="78" name="有形固定資産減価償却率最大値テキスト">
          <a:extLst>
            <a:ext uri="{FF2B5EF4-FFF2-40B4-BE49-F238E27FC236}">
              <a16:creationId xmlns:a16="http://schemas.microsoft.com/office/drawing/2014/main" id="{71666DD1-D793-4A2B-B75B-5765C3AE123F}"/>
            </a:ext>
          </a:extLst>
        </xdr:cNvPr>
        <xdr:cNvSpPr txBox="1"/>
      </xdr:nvSpPr>
      <xdr:spPr>
        <a:xfrm>
          <a:off x="4258945" y="491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8043</xdr:rowOff>
    </xdr:from>
    <xdr:to>
      <xdr:col>23</xdr:col>
      <xdr:colOff>174625</xdr:colOff>
      <xdr:row>26</xdr:row>
      <xdr:rowOff>8043</xdr:rowOff>
    </xdr:to>
    <xdr:cxnSp macro="">
      <xdr:nvCxnSpPr>
        <xdr:cNvPr id="79" name="直線コネクタ 78">
          <a:extLst>
            <a:ext uri="{FF2B5EF4-FFF2-40B4-BE49-F238E27FC236}">
              <a16:creationId xmlns:a16="http://schemas.microsoft.com/office/drawing/2014/main" id="{D3E5E2CD-28E7-4A7B-88BA-179810B813B7}"/>
            </a:ext>
          </a:extLst>
        </xdr:cNvPr>
        <xdr:cNvCxnSpPr/>
      </xdr:nvCxnSpPr>
      <xdr:spPr>
        <a:xfrm>
          <a:off x="4119245" y="5136303"/>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142257</xdr:rowOff>
    </xdr:from>
    <xdr:ext cx="405111" cy="259045"/>
    <xdr:sp macro="" textlink="">
      <xdr:nvSpPr>
        <xdr:cNvPr id="80" name="有形固定資産減価償却率平均値テキスト">
          <a:extLst>
            <a:ext uri="{FF2B5EF4-FFF2-40B4-BE49-F238E27FC236}">
              <a16:creationId xmlns:a16="http://schemas.microsoft.com/office/drawing/2014/main" id="{C8F752CE-3552-4DCD-8D11-D6BF511FB5ED}"/>
            </a:ext>
          </a:extLst>
        </xdr:cNvPr>
        <xdr:cNvSpPr txBox="1"/>
      </xdr:nvSpPr>
      <xdr:spPr>
        <a:xfrm>
          <a:off x="4258945" y="5605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119380</xdr:rowOff>
    </xdr:from>
    <xdr:to>
      <xdr:col>23</xdr:col>
      <xdr:colOff>136525</xdr:colOff>
      <xdr:row>30</xdr:row>
      <xdr:rowOff>49530</xdr:rowOff>
    </xdr:to>
    <xdr:sp macro="" textlink="">
      <xdr:nvSpPr>
        <xdr:cNvPr id="81" name="フローチャート: 判断 80">
          <a:extLst>
            <a:ext uri="{FF2B5EF4-FFF2-40B4-BE49-F238E27FC236}">
              <a16:creationId xmlns:a16="http://schemas.microsoft.com/office/drawing/2014/main" id="{E73112B1-C017-43BF-911C-5F04DA2B865B}"/>
            </a:ext>
          </a:extLst>
        </xdr:cNvPr>
        <xdr:cNvSpPr/>
      </xdr:nvSpPr>
      <xdr:spPr>
        <a:xfrm>
          <a:off x="4157345" y="57505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115782</xdr:rowOff>
    </xdr:from>
    <xdr:to>
      <xdr:col>19</xdr:col>
      <xdr:colOff>187325</xdr:colOff>
      <xdr:row>30</xdr:row>
      <xdr:rowOff>45932</xdr:rowOff>
    </xdr:to>
    <xdr:sp macro="" textlink="">
      <xdr:nvSpPr>
        <xdr:cNvPr id="82" name="フローチャート: 判断 81">
          <a:extLst>
            <a:ext uri="{FF2B5EF4-FFF2-40B4-BE49-F238E27FC236}">
              <a16:creationId xmlns:a16="http://schemas.microsoft.com/office/drawing/2014/main" id="{99DBACCD-6F4F-4FD8-A533-81DA4C41A98A}"/>
            </a:ext>
          </a:extLst>
        </xdr:cNvPr>
        <xdr:cNvSpPr/>
      </xdr:nvSpPr>
      <xdr:spPr>
        <a:xfrm>
          <a:off x="3537585" y="57469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94192</xdr:rowOff>
    </xdr:from>
    <xdr:to>
      <xdr:col>15</xdr:col>
      <xdr:colOff>187325</xdr:colOff>
      <xdr:row>30</xdr:row>
      <xdr:rowOff>24342</xdr:rowOff>
    </xdr:to>
    <xdr:sp macro="" textlink="">
      <xdr:nvSpPr>
        <xdr:cNvPr id="83" name="フローチャート: 判断 82">
          <a:extLst>
            <a:ext uri="{FF2B5EF4-FFF2-40B4-BE49-F238E27FC236}">
              <a16:creationId xmlns:a16="http://schemas.microsoft.com/office/drawing/2014/main" id="{92E69BA1-DAA5-464D-AA1F-0D9BF92C81BE}"/>
            </a:ext>
          </a:extLst>
        </xdr:cNvPr>
        <xdr:cNvSpPr/>
      </xdr:nvSpPr>
      <xdr:spPr>
        <a:xfrm>
          <a:off x="2867025" y="572537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108585</xdr:rowOff>
    </xdr:from>
    <xdr:to>
      <xdr:col>11</xdr:col>
      <xdr:colOff>187325</xdr:colOff>
      <xdr:row>30</xdr:row>
      <xdr:rowOff>38735</xdr:rowOff>
    </xdr:to>
    <xdr:sp macro="" textlink="">
      <xdr:nvSpPr>
        <xdr:cNvPr id="84" name="フローチャート: 判断 83">
          <a:extLst>
            <a:ext uri="{FF2B5EF4-FFF2-40B4-BE49-F238E27FC236}">
              <a16:creationId xmlns:a16="http://schemas.microsoft.com/office/drawing/2014/main" id="{37D757FD-9D46-4EE0-A076-3680F6EBD9B3}"/>
            </a:ext>
          </a:extLst>
        </xdr:cNvPr>
        <xdr:cNvSpPr/>
      </xdr:nvSpPr>
      <xdr:spPr>
        <a:xfrm>
          <a:off x="2196465" y="57397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104987</xdr:rowOff>
    </xdr:from>
    <xdr:to>
      <xdr:col>7</xdr:col>
      <xdr:colOff>187325</xdr:colOff>
      <xdr:row>30</xdr:row>
      <xdr:rowOff>35137</xdr:rowOff>
    </xdr:to>
    <xdr:sp macro="" textlink="">
      <xdr:nvSpPr>
        <xdr:cNvPr id="85" name="フローチャート: 判断 84">
          <a:extLst>
            <a:ext uri="{FF2B5EF4-FFF2-40B4-BE49-F238E27FC236}">
              <a16:creationId xmlns:a16="http://schemas.microsoft.com/office/drawing/2014/main" id="{EA955B77-CE33-4D65-BC68-98716CF534AD}"/>
            </a:ext>
          </a:extLst>
        </xdr:cNvPr>
        <xdr:cNvSpPr/>
      </xdr:nvSpPr>
      <xdr:spPr>
        <a:xfrm>
          <a:off x="1525905" y="57361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C38A7651-7B1F-4ECB-9012-57D30CEA9485}"/>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20DF1B9D-31A5-475C-A8F4-E3F93A38B564}"/>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79A00E50-FF9A-4D09-89AB-033BD2A04BFB}"/>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C84D7F2A-157A-4B8C-A2EC-ADB0A6427413}"/>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AC41F0F5-6F9D-499F-8FCB-737980020E9C}"/>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101600</xdr:rowOff>
    </xdr:from>
    <xdr:to>
      <xdr:col>23</xdr:col>
      <xdr:colOff>136525</xdr:colOff>
      <xdr:row>33</xdr:row>
      <xdr:rowOff>31750</xdr:rowOff>
    </xdr:to>
    <xdr:sp macro="" textlink="">
      <xdr:nvSpPr>
        <xdr:cNvPr id="91" name="楕円 90">
          <a:extLst>
            <a:ext uri="{FF2B5EF4-FFF2-40B4-BE49-F238E27FC236}">
              <a16:creationId xmlns:a16="http://schemas.microsoft.com/office/drawing/2014/main" id="{2F4C5874-4B66-440D-B830-32641877E79D}"/>
            </a:ext>
          </a:extLst>
        </xdr:cNvPr>
        <xdr:cNvSpPr/>
      </xdr:nvSpPr>
      <xdr:spPr>
        <a:xfrm>
          <a:off x="4157345" y="62357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16527</xdr:rowOff>
    </xdr:from>
    <xdr:ext cx="405111" cy="259045"/>
    <xdr:sp macro="" textlink="">
      <xdr:nvSpPr>
        <xdr:cNvPr id="92" name="有形固定資産減価償却率該当値テキスト">
          <a:extLst>
            <a:ext uri="{FF2B5EF4-FFF2-40B4-BE49-F238E27FC236}">
              <a16:creationId xmlns:a16="http://schemas.microsoft.com/office/drawing/2014/main" id="{6060CA62-16B2-463E-9009-DFB5FF07EB46}"/>
            </a:ext>
          </a:extLst>
        </xdr:cNvPr>
        <xdr:cNvSpPr txBox="1"/>
      </xdr:nvSpPr>
      <xdr:spPr>
        <a:xfrm>
          <a:off x="4258945" y="6150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69215</xdr:rowOff>
    </xdr:from>
    <xdr:to>
      <xdr:col>19</xdr:col>
      <xdr:colOff>187325</xdr:colOff>
      <xdr:row>32</xdr:row>
      <xdr:rowOff>170815</xdr:rowOff>
    </xdr:to>
    <xdr:sp macro="" textlink="">
      <xdr:nvSpPr>
        <xdr:cNvPr id="93" name="楕円 92">
          <a:extLst>
            <a:ext uri="{FF2B5EF4-FFF2-40B4-BE49-F238E27FC236}">
              <a16:creationId xmlns:a16="http://schemas.microsoft.com/office/drawing/2014/main" id="{0A16E3F1-BA06-42B1-A429-3E3B5F30B368}"/>
            </a:ext>
          </a:extLst>
        </xdr:cNvPr>
        <xdr:cNvSpPr/>
      </xdr:nvSpPr>
      <xdr:spPr>
        <a:xfrm>
          <a:off x="3537585" y="620331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120015</xdr:rowOff>
    </xdr:from>
    <xdr:to>
      <xdr:col>23</xdr:col>
      <xdr:colOff>85725</xdr:colOff>
      <xdr:row>32</xdr:row>
      <xdr:rowOff>152400</xdr:rowOff>
    </xdr:to>
    <xdr:cxnSp macro="">
      <xdr:nvCxnSpPr>
        <xdr:cNvPr id="94" name="直線コネクタ 93">
          <a:extLst>
            <a:ext uri="{FF2B5EF4-FFF2-40B4-BE49-F238E27FC236}">
              <a16:creationId xmlns:a16="http://schemas.microsoft.com/office/drawing/2014/main" id="{C1A0CBFA-9CFC-4B9D-ACAA-F88A76EAEE52}"/>
            </a:ext>
          </a:extLst>
        </xdr:cNvPr>
        <xdr:cNvCxnSpPr/>
      </xdr:nvCxnSpPr>
      <xdr:spPr>
        <a:xfrm>
          <a:off x="3588385" y="6254115"/>
          <a:ext cx="61976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29633</xdr:rowOff>
    </xdr:from>
    <xdr:to>
      <xdr:col>15</xdr:col>
      <xdr:colOff>187325</xdr:colOff>
      <xdr:row>32</xdr:row>
      <xdr:rowOff>131233</xdr:rowOff>
    </xdr:to>
    <xdr:sp macro="" textlink="">
      <xdr:nvSpPr>
        <xdr:cNvPr id="95" name="楕円 94">
          <a:extLst>
            <a:ext uri="{FF2B5EF4-FFF2-40B4-BE49-F238E27FC236}">
              <a16:creationId xmlns:a16="http://schemas.microsoft.com/office/drawing/2014/main" id="{644B6894-8622-4C5E-94CC-A087D3F5C7DF}"/>
            </a:ext>
          </a:extLst>
        </xdr:cNvPr>
        <xdr:cNvSpPr/>
      </xdr:nvSpPr>
      <xdr:spPr>
        <a:xfrm>
          <a:off x="2867025" y="616373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80433</xdr:rowOff>
    </xdr:from>
    <xdr:to>
      <xdr:col>19</xdr:col>
      <xdr:colOff>136525</xdr:colOff>
      <xdr:row>32</xdr:row>
      <xdr:rowOff>120015</xdr:rowOff>
    </xdr:to>
    <xdr:cxnSp macro="">
      <xdr:nvCxnSpPr>
        <xdr:cNvPr id="96" name="直線コネクタ 95">
          <a:extLst>
            <a:ext uri="{FF2B5EF4-FFF2-40B4-BE49-F238E27FC236}">
              <a16:creationId xmlns:a16="http://schemas.microsoft.com/office/drawing/2014/main" id="{4702F06F-C629-4C28-8404-1F805E180A7F}"/>
            </a:ext>
          </a:extLst>
        </xdr:cNvPr>
        <xdr:cNvCxnSpPr/>
      </xdr:nvCxnSpPr>
      <xdr:spPr>
        <a:xfrm>
          <a:off x="2917825" y="6214533"/>
          <a:ext cx="670560" cy="3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157903</xdr:rowOff>
    </xdr:from>
    <xdr:to>
      <xdr:col>11</xdr:col>
      <xdr:colOff>187325</xdr:colOff>
      <xdr:row>32</xdr:row>
      <xdr:rowOff>88053</xdr:rowOff>
    </xdr:to>
    <xdr:sp macro="" textlink="">
      <xdr:nvSpPr>
        <xdr:cNvPr id="97" name="楕円 96">
          <a:extLst>
            <a:ext uri="{FF2B5EF4-FFF2-40B4-BE49-F238E27FC236}">
              <a16:creationId xmlns:a16="http://schemas.microsoft.com/office/drawing/2014/main" id="{A996D632-EED0-4576-8379-825C3C52BF4C}"/>
            </a:ext>
          </a:extLst>
        </xdr:cNvPr>
        <xdr:cNvSpPr/>
      </xdr:nvSpPr>
      <xdr:spPr>
        <a:xfrm>
          <a:off x="2196465" y="612436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37253</xdr:rowOff>
    </xdr:from>
    <xdr:to>
      <xdr:col>15</xdr:col>
      <xdr:colOff>136525</xdr:colOff>
      <xdr:row>32</xdr:row>
      <xdr:rowOff>80433</xdr:rowOff>
    </xdr:to>
    <xdr:cxnSp macro="">
      <xdr:nvCxnSpPr>
        <xdr:cNvPr id="98" name="直線コネクタ 97">
          <a:extLst>
            <a:ext uri="{FF2B5EF4-FFF2-40B4-BE49-F238E27FC236}">
              <a16:creationId xmlns:a16="http://schemas.microsoft.com/office/drawing/2014/main" id="{998F2E77-4880-40E6-B428-1314A2C85387}"/>
            </a:ext>
          </a:extLst>
        </xdr:cNvPr>
        <xdr:cNvCxnSpPr/>
      </xdr:nvCxnSpPr>
      <xdr:spPr>
        <a:xfrm>
          <a:off x="2247265" y="6171353"/>
          <a:ext cx="67056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121920</xdr:rowOff>
    </xdr:from>
    <xdr:to>
      <xdr:col>7</xdr:col>
      <xdr:colOff>187325</xdr:colOff>
      <xdr:row>32</xdr:row>
      <xdr:rowOff>52070</xdr:rowOff>
    </xdr:to>
    <xdr:sp macro="" textlink="">
      <xdr:nvSpPr>
        <xdr:cNvPr id="99" name="楕円 98">
          <a:extLst>
            <a:ext uri="{FF2B5EF4-FFF2-40B4-BE49-F238E27FC236}">
              <a16:creationId xmlns:a16="http://schemas.microsoft.com/office/drawing/2014/main" id="{021F2059-CB31-41D1-A8F2-574D2686B63B}"/>
            </a:ext>
          </a:extLst>
        </xdr:cNvPr>
        <xdr:cNvSpPr/>
      </xdr:nvSpPr>
      <xdr:spPr>
        <a:xfrm>
          <a:off x="1525905" y="60883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1270</xdr:rowOff>
    </xdr:from>
    <xdr:to>
      <xdr:col>11</xdr:col>
      <xdr:colOff>136525</xdr:colOff>
      <xdr:row>32</xdr:row>
      <xdr:rowOff>37253</xdr:rowOff>
    </xdr:to>
    <xdr:cxnSp macro="">
      <xdr:nvCxnSpPr>
        <xdr:cNvPr id="100" name="直線コネクタ 99">
          <a:extLst>
            <a:ext uri="{FF2B5EF4-FFF2-40B4-BE49-F238E27FC236}">
              <a16:creationId xmlns:a16="http://schemas.microsoft.com/office/drawing/2014/main" id="{76FEC038-7840-4612-8AFA-06BE36B783AF}"/>
            </a:ext>
          </a:extLst>
        </xdr:cNvPr>
        <xdr:cNvCxnSpPr/>
      </xdr:nvCxnSpPr>
      <xdr:spPr>
        <a:xfrm>
          <a:off x="1576705" y="6135370"/>
          <a:ext cx="670560" cy="3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62459</xdr:rowOff>
    </xdr:from>
    <xdr:ext cx="405111" cy="259045"/>
    <xdr:sp macro="" textlink="">
      <xdr:nvSpPr>
        <xdr:cNvPr id="101" name="n_1aveValue有形固定資産減価償却率">
          <a:extLst>
            <a:ext uri="{FF2B5EF4-FFF2-40B4-BE49-F238E27FC236}">
              <a16:creationId xmlns:a16="http://schemas.microsoft.com/office/drawing/2014/main" id="{8F39CBA8-6B2A-462A-B886-A39EE43EB6D3}"/>
            </a:ext>
          </a:extLst>
        </xdr:cNvPr>
        <xdr:cNvSpPr txBox="1"/>
      </xdr:nvSpPr>
      <xdr:spPr>
        <a:xfrm>
          <a:off x="3395989" y="5525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40869</xdr:rowOff>
    </xdr:from>
    <xdr:ext cx="405111" cy="259045"/>
    <xdr:sp macro="" textlink="">
      <xdr:nvSpPr>
        <xdr:cNvPr id="102" name="n_2aveValue有形固定資産減価償却率">
          <a:extLst>
            <a:ext uri="{FF2B5EF4-FFF2-40B4-BE49-F238E27FC236}">
              <a16:creationId xmlns:a16="http://schemas.microsoft.com/office/drawing/2014/main" id="{48804996-212F-4082-9C1E-E481955EC3D6}"/>
            </a:ext>
          </a:extLst>
        </xdr:cNvPr>
        <xdr:cNvSpPr txBox="1"/>
      </xdr:nvSpPr>
      <xdr:spPr>
        <a:xfrm>
          <a:off x="2738129" y="5504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55262</xdr:rowOff>
    </xdr:from>
    <xdr:ext cx="405111" cy="259045"/>
    <xdr:sp macro="" textlink="">
      <xdr:nvSpPr>
        <xdr:cNvPr id="103" name="n_3aveValue有形固定資産減価償却率">
          <a:extLst>
            <a:ext uri="{FF2B5EF4-FFF2-40B4-BE49-F238E27FC236}">
              <a16:creationId xmlns:a16="http://schemas.microsoft.com/office/drawing/2014/main" id="{FE10E159-F4A6-4347-AA50-0A5F72EB3984}"/>
            </a:ext>
          </a:extLst>
        </xdr:cNvPr>
        <xdr:cNvSpPr txBox="1"/>
      </xdr:nvSpPr>
      <xdr:spPr>
        <a:xfrm>
          <a:off x="2067569" y="5518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51664</xdr:rowOff>
    </xdr:from>
    <xdr:ext cx="405111" cy="259045"/>
    <xdr:sp macro="" textlink="">
      <xdr:nvSpPr>
        <xdr:cNvPr id="104" name="n_4aveValue有形固定資産減価償却率">
          <a:extLst>
            <a:ext uri="{FF2B5EF4-FFF2-40B4-BE49-F238E27FC236}">
              <a16:creationId xmlns:a16="http://schemas.microsoft.com/office/drawing/2014/main" id="{90B4FFF6-ACF8-43CE-84DE-FFDBE2390F76}"/>
            </a:ext>
          </a:extLst>
        </xdr:cNvPr>
        <xdr:cNvSpPr txBox="1"/>
      </xdr:nvSpPr>
      <xdr:spPr>
        <a:xfrm>
          <a:off x="1397009" y="5515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161942</xdr:rowOff>
    </xdr:from>
    <xdr:ext cx="405111" cy="259045"/>
    <xdr:sp macro="" textlink="">
      <xdr:nvSpPr>
        <xdr:cNvPr id="105" name="n_1mainValue有形固定資産減価償却率">
          <a:extLst>
            <a:ext uri="{FF2B5EF4-FFF2-40B4-BE49-F238E27FC236}">
              <a16:creationId xmlns:a16="http://schemas.microsoft.com/office/drawing/2014/main" id="{8590B2C8-21DC-497E-8127-4E5DD15E874D}"/>
            </a:ext>
          </a:extLst>
        </xdr:cNvPr>
        <xdr:cNvSpPr txBox="1"/>
      </xdr:nvSpPr>
      <xdr:spPr>
        <a:xfrm>
          <a:off x="3395989" y="6296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122360</xdr:rowOff>
    </xdr:from>
    <xdr:ext cx="405111" cy="259045"/>
    <xdr:sp macro="" textlink="">
      <xdr:nvSpPr>
        <xdr:cNvPr id="106" name="n_2mainValue有形固定資産減価償却率">
          <a:extLst>
            <a:ext uri="{FF2B5EF4-FFF2-40B4-BE49-F238E27FC236}">
              <a16:creationId xmlns:a16="http://schemas.microsoft.com/office/drawing/2014/main" id="{23378025-B394-4001-8786-50AF4760F63B}"/>
            </a:ext>
          </a:extLst>
        </xdr:cNvPr>
        <xdr:cNvSpPr txBox="1"/>
      </xdr:nvSpPr>
      <xdr:spPr>
        <a:xfrm>
          <a:off x="2738129" y="62564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79180</xdr:rowOff>
    </xdr:from>
    <xdr:ext cx="405111" cy="259045"/>
    <xdr:sp macro="" textlink="">
      <xdr:nvSpPr>
        <xdr:cNvPr id="107" name="n_3mainValue有形固定資産減価償却率">
          <a:extLst>
            <a:ext uri="{FF2B5EF4-FFF2-40B4-BE49-F238E27FC236}">
              <a16:creationId xmlns:a16="http://schemas.microsoft.com/office/drawing/2014/main" id="{392E6C1B-2054-4334-AADC-2D120E3A1F61}"/>
            </a:ext>
          </a:extLst>
        </xdr:cNvPr>
        <xdr:cNvSpPr txBox="1"/>
      </xdr:nvSpPr>
      <xdr:spPr>
        <a:xfrm>
          <a:off x="2067569" y="6213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43197</xdr:rowOff>
    </xdr:from>
    <xdr:ext cx="405111" cy="259045"/>
    <xdr:sp macro="" textlink="">
      <xdr:nvSpPr>
        <xdr:cNvPr id="108" name="n_4mainValue有形固定資産減価償却率">
          <a:extLst>
            <a:ext uri="{FF2B5EF4-FFF2-40B4-BE49-F238E27FC236}">
              <a16:creationId xmlns:a16="http://schemas.microsoft.com/office/drawing/2014/main" id="{09FD5CB3-7412-4840-A6FD-FBE5D8238C1E}"/>
            </a:ext>
          </a:extLst>
        </xdr:cNvPr>
        <xdr:cNvSpPr txBox="1"/>
      </xdr:nvSpPr>
      <xdr:spPr>
        <a:xfrm>
          <a:off x="1397009" y="6177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4D6215DC-3FBF-4CB9-9527-E515617F2DCE}"/>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93E6B984-1BFF-4786-A92D-3FBA684F8B4B}"/>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F4BC18C6-745C-4EC7-8FE0-DAFE2603D03C}"/>
            </a:ext>
          </a:extLst>
        </xdr:cNvPr>
        <xdr:cNvSpPr/>
      </xdr:nvSpPr>
      <xdr:spPr>
        <a:xfrm>
          <a:off x="12292181" y="452224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C2E69C40-D4A8-46D9-BEC5-1E4136FC8F74}"/>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836F4CC5-B7EB-498E-B161-E75EAC9A31BE}"/>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C9377783-7986-4F81-B87D-87B7BA471907}"/>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0C6CA37D-4015-462B-8485-86D752256046}"/>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A8710475-811F-4EC8-8DE9-8FAEDB12186B}"/>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303567A1-8A3F-430A-8E1C-EBC5CBF92149}"/>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53373DCA-8AF8-49A8-B473-9700011DDC24}"/>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EFC78104-0DF2-43A3-95E1-A884E6603424}"/>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1E52C272-0ABA-4191-8AD2-E4786DD75E61}"/>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CE07FA55-F888-4891-AB06-1C535DDB151A}"/>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将来負担額よりも充当可能基金残高が大きいため、算出されていない。</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E2277106-14A0-409C-B569-622A76E3EAD4}"/>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4B30559B-0B8B-4CF9-B788-032E2ED04407}"/>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24" name="テキスト ボックス 123">
          <a:extLst>
            <a:ext uri="{FF2B5EF4-FFF2-40B4-BE49-F238E27FC236}">
              <a16:creationId xmlns:a16="http://schemas.microsoft.com/office/drawing/2014/main" id="{365EFFE4-81FA-431B-9BD2-C1FE2F6A32E6}"/>
            </a:ext>
          </a:extLst>
        </xdr:cNvPr>
        <xdr:cNvSpPr txBox="1"/>
      </xdr:nvSpPr>
      <xdr:spPr>
        <a:xfrm>
          <a:off x="9645528" y="687913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D4240D4E-0288-49C0-89D8-4137CFDE697C}"/>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26" name="テキスト ボックス 125">
          <a:extLst>
            <a:ext uri="{FF2B5EF4-FFF2-40B4-BE49-F238E27FC236}">
              <a16:creationId xmlns:a16="http://schemas.microsoft.com/office/drawing/2014/main" id="{29665707-490A-418F-85AF-70CD87ED101F}"/>
            </a:ext>
          </a:extLst>
        </xdr:cNvPr>
        <xdr:cNvSpPr txBox="1"/>
      </xdr:nvSpPr>
      <xdr:spPr>
        <a:xfrm>
          <a:off x="9645528" y="582249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9F0363E3-959D-4134-85DB-E0A8F1B1D267}"/>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726D5CCB-502C-4759-8332-5CEBBAFB1996}"/>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30</xdr:row>
      <xdr:rowOff>117475</xdr:rowOff>
    </xdr:from>
    <xdr:to>
      <xdr:col>76</xdr:col>
      <xdr:colOff>21589</xdr:colOff>
      <xdr:row>30</xdr:row>
      <xdr:rowOff>117475</xdr:rowOff>
    </xdr:to>
    <xdr:cxnSp macro="">
      <xdr:nvCxnSpPr>
        <xdr:cNvPr id="129" name="直線コネクタ 128">
          <a:extLst>
            <a:ext uri="{FF2B5EF4-FFF2-40B4-BE49-F238E27FC236}">
              <a16:creationId xmlns:a16="http://schemas.microsoft.com/office/drawing/2014/main" id="{8CE8E841-7A6B-491F-8A88-F31321A4A5D1}"/>
            </a:ext>
          </a:extLst>
        </xdr:cNvPr>
        <xdr:cNvCxnSpPr/>
      </xdr:nvCxnSpPr>
      <xdr:spPr>
        <a:xfrm>
          <a:off x="13027660" y="5916295"/>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652</xdr:rowOff>
    </xdr:from>
    <xdr:ext cx="340478" cy="259045"/>
    <xdr:sp macro="" textlink="">
      <xdr:nvSpPr>
        <xdr:cNvPr id="130" name="債務償還比率最小値テキスト">
          <a:extLst>
            <a:ext uri="{FF2B5EF4-FFF2-40B4-BE49-F238E27FC236}">
              <a16:creationId xmlns:a16="http://schemas.microsoft.com/office/drawing/2014/main" id="{F8EBC84C-E44D-4F9A-9222-BB9271E04DFB}"/>
            </a:ext>
          </a:extLst>
        </xdr:cNvPr>
        <xdr:cNvSpPr txBox="1"/>
      </xdr:nvSpPr>
      <xdr:spPr>
        <a:xfrm>
          <a:off x="13080365" y="59671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1" name="直線コネクタ 130">
          <a:extLst>
            <a:ext uri="{FF2B5EF4-FFF2-40B4-BE49-F238E27FC236}">
              <a16:creationId xmlns:a16="http://schemas.microsoft.com/office/drawing/2014/main" id="{9C713E4C-980E-402D-B354-D9F765D5DFBE}"/>
            </a:ext>
          </a:extLst>
        </xdr:cNvPr>
        <xdr:cNvCxnSpPr/>
      </xdr:nvCxnSpPr>
      <xdr:spPr>
        <a:xfrm>
          <a:off x="12963525" y="59162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13352</xdr:rowOff>
    </xdr:from>
    <xdr:ext cx="340478" cy="259045"/>
    <xdr:sp macro="" textlink="">
      <xdr:nvSpPr>
        <xdr:cNvPr id="132" name="債務償還比率最大値テキスト">
          <a:extLst>
            <a:ext uri="{FF2B5EF4-FFF2-40B4-BE49-F238E27FC236}">
              <a16:creationId xmlns:a16="http://schemas.microsoft.com/office/drawing/2014/main" id="{5E45C487-BCB9-4978-819A-8DFDBBAD9FF2}"/>
            </a:ext>
          </a:extLst>
        </xdr:cNvPr>
        <xdr:cNvSpPr txBox="1"/>
      </xdr:nvSpPr>
      <xdr:spPr>
        <a:xfrm>
          <a:off x="13080365"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3" name="直線コネクタ 132">
          <a:extLst>
            <a:ext uri="{FF2B5EF4-FFF2-40B4-BE49-F238E27FC236}">
              <a16:creationId xmlns:a16="http://schemas.microsoft.com/office/drawing/2014/main" id="{93213734-5D90-4133-B783-E59914DCC059}"/>
            </a:ext>
          </a:extLst>
        </xdr:cNvPr>
        <xdr:cNvCxnSpPr/>
      </xdr:nvCxnSpPr>
      <xdr:spPr>
        <a:xfrm>
          <a:off x="12963525" y="59162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45102</xdr:rowOff>
    </xdr:from>
    <xdr:ext cx="340478" cy="259045"/>
    <xdr:sp macro="" textlink="">
      <xdr:nvSpPr>
        <xdr:cNvPr id="134" name="債務償還比率平均値テキスト">
          <a:extLst>
            <a:ext uri="{FF2B5EF4-FFF2-40B4-BE49-F238E27FC236}">
              <a16:creationId xmlns:a16="http://schemas.microsoft.com/office/drawing/2014/main" id="{B2CCDF8C-F135-4A25-996E-BA920A878643}"/>
            </a:ext>
          </a:extLst>
        </xdr:cNvPr>
        <xdr:cNvSpPr txBox="1"/>
      </xdr:nvSpPr>
      <xdr:spPr>
        <a:xfrm>
          <a:off x="13080365" y="5843922"/>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66675</xdr:rowOff>
    </xdr:from>
    <xdr:to>
      <xdr:col>76</xdr:col>
      <xdr:colOff>73025</xdr:colOff>
      <xdr:row>30</xdr:row>
      <xdr:rowOff>168275</xdr:rowOff>
    </xdr:to>
    <xdr:sp macro="" textlink="">
      <xdr:nvSpPr>
        <xdr:cNvPr id="135" name="フローチャート: 判断 134">
          <a:extLst>
            <a:ext uri="{FF2B5EF4-FFF2-40B4-BE49-F238E27FC236}">
              <a16:creationId xmlns:a16="http://schemas.microsoft.com/office/drawing/2014/main" id="{46FECA8D-8AC0-48FE-ABE4-39E7BD1186CE}"/>
            </a:ext>
          </a:extLst>
        </xdr:cNvPr>
        <xdr:cNvSpPr/>
      </xdr:nvSpPr>
      <xdr:spPr>
        <a:xfrm>
          <a:off x="13001625" y="58654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66675</xdr:rowOff>
    </xdr:from>
    <xdr:to>
      <xdr:col>72</xdr:col>
      <xdr:colOff>123825</xdr:colOff>
      <xdr:row>30</xdr:row>
      <xdr:rowOff>168275</xdr:rowOff>
    </xdr:to>
    <xdr:sp macro="" textlink="">
      <xdr:nvSpPr>
        <xdr:cNvPr id="136" name="フローチャート: 判断 135">
          <a:extLst>
            <a:ext uri="{FF2B5EF4-FFF2-40B4-BE49-F238E27FC236}">
              <a16:creationId xmlns:a16="http://schemas.microsoft.com/office/drawing/2014/main" id="{B16F8DE1-5A99-411F-A081-ACE72F882111}"/>
            </a:ext>
          </a:extLst>
        </xdr:cNvPr>
        <xdr:cNvSpPr/>
      </xdr:nvSpPr>
      <xdr:spPr>
        <a:xfrm>
          <a:off x="1235900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66675</xdr:rowOff>
    </xdr:from>
    <xdr:to>
      <xdr:col>68</xdr:col>
      <xdr:colOff>123825</xdr:colOff>
      <xdr:row>30</xdr:row>
      <xdr:rowOff>168275</xdr:rowOff>
    </xdr:to>
    <xdr:sp macro="" textlink="">
      <xdr:nvSpPr>
        <xdr:cNvPr id="137" name="フローチャート: 判断 136">
          <a:extLst>
            <a:ext uri="{FF2B5EF4-FFF2-40B4-BE49-F238E27FC236}">
              <a16:creationId xmlns:a16="http://schemas.microsoft.com/office/drawing/2014/main" id="{EF2FAA13-37E1-46B1-82E1-FE1BD3EC1853}"/>
            </a:ext>
          </a:extLst>
        </xdr:cNvPr>
        <xdr:cNvSpPr/>
      </xdr:nvSpPr>
      <xdr:spPr>
        <a:xfrm>
          <a:off x="1168844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66675</xdr:rowOff>
    </xdr:from>
    <xdr:to>
      <xdr:col>64</xdr:col>
      <xdr:colOff>123825</xdr:colOff>
      <xdr:row>30</xdr:row>
      <xdr:rowOff>168275</xdr:rowOff>
    </xdr:to>
    <xdr:sp macro="" textlink="">
      <xdr:nvSpPr>
        <xdr:cNvPr id="138" name="フローチャート: 判断 137">
          <a:extLst>
            <a:ext uri="{FF2B5EF4-FFF2-40B4-BE49-F238E27FC236}">
              <a16:creationId xmlns:a16="http://schemas.microsoft.com/office/drawing/2014/main" id="{139BDDCD-D172-4C00-992C-2A69CA0446A2}"/>
            </a:ext>
          </a:extLst>
        </xdr:cNvPr>
        <xdr:cNvSpPr/>
      </xdr:nvSpPr>
      <xdr:spPr>
        <a:xfrm>
          <a:off x="1101788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66675</xdr:rowOff>
    </xdr:from>
    <xdr:to>
      <xdr:col>60</xdr:col>
      <xdr:colOff>123825</xdr:colOff>
      <xdr:row>30</xdr:row>
      <xdr:rowOff>168275</xdr:rowOff>
    </xdr:to>
    <xdr:sp macro="" textlink="">
      <xdr:nvSpPr>
        <xdr:cNvPr id="139" name="フローチャート: 判断 138">
          <a:extLst>
            <a:ext uri="{FF2B5EF4-FFF2-40B4-BE49-F238E27FC236}">
              <a16:creationId xmlns:a16="http://schemas.microsoft.com/office/drawing/2014/main" id="{43D5FA36-8BA9-4C9B-B81B-122075903B9A}"/>
            </a:ext>
          </a:extLst>
        </xdr:cNvPr>
        <xdr:cNvSpPr/>
      </xdr:nvSpPr>
      <xdr:spPr>
        <a:xfrm>
          <a:off x="1034732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FDF31263-F739-4D9E-900F-50A4F9E35222}"/>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2DBE6D5E-4FDF-4443-8E1A-48677716C694}"/>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AC2A1E1F-F91C-4F23-A86D-2EB7D2AB75DC}"/>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CB8E9EB0-1EE8-4F29-AC51-1C8690A3B2EC}"/>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E11919AE-BC33-43FC-B483-92CFD1095FD9}"/>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29</xdr:row>
      <xdr:rowOff>13352</xdr:rowOff>
    </xdr:from>
    <xdr:ext cx="340478" cy="259045"/>
    <xdr:sp macro="" textlink="">
      <xdr:nvSpPr>
        <xdr:cNvPr id="145" name="n_1aveValue債務償還比率">
          <a:extLst>
            <a:ext uri="{FF2B5EF4-FFF2-40B4-BE49-F238E27FC236}">
              <a16:creationId xmlns:a16="http://schemas.microsoft.com/office/drawing/2014/main" id="{3C9A1063-293D-4BA7-9C77-CE4FF76CB03E}"/>
            </a:ext>
          </a:extLst>
        </xdr:cNvPr>
        <xdr:cNvSpPr txBox="1"/>
      </xdr:nvSpPr>
      <xdr:spPr>
        <a:xfrm>
          <a:off x="1224972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29</xdr:row>
      <xdr:rowOff>13352</xdr:rowOff>
    </xdr:from>
    <xdr:ext cx="340478" cy="259045"/>
    <xdr:sp macro="" textlink="">
      <xdr:nvSpPr>
        <xdr:cNvPr id="146" name="n_2aveValue債務償還比率">
          <a:extLst>
            <a:ext uri="{FF2B5EF4-FFF2-40B4-BE49-F238E27FC236}">
              <a16:creationId xmlns:a16="http://schemas.microsoft.com/office/drawing/2014/main" id="{8AE61A60-9EC2-44F1-973C-2C78DA23C677}"/>
            </a:ext>
          </a:extLst>
        </xdr:cNvPr>
        <xdr:cNvSpPr txBox="1"/>
      </xdr:nvSpPr>
      <xdr:spPr>
        <a:xfrm>
          <a:off x="1159186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29</xdr:row>
      <xdr:rowOff>13352</xdr:rowOff>
    </xdr:from>
    <xdr:ext cx="340478" cy="259045"/>
    <xdr:sp macro="" textlink="">
      <xdr:nvSpPr>
        <xdr:cNvPr id="147" name="n_3aveValue債務償還比率">
          <a:extLst>
            <a:ext uri="{FF2B5EF4-FFF2-40B4-BE49-F238E27FC236}">
              <a16:creationId xmlns:a16="http://schemas.microsoft.com/office/drawing/2014/main" id="{DD4DFE1B-65C9-4508-B2D4-C6EE8C501344}"/>
            </a:ext>
          </a:extLst>
        </xdr:cNvPr>
        <xdr:cNvSpPr txBox="1"/>
      </xdr:nvSpPr>
      <xdr:spPr>
        <a:xfrm>
          <a:off x="1092130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29</xdr:row>
      <xdr:rowOff>13352</xdr:rowOff>
    </xdr:from>
    <xdr:ext cx="340478" cy="259045"/>
    <xdr:sp macro="" textlink="">
      <xdr:nvSpPr>
        <xdr:cNvPr id="148" name="n_4aveValue債務償還比率">
          <a:extLst>
            <a:ext uri="{FF2B5EF4-FFF2-40B4-BE49-F238E27FC236}">
              <a16:creationId xmlns:a16="http://schemas.microsoft.com/office/drawing/2014/main" id="{2251FBFD-3278-43EB-945C-FFFEC9E73D3E}"/>
            </a:ext>
          </a:extLst>
        </xdr:cNvPr>
        <xdr:cNvSpPr txBox="1"/>
      </xdr:nvSpPr>
      <xdr:spPr>
        <a:xfrm>
          <a:off x="1025074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9" name="正方形/長方形 148">
          <a:extLst>
            <a:ext uri="{FF2B5EF4-FFF2-40B4-BE49-F238E27FC236}">
              <a16:creationId xmlns:a16="http://schemas.microsoft.com/office/drawing/2014/main" id="{E4E81984-D72D-4BFB-AE9B-AA48F6254934}"/>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0" name="正方形/長方形 149">
          <a:extLst>
            <a:ext uri="{FF2B5EF4-FFF2-40B4-BE49-F238E27FC236}">
              <a16:creationId xmlns:a16="http://schemas.microsoft.com/office/drawing/2014/main" id="{3BC22507-8C98-4E00-B794-588A19F52B9A}"/>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1" name="テキスト ボックス 150">
          <a:extLst>
            <a:ext uri="{FF2B5EF4-FFF2-40B4-BE49-F238E27FC236}">
              <a16:creationId xmlns:a16="http://schemas.microsoft.com/office/drawing/2014/main" id="{63C8DF30-5CFE-48A9-B882-708C1629016A}"/>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2" name="テキスト ボックス 151">
          <a:extLst>
            <a:ext uri="{FF2B5EF4-FFF2-40B4-BE49-F238E27FC236}">
              <a16:creationId xmlns:a16="http://schemas.microsoft.com/office/drawing/2014/main" id="{15C55689-3B74-476C-BD2B-A45DCBF3D6C4}"/>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3" name="テキスト ボックス 152">
          <a:extLst>
            <a:ext uri="{FF2B5EF4-FFF2-40B4-BE49-F238E27FC236}">
              <a16:creationId xmlns:a16="http://schemas.microsoft.com/office/drawing/2014/main" id="{205312A6-2CA9-45BC-9522-958B5B6F3A86}"/>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4" name="テキスト ボックス 153">
          <a:extLst>
            <a:ext uri="{FF2B5EF4-FFF2-40B4-BE49-F238E27FC236}">
              <a16:creationId xmlns:a16="http://schemas.microsoft.com/office/drawing/2014/main" id="{52F7D76D-306F-458D-A153-0E505B13F836}"/>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F1C3D3C-BCA5-4A05-9567-00A667983EEC}"/>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E72690C-169A-40EB-BEEE-075CF07DBE6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953479B-5681-4C01-8866-E2E06CE304AB}"/>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EE54AC8-58F2-45C1-B93C-7636D641EA92}"/>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1E732EB-B948-4612-A8DD-415C524910B5}"/>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8C34D0F-345D-4A95-AC61-96A9E2D53E48}"/>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434A6E6-B897-433B-BC0A-F8F81B5B9F3A}"/>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35BE192-FBF9-49B1-88FC-873415D42C43}"/>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ACB407D-71C2-4BE3-8D96-D7DDA62B3B19}"/>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F58F44D-A7DA-48E1-98FB-C00E54B5BF02}"/>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349,226
305,329
18.22
182,995,345
178,299,812
3,773,771
97,943,609
18,538,575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3D04E99-0EC4-462E-86F8-4CA950043ABE}"/>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7A66069-3DB7-4C01-B9D4-865FC3A0BB39}"/>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6CDC099-AAB9-47FD-82D4-C9ED6E545AF8}"/>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F9667CE-0CF1-4FE5-BCF3-BF394CBE2E5B}"/>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BB77C43-34DF-4A97-8397-EA8FFE90D407}"/>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F9345B1D-D035-4474-908E-245174DB90BE}"/>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3AEBD0F-3D5D-49EE-88F7-874043E7C612}"/>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7C1F8EA-FDF3-449C-9A87-29B86B287D65}"/>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2C18520-A696-4BB2-BFF9-62571F44A199}"/>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3BAE881-2F17-4301-B57A-F2E5234F7B3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CBB127C-4079-4CEB-A278-E9406A982326}"/>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D859AF6-9E04-475D-B137-AFDB56A0DA3E}"/>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C55FEE69-4663-4186-9BDB-572B46E40A66}"/>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F110434-1123-432E-A70E-46330A8C61F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A7023DF-9746-4779-9A58-314BD1254DF8}"/>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14187B6B-FBDE-492F-9757-17E855DF43B4}"/>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6240EBB-99B0-4EED-BD98-5CD2293E5E75}"/>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C6BB210-539D-4BDA-8B0C-712AEFCCD103}"/>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80B549F-30DC-48DA-B5AA-425BC03167A9}"/>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8005050-50C6-4898-8CCC-72CD092BD256}"/>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B40BC3E-CF13-4DE4-9433-1F7A027EA2F3}"/>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0E7C765-9884-4884-BA6D-813EC861767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B6DC66E-F8C0-48F1-B3B3-23037FAA50DB}"/>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5E54577-88C7-4D8A-857D-BDBFD37D1D89}"/>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B99CF60-C822-476E-828D-7FD1638C7DDE}"/>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4642F2A-9766-41FF-8200-3ED9BA6B543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D7ED47A-AD51-4194-A7DE-8991E697E412}"/>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646C825-1133-4776-BC88-E8305EE90F54}"/>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4565A8E-7AD2-4FC1-B21D-28585D892D39}"/>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F162A0F-75FA-4A27-B2C7-6A28011E25F9}"/>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76EDBB3-11AF-49BA-896C-2C149023B336}"/>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E6B13C27-B203-4554-B567-BF857FA52F27}"/>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CD3ABD7C-C222-4D59-A1C0-0A340FA2C66A}"/>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750D833F-C9E4-4AE9-B865-0F20D4758008}"/>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7E77DDAA-32A6-4711-87A7-B9ABB111A058}"/>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C150E87F-C293-4C8C-A2C9-6842217233DD}"/>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A001A10F-B9B8-453B-8115-C1B0546ADC5E}"/>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63817EDF-7617-483D-A820-7CA876593811}"/>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43AD0EFA-98E5-4BB1-9AEF-2D427CEA33D4}"/>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9128413F-7AD1-4495-A29D-8ECAD9E907CE}"/>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89A051DA-3444-4E6A-B1AC-E0B060E16292}"/>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55BDEB8B-1B77-4DFC-8758-E495D2DFD26F}"/>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A28E58EA-48AE-4255-B942-A834F42AA8F6}"/>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C1DC7CF6-8611-452F-A00C-3459910E3D16}"/>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77AB1AF6-03DA-4B8D-8203-18B3034DBA55}"/>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94535350-03E9-4737-88D4-DC5AA6B5DAE8}"/>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51707</xdr:rowOff>
    </xdr:to>
    <xdr:cxnSp macro="">
      <xdr:nvCxnSpPr>
        <xdr:cNvPr id="58" name="直線コネクタ 57">
          <a:extLst>
            <a:ext uri="{FF2B5EF4-FFF2-40B4-BE49-F238E27FC236}">
              <a16:creationId xmlns:a16="http://schemas.microsoft.com/office/drawing/2014/main" id="{77B096EA-A6AF-471D-BA73-FB37BC657075}"/>
            </a:ext>
          </a:extLst>
        </xdr:cNvPr>
        <xdr:cNvCxnSpPr/>
      </xdr:nvCxnSpPr>
      <xdr:spPr>
        <a:xfrm flipV="1">
          <a:off x="4086225" y="5534842"/>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55534</xdr:rowOff>
    </xdr:from>
    <xdr:ext cx="405111" cy="259045"/>
    <xdr:sp macro="" textlink="">
      <xdr:nvSpPr>
        <xdr:cNvPr id="59" name="【道路】&#10;有形固定資産減価償却率最小値テキスト">
          <a:extLst>
            <a:ext uri="{FF2B5EF4-FFF2-40B4-BE49-F238E27FC236}">
              <a16:creationId xmlns:a16="http://schemas.microsoft.com/office/drawing/2014/main" id="{B38D010D-AC86-4B47-B7F6-685619A84FEB}"/>
            </a:ext>
          </a:extLst>
        </xdr:cNvPr>
        <xdr:cNvSpPr txBox="1"/>
      </xdr:nvSpPr>
      <xdr:spPr>
        <a:xfrm>
          <a:off x="4124960" y="7096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51707</xdr:rowOff>
    </xdr:from>
    <xdr:to>
      <xdr:col>24</xdr:col>
      <xdr:colOff>152400</xdr:colOff>
      <xdr:row>42</xdr:row>
      <xdr:rowOff>51707</xdr:rowOff>
    </xdr:to>
    <xdr:cxnSp macro="">
      <xdr:nvCxnSpPr>
        <xdr:cNvPr id="60" name="直線コネクタ 59">
          <a:extLst>
            <a:ext uri="{FF2B5EF4-FFF2-40B4-BE49-F238E27FC236}">
              <a16:creationId xmlns:a16="http://schemas.microsoft.com/office/drawing/2014/main" id="{824596E7-D143-4506-8F82-F9F2CE07A6CF}"/>
            </a:ext>
          </a:extLst>
        </xdr:cNvPr>
        <xdr:cNvCxnSpPr/>
      </xdr:nvCxnSpPr>
      <xdr:spPr>
        <a:xfrm>
          <a:off x="4020820" y="70925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CDBC6A72-ADB9-4FFE-B5E8-199D0D8F25E7}"/>
            </a:ext>
          </a:extLst>
        </xdr:cNvPr>
        <xdr:cNvSpPr txBox="1"/>
      </xdr:nvSpPr>
      <xdr:spPr>
        <a:xfrm>
          <a:off x="4124960" y="53176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9865A758-22CF-467F-B4DD-411EC9CD2E30}"/>
            </a:ext>
          </a:extLst>
        </xdr:cNvPr>
        <xdr:cNvCxnSpPr/>
      </xdr:nvCxnSpPr>
      <xdr:spPr>
        <a:xfrm>
          <a:off x="4020820" y="55348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93997</xdr:rowOff>
    </xdr:from>
    <xdr:ext cx="405111" cy="259045"/>
    <xdr:sp macro="" textlink="">
      <xdr:nvSpPr>
        <xdr:cNvPr id="63" name="【道路】&#10;有形固定資産減価償却率平均値テキスト">
          <a:extLst>
            <a:ext uri="{FF2B5EF4-FFF2-40B4-BE49-F238E27FC236}">
              <a16:creationId xmlns:a16="http://schemas.microsoft.com/office/drawing/2014/main" id="{ECE18A48-C61F-487C-B2D3-7276F96623CA}"/>
            </a:ext>
          </a:extLst>
        </xdr:cNvPr>
        <xdr:cNvSpPr txBox="1"/>
      </xdr:nvSpPr>
      <xdr:spPr>
        <a:xfrm>
          <a:off x="4124960" y="6296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71120</xdr:rowOff>
    </xdr:from>
    <xdr:to>
      <xdr:col>24</xdr:col>
      <xdr:colOff>114300</xdr:colOff>
      <xdr:row>39</xdr:row>
      <xdr:rowOff>1270</xdr:rowOff>
    </xdr:to>
    <xdr:sp macro="" textlink="">
      <xdr:nvSpPr>
        <xdr:cNvPr id="64" name="フローチャート: 判断 63">
          <a:extLst>
            <a:ext uri="{FF2B5EF4-FFF2-40B4-BE49-F238E27FC236}">
              <a16:creationId xmlns:a16="http://schemas.microsoft.com/office/drawing/2014/main" id="{CFCD22B9-B4EA-45A0-9892-0737421525DF}"/>
            </a:ext>
          </a:extLst>
        </xdr:cNvPr>
        <xdr:cNvSpPr/>
      </xdr:nvSpPr>
      <xdr:spPr>
        <a:xfrm>
          <a:off x="4036060" y="64414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69487</xdr:rowOff>
    </xdr:from>
    <xdr:to>
      <xdr:col>20</xdr:col>
      <xdr:colOff>38100</xdr:colOff>
      <xdr:row>38</xdr:row>
      <xdr:rowOff>171087</xdr:rowOff>
    </xdr:to>
    <xdr:sp macro="" textlink="">
      <xdr:nvSpPr>
        <xdr:cNvPr id="65" name="フローチャート: 判断 64">
          <a:extLst>
            <a:ext uri="{FF2B5EF4-FFF2-40B4-BE49-F238E27FC236}">
              <a16:creationId xmlns:a16="http://schemas.microsoft.com/office/drawing/2014/main" id="{353F4A3F-D686-48CC-BF90-C59C14C07D33}"/>
            </a:ext>
          </a:extLst>
        </xdr:cNvPr>
        <xdr:cNvSpPr/>
      </xdr:nvSpPr>
      <xdr:spPr>
        <a:xfrm>
          <a:off x="3312160" y="643980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59690</xdr:rowOff>
    </xdr:from>
    <xdr:to>
      <xdr:col>15</xdr:col>
      <xdr:colOff>101600</xdr:colOff>
      <xdr:row>38</xdr:row>
      <xdr:rowOff>161290</xdr:rowOff>
    </xdr:to>
    <xdr:sp macro="" textlink="">
      <xdr:nvSpPr>
        <xdr:cNvPr id="66" name="フローチャート: 判断 65">
          <a:extLst>
            <a:ext uri="{FF2B5EF4-FFF2-40B4-BE49-F238E27FC236}">
              <a16:creationId xmlns:a16="http://schemas.microsoft.com/office/drawing/2014/main" id="{0DC497CD-FF56-4BBC-AE5F-B9DAFF7617FC}"/>
            </a:ext>
          </a:extLst>
        </xdr:cNvPr>
        <xdr:cNvSpPr/>
      </xdr:nvSpPr>
      <xdr:spPr>
        <a:xfrm>
          <a:off x="2514600" y="643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53159</xdr:rowOff>
    </xdr:from>
    <xdr:to>
      <xdr:col>10</xdr:col>
      <xdr:colOff>165100</xdr:colOff>
      <xdr:row>38</xdr:row>
      <xdr:rowOff>154759</xdr:rowOff>
    </xdr:to>
    <xdr:sp macro="" textlink="">
      <xdr:nvSpPr>
        <xdr:cNvPr id="67" name="フローチャート: 判断 66">
          <a:extLst>
            <a:ext uri="{FF2B5EF4-FFF2-40B4-BE49-F238E27FC236}">
              <a16:creationId xmlns:a16="http://schemas.microsoft.com/office/drawing/2014/main" id="{A184BC4B-8062-4D62-A63B-4BA68782187F}"/>
            </a:ext>
          </a:extLst>
        </xdr:cNvPr>
        <xdr:cNvSpPr/>
      </xdr:nvSpPr>
      <xdr:spPr>
        <a:xfrm>
          <a:off x="1739900" y="642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41728</xdr:rowOff>
    </xdr:from>
    <xdr:to>
      <xdr:col>6</xdr:col>
      <xdr:colOff>38100</xdr:colOff>
      <xdr:row>38</xdr:row>
      <xdr:rowOff>143328</xdr:rowOff>
    </xdr:to>
    <xdr:sp macro="" textlink="">
      <xdr:nvSpPr>
        <xdr:cNvPr id="68" name="フローチャート: 判断 67">
          <a:extLst>
            <a:ext uri="{FF2B5EF4-FFF2-40B4-BE49-F238E27FC236}">
              <a16:creationId xmlns:a16="http://schemas.microsoft.com/office/drawing/2014/main" id="{A70D7AB9-CC89-4A5C-B0D6-077C8CCC4FA5}"/>
            </a:ext>
          </a:extLst>
        </xdr:cNvPr>
        <xdr:cNvSpPr/>
      </xdr:nvSpPr>
      <xdr:spPr>
        <a:xfrm>
          <a:off x="965200" y="641204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A5E1BBBE-7153-4262-92ED-9ECE75FA2E35}"/>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EDDC33A-E67C-48CE-8055-16C8299DEF2E}"/>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8BBB0037-F961-4031-A0FA-EA1285447894}"/>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B7AFFC4A-0FFD-41A6-9C1F-A92BDA6E101E}"/>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87265FA6-C00F-4821-817D-93EAB50EAE57}"/>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169091</xdr:rowOff>
    </xdr:from>
    <xdr:to>
      <xdr:col>24</xdr:col>
      <xdr:colOff>114300</xdr:colOff>
      <xdr:row>40</xdr:row>
      <xdr:rowOff>99241</xdr:rowOff>
    </xdr:to>
    <xdr:sp macro="" textlink="">
      <xdr:nvSpPr>
        <xdr:cNvPr id="74" name="楕円 73">
          <a:extLst>
            <a:ext uri="{FF2B5EF4-FFF2-40B4-BE49-F238E27FC236}">
              <a16:creationId xmlns:a16="http://schemas.microsoft.com/office/drawing/2014/main" id="{32319128-DB41-40D0-9F75-CF9DC45E2CE6}"/>
            </a:ext>
          </a:extLst>
        </xdr:cNvPr>
        <xdr:cNvSpPr/>
      </xdr:nvSpPr>
      <xdr:spPr>
        <a:xfrm>
          <a:off x="4036060" y="67070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147518</xdr:rowOff>
    </xdr:from>
    <xdr:ext cx="405111" cy="259045"/>
    <xdr:sp macro="" textlink="">
      <xdr:nvSpPr>
        <xdr:cNvPr id="75" name="【道路】&#10;有形固定資産減価償却率該当値テキスト">
          <a:extLst>
            <a:ext uri="{FF2B5EF4-FFF2-40B4-BE49-F238E27FC236}">
              <a16:creationId xmlns:a16="http://schemas.microsoft.com/office/drawing/2014/main" id="{590A0B06-52A2-4A44-96B0-9C768E17F48A}"/>
            </a:ext>
          </a:extLst>
        </xdr:cNvPr>
        <xdr:cNvSpPr txBox="1"/>
      </xdr:nvSpPr>
      <xdr:spPr>
        <a:xfrm>
          <a:off x="4124960" y="668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146231</xdr:rowOff>
    </xdr:from>
    <xdr:to>
      <xdr:col>20</xdr:col>
      <xdr:colOff>38100</xdr:colOff>
      <xdr:row>40</xdr:row>
      <xdr:rowOff>76381</xdr:rowOff>
    </xdr:to>
    <xdr:sp macro="" textlink="">
      <xdr:nvSpPr>
        <xdr:cNvPr id="76" name="楕円 75">
          <a:extLst>
            <a:ext uri="{FF2B5EF4-FFF2-40B4-BE49-F238E27FC236}">
              <a16:creationId xmlns:a16="http://schemas.microsoft.com/office/drawing/2014/main" id="{7D221F06-5971-4370-BEC0-8EE06DC4CE29}"/>
            </a:ext>
          </a:extLst>
        </xdr:cNvPr>
        <xdr:cNvSpPr/>
      </xdr:nvSpPr>
      <xdr:spPr>
        <a:xfrm>
          <a:off x="3312160" y="668419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25581</xdr:rowOff>
    </xdr:from>
    <xdr:to>
      <xdr:col>24</xdr:col>
      <xdr:colOff>63500</xdr:colOff>
      <xdr:row>40</xdr:row>
      <xdr:rowOff>48441</xdr:rowOff>
    </xdr:to>
    <xdr:cxnSp macro="">
      <xdr:nvCxnSpPr>
        <xdr:cNvPr id="77" name="直線コネクタ 76">
          <a:extLst>
            <a:ext uri="{FF2B5EF4-FFF2-40B4-BE49-F238E27FC236}">
              <a16:creationId xmlns:a16="http://schemas.microsoft.com/office/drawing/2014/main" id="{DFB0A8FC-398B-4FE5-94CB-0DDB7086293A}"/>
            </a:ext>
          </a:extLst>
        </xdr:cNvPr>
        <xdr:cNvCxnSpPr/>
      </xdr:nvCxnSpPr>
      <xdr:spPr>
        <a:xfrm>
          <a:off x="3355340" y="6731181"/>
          <a:ext cx="7315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98878</xdr:rowOff>
    </xdr:from>
    <xdr:to>
      <xdr:col>15</xdr:col>
      <xdr:colOff>101600</xdr:colOff>
      <xdr:row>40</xdr:row>
      <xdr:rowOff>29028</xdr:rowOff>
    </xdr:to>
    <xdr:sp macro="" textlink="">
      <xdr:nvSpPr>
        <xdr:cNvPr id="78" name="楕円 77">
          <a:extLst>
            <a:ext uri="{FF2B5EF4-FFF2-40B4-BE49-F238E27FC236}">
              <a16:creationId xmlns:a16="http://schemas.microsoft.com/office/drawing/2014/main" id="{FE3D6C74-BE19-45C2-BCA9-FD67A6564757}"/>
            </a:ext>
          </a:extLst>
        </xdr:cNvPr>
        <xdr:cNvSpPr/>
      </xdr:nvSpPr>
      <xdr:spPr>
        <a:xfrm>
          <a:off x="2514600" y="66368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149678</xdr:rowOff>
    </xdr:from>
    <xdr:to>
      <xdr:col>19</xdr:col>
      <xdr:colOff>177800</xdr:colOff>
      <xdr:row>40</xdr:row>
      <xdr:rowOff>25581</xdr:rowOff>
    </xdr:to>
    <xdr:cxnSp macro="">
      <xdr:nvCxnSpPr>
        <xdr:cNvPr id="79" name="直線コネクタ 78">
          <a:extLst>
            <a:ext uri="{FF2B5EF4-FFF2-40B4-BE49-F238E27FC236}">
              <a16:creationId xmlns:a16="http://schemas.microsoft.com/office/drawing/2014/main" id="{B156CE6D-7D07-4AF7-A5D3-AE6B71A9D1AA}"/>
            </a:ext>
          </a:extLst>
        </xdr:cNvPr>
        <xdr:cNvCxnSpPr/>
      </xdr:nvCxnSpPr>
      <xdr:spPr>
        <a:xfrm>
          <a:off x="2565400" y="6687638"/>
          <a:ext cx="78994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98878</xdr:rowOff>
    </xdr:from>
    <xdr:to>
      <xdr:col>10</xdr:col>
      <xdr:colOff>165100</xdr:colOff>
      <xdr:row>40</xdr:row>
      <xdr:rowOff>29028</xdr:rowOff>
    </xdr:to>
    <xdr:sp macro="" textlink="">
      <xdr:nvSpPr>
        <xdr:cNvPr id="80" name="楕円 79">
          <a:extLst>
            <a:ext uri="{FF2B5EF4-FFF2-40B4-BE49-F238E27FC236}">
              <a16:creationId xmlns:a16="http://schemas.microsoft.com/office/drawing/2014/main" id="{99FECFF4-C56E-4083-8CEA-2C1CF436C656}"/>
            </a:ext>
          </a:extLst>
        </xdr:cNvPr>
        <xdr:cNvSpPr/>
      </xdr:nvSpPr>
      <xdr:spPr>
        <a:xfrm>
          <a:off x="1739900" y="66368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149678</xdr:rowOff>
    </xdr:from>
    <xdr:to>
      <xdr:col>15</xdr:col>
      <xdr:colOff>50800</xdr:colOff>
      <xdr:row>39</xdr:row>
      <xdr:rowOff>149678</xdr:rowOff>
    </xdr:to>
    <xdr:cxnSp macro="">
      <xdr:nvCxnSpPr>
        <xdr:cNvPr id="81" name="直線コネクタ 80">
          <a:extLst>
            <a:ext uri="{FF2B5EF4-FFF2-40B4-BE49-F238E27FC236}">
              <a16:creationId xmlns:a16="http://schemas.microsoft.com/office/drawing/2014/main" id="{73EF3D57-9CDF-465C-A791-088B59D7262C}"/>
            </a:ext>
          </a:extLst>
        </xdr:cNvPr>
        <xdr:cNvCxnSpPr/>
      </xdr:nvCxnSpPr>
      <xdr:spPr>
        <a:xfrm>
          <a:off x="1790700" y="6687638"/>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80917</xdr:rowOff>
    </xdr:from>
    <xdr:to>
      <xdr:col>6</xdr:col>
      <xdr:colOff>38100</xdr:colOff>
      <xdr:row>40</xdr:row>
      <xdr:rowOff>11067</xdr:rowOff>
    </xdr:to>
    <xdr:sp macro="" textlink="">
      <xdr:nvSpPr>
        <xdr:cNvPr id="82" name="楕円 81">
          <a:extLst>
            <a:ext uri="{FF2B5EF4-FFF2-40B4-BE49-F238E27FC236}">
              <a16:creationId xmlns:a16="http://schemas.microsoft.com/office/drawing/2014/main" id="{861BA151-C9DA-4CD1-BB71-5E43F89CA909}"/>
            </a:ext>
          </a:extLst>
        </xdr:cNvPr>
        <xdr:cNvSpPr/>
      </xdr:nvSpPr>
      <xdr:spPr>
        <a:xfrm>
          <a:off x="965200" y="661887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131717</xdr:rowOff>
    </xdr:from>
    <xdr:to>
      <xdr:col>10</xdr:col>
      <xdr:colOff>114300</xdr:colOff>
      <xdr:row>39</xdr:row>
      <xdr:rowOff>149678</xdr:rowOff>
    </xdr:to>
    <xdr:cxnSp macro="">
      <xdr:nvCxnSpPr>
        <xdr:cNvPr id="83" name="直線コネクタ 82">
          <a:extLst>
            <a:ext uri="{FF2B5EF4-FFF2-40B4-BE49-F238E27FC236}">
              <a16:creationId xmlns:a16="http://schemas.microsoft.com/office/drawing/2014/main" id="{C7AE8367-5451-4F3D-B9F1-34A432C6558B}"/>
            </a:ext>
          </a:extLst>
        </xdr:cNvPr>
        <xdr:cNvCxnSpPr/>
      </xdr:nvCxnSpPr>
      <xdr:spPr>
        <a:xfrm>
          <a:off x="1008380" y="6669677"/>
          <a:ext cx="78232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16164</xdr:rowOff>
    </xdr:from>
    <xdr:ext cx="405111" cy="259045"/>
    <xdr:sp macro="" textlink="">
      <xdr:nvSpPr>
        <xdr:cNvPr id="84" name="n_1aveValue【道路】&#10;有形固定資産減価償却率">
          <a:extLst>
            <a:ext uri="{FF2B5EF4-FFF2-40B4-BE49-F238E27FC236}">
              <a16:creationId xmlns:a16="http://schemas.microsoft.com/office/drawing/2014/main" id="{FAE495E4-4E83-4901-A3CA-FEB8DAC4ABA7}"/>
            </a:ext>
          </a:extLst>
        </xdr:cNvPr>
        <xdr:cNvSpPr txBox="1"/>
      </xdr:nvSpPr>
      <xdr:spPr>
        <a:xfrm>
          <a:off x="3170564" y="6218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6367</xdr:rowOff>
    </xdr:from>
    <xdr:ext cx="405111" cy="259045"/>
    <xdr:sp macro="" textlink="">
      <xdr:nvSpPr>
        <xdr:cNvPr id="85" name="n_2aveValue【道路】&#10;有形固定資産減価償却率">
          <a:extLst>
            <a:ext uri="{FF2B5EF4-FFF2-40B4-BE49-F238E27FC236}">
              <a16:creationId xmlns:a16="http://schemas.microsoft.com/office/drawing/2014/main" id="{8FF2C2FD-EA0C-4730-8B68-762BEEA5688E}"/>
            </a:ext>
          </a:extLst>
        </xdr:cNvPr>
        <xdr:cNvSpPr txBox="1"/>
      </xdr:nvSpPr>
      <xdr:spPr>
        <a:xfrm>
          <a:off x="2385704" y="620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171285</xdr:rowOff>
    </xdr:from>
    <xdr:ext cx="405111" cy="259045"/>
    <xdr:sp macro="" textlink="">
      <xdr:nvSpPr>
        <xdr:cNvPr id="86" name="n_3aveValue【道路】&#10;有形固定資産減価償却率">
          <a:extLst>
            <a:ext uri="{FF2B5EF4-FFF2-40B4-BE49-F238E27FC236}">
              <a16:creationId xmlns:a16="http://schemas.microsoft.com/office/drawing/2014/main" id="{CB6B01CA-2A1F-41F7-8671-EEB9393AFC6B}"/>
            </a:ext>
          </a:extLst>
        </xdr:cNvPr>
        <xdr:cNvSpPr txBox="1"/>
      </xdr:nvSpPr>
      <xdr:spPr>
        <a:xfrm>
          <a:off x="1611004" y="6206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159855</xdr:rowOff>
    </xdr:from>
    <xdr:ext cx="405111" cy="259045"/>
    <xdr:sp macro="" textlink="">
      <xdr:nvSpPr>
        <xdr:cNvPr id="87" name="n_4aveValue【道路】&#10;有形固定資産減価償却率">
          <a:extLst>
            <a:ext uri="{FF2B5EF4-FFF2-40B4-BE49-F238E27FC236}">
              <a16:creationId xmlns:a16="http://schemas.microsoft.com/office/drawing/2014/main" id="{F580B01E-BA83-40A1-8012-319C7EE94D6D}"/>
            </a:ext>
          </a:extLst>
        </xdr:cNvPr>
        <xdr:cNvSpPr txBox="1"/>
      </xdr:nvSpPr>
      <xdr:spPr>
        <a:xfrm>
          <a:off x="836304" y="6194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67508</xdr:rowOff>
    </xdr:from>
    <xdr:ext cx="405111" cy="259045"/>
    <xdr:sp macro="" textlink="">
      <xdr:nvSpPr>
        <xdr:cNvPr id="88" name="n_1mainValue【道路】&#10;有形固定資産減価償却率">
          <a:extLst>
            <a:ext uri="{FF2B5EF4-FFF2-40B4-BE49-F238E27FC236}">
              <a16:creationId xmlns:a16="http://schemas.microsoft.com/office/drawing/2014/main" id="{61AA0261-2DF2-4003-9AFE-72DA4E38060B}"/>
            </a:ext>
          </a:extLst>
        </xdr:cNvPr>
        <xdr:cNvSpPr txBox="1"/>
      </xdr:nvSpPr>
      <xdr:spPr>
        <a:xfrm>
          <a:off x="3170564" y="6773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20155</xdr:rowOff>
    </xdr:from>
    <xdr:ext cx="405111" cy="259045"/>
    <xdr:sp macro="" textlink="">
      <xdr:nvSpPr>
        <xdr:cNvPr id="89" name="n_2mainValue【道路】&#10;有形固定資産減価償却率">
          <a:extLst>
            <a:ext uri="{FF2B5EF4-FFF2-40B4-BE49-F238E27FC236}">
              <a16:creationId xmlns:a16="http://schemas.microsoft.com/office/drawing/2014/main" id="{CDDA86D5-6645-4A0D-B832-9B05FC25151E}"/>
            </a:ext>
          </a:extLst>
        </xdr:cNvPr>
        <xdr:cNvSpPr txBox="1"/>
      </xdr:nvSpPr>
      <xdr:spPr>
        <a:xfrm>
          <a:off x="2385704" y="6725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20155</xdr:rowOff>
    </xdr:from>
    <xdr:ext cx="405111" cy="259045"/>
    <xdr:sp macro="" textlink="">
      <xdr:nvSpPr>
        <xdr:cNvPr id="90" name="n_3mainValue【道路】&#10;有形固定資産減価償却率">
          <a:extLst>
            <a:ext uri="{FF2B5EF4-FFF2-40B4-BE49-F238E27FC236}">
              <a16:creationId xmlns:a16="http://schemas.microsoft.com/office/drawing/2014/main" id="{8EA3862F-C999-438F-8B48-837222AE13C9}"/>
            </a:ext>
          </a:extLst>
        </xdr:cNvPr>
        <xdr:cNvSpPr txBox="1"/>
      </xdr:nvSpPr>
      <xdr:spPr>
        <a:xfrm>
          <a:off x="1611004" y="6725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2194</xdr:rowOff>
    </xdr:from>
    <xdr:ext cx="405111" cy="259045"/>
    <xdr:sp macro="" textlink="">
      <xdr:nvSpPr>
        <xdr:cNvPr id="91" name="n_4mainValue【道路】&#10;有形固定資産減価償却率">
          <a:extLst>
            <a:ext uri="{FF2B5EF4-FFF2-40B4-BE49-F238E27FC236}">
              <a16:creationId xmlns:a16="http://schemas.microsoft.com/office/drawing/2014/main" id="{5861CB43-9C3E-4635-B802-A13ACA66CE16}"/>
            </a:ext>
          </a:extLst>
        </xdr:cNvPr>
        <xdr:cNvSpPr txBox="1"/>
      </xdr:nvSpPr>
      <xdr:spPr>
        <a:xfrm>
          <a:off x="836304" y="6707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E8B18A67-4118-4F13-ADE2-8D1779D8F5B3}"/>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62C668D0-1F0D-42ED-8BA8-40936FF66D82}"/>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9FF13709-3F6D-4A1F-B0E0-94381CD8D4F3}"/>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705F8AE0-5689-47B0-AA43-AD8A39399A9D}"/>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8F32F5AA-D5A0-4DFB-862D-B6820EE40A58}"/>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DBA17F0F-965C-4165-A0B4-566ED9F72936}"/>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DBB10DBE-72D6-491B-9A59-17406A22FC91}"/>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42C2439F-083B-46A6-93F3-2F4D1128669D}"/>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E6427212-8971-460A-88DF-837CD5446AD4}"/>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1E6FE9B3-B87E-474B-8DC7-F9712E788FE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ECBACEB6-B552-43D2-907E-67EE83811496}"/>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CA6D06C7-F87D-4CCE-BFC9-782A0B3AF859}"/>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B909E5B2-7DBD-4BCF-8099-40DF78B472D7}"/>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BE9D2614-63F7-490F-8900-885CED8F9000}"/>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F56160F7-BBFF-4BAE-9C5A-F8ABD5E60C77}"/>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ED16F227-EEC7-4881-B87F-273501DA0DAF}"/>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619EC0C-77D8-42AE-8385-474B1F939CA7}"/>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6EE92E84-C851-4044-8354-1FB10C793CB1}"/>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A6A9AC0C-F818-4C93-B4C3-A6CB24C4EB7D}"/>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9CB77D61-ADB6-4CC1-997D-EF83DB632A94}"/>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33B7EEA2-D5DF-44E6-BF45-58F9767BF158}"/>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a:extLst>
            <a:ext uri="{FF2B5EF4-FFF2-40B4-BE49-F238E27FC236}">
              <a16:creationId xmlns:a16="http://schemas.microsoft.com/office/drawing/2014/main" id="{2D372CCD-E29F-4598-BBCD-A3866D5ED7C0}"/>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4C485F52-67B3-41CD-8208-AADD6B982379}"/>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6667</xdr:rowOff>
    </xdr:from>
    <xdr:to>
      <xdr:col>54</xdr:col>
      <xdr:colOff>189865</xdr:colOff>
      <xdr:row>41</xdr:row>
      <xdr:rowOff>67056</xdr:rowOff>
    </xdr:to>
    <xdr:cxnSp macro="">
      <xdr:nvCxnSpPr>
        <xdr:cNvPr id="115" name="直線コネクタ 114">
          <a:extLst>
            <a:ext uri="{FF2B5EF4-FFF2-40B4-BE49-F238E27FC236}">
              <a16:creationId xmlns:a16="http://schemas.microsoft.com/office/drawing/2014/main" id="{D7E02770-9327-4E2D-820C-E9FE3E986D9A}"/>
            </a:ext>
          </a:extLst>
        </xdr:cNvPr>
        <xdr:cNvCxnSpPr/>
      </xdr:nvCxnSpPr>
      <xdr:spPr>
        <a:xfrm flipV="1">
          <a:off x="9219565" y="5706427"/>
          <a:ext cx="0" cy="1233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70883</xdr:rowOff>
    </xdr:from>
    <xdr:ext cx="469744" cy="259045"/>
    <xdr:sp macro="" textlink="">
      <xdr:nvSpPr>
        <xdr:cNvPr id="116" name="【道路】&#10;一人当たり延長最小値テキスト">
          <a:extLst>
            <a:ext uri="{FF2B5EF4-FFF2-40B4-BE49-F238E27FC236}">
              <a16:creationId xmlns:a16="http://schemas.microsoft.com/office/drawing/2014/main" id="{6ACCD28F-40C1-47BC-B7F3-FC5D4EAF9045}"/>
            </a:ext>
          </a:extLst>
        </xdr:cNvPr>
        <xdr:cNvSpPr txBox="1"/>
      </xdr:nvSpPr>
      <xdr:spPr>
        <a:xfrm>
          <a:off x="9258300" y="694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67056</xdr:rowOff>
    </xdr:from>
    <xdr:to>
      <xdr:col>55</xdr:col>
      <xdr:colOff>88900</xdr:colOff>
      <xdr:row>41</xdr:row>
      <xdr:rowOff>67056</xdr:rowOff>
    </xdr:to>
    <xdr:cxnSp macro="">
      <xdr:nvCxnSpPr>
        <xdr:cNvPr id="117" name="直線コネクタ 116">
          <a:extLst>
            <a:ext uri="{FF2B5EF4-FFF2-40B4-BE49-F238E27FC236}">
              <a16:creationId xmlns:a16="http://schemas.microsoft.com/office/drawing/2014/main" id="{89734111-8111-4B38-B81E-44501623CD40}"/>
            </a:ext>
          </a:extLst>
        </xdr:cNvPr>
        <xdr:cNvCxnSpPr/>
      </xdr:nvCxnSpPr>
      <xdr:spPr>
        <a:xfrm>
          <a:off x="9154160" y="69402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124794</xdr:rowOff>
    </xdr:from>
    <xdr:ext cx="469744" cy="259045"/>
    <xdr:sp macro="" textlink="">
      <xdr:nvSpPr>
        <xdr:cNvPr id="118" name="【道路】&#10;一人当たり延長最大値テキスト">
          <a:extLst>
            <a:ext uri="{FF2B5EF4-FFF2-40B4-BE49-F238E27FC236}">
              <a16:creationId xmlns:a16="http://schemas.microsoft.com/office/drawing/2014/main" id="{D7398CE1-3A6A-4E0D-B972-1DAE64B773EC}"/>
            </a:ext>
          </a:extLst>
        </xdr:cNvPr>
        <xdr:cNvSpPr txBox="1"/>
      </xdr:nvSpPr>
      <xdr:spPr>
        <a:xfrm>
          <a:off x="9258300" y="5489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6667</xdr:rowOff>
    </xdr:from>
    <xdr:to>
      <xdr:col>55</xdr:col>
      <xdr:colOff>88900</xdr:colOff>
      <xdr:row>34</xdr:row>
      <xdr:rowOff>6667</xdr:rowOff>
    </xdr:to>
    <xdr:cxnSp macro="">
      <xdr:nvCxnSpPr>
        <xdr:cNvPr id="119" name="直線コネクタ 118">
          <a:extLst>
            <a:ext uri="{FF2B5EF4-FFF2-40B4-BE49-F238E27FC236}">
              <a16:creationId xmlns:a16="http://schemas.microsoft.com/office/drawing/2014/main" id="{EB184DCA-5739-4DAA-BB29-5D40A92CDE15}"/>
            </a:ext>
          </a:extLst>
        </xdr:cNvPr>
        <xdr:cNvCxnSpPr/>
      </xdr:nvCxnSpPr>
      <xdr:spPr>
        <a:xfrm>
          <a:off x="9154160" y="57064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56278</xdr:rowOff>
    </xdr:from>
    <xdr:ext cx="469744" cy="259045"/>
    <xdr:sp macro="" textlink="">
      <xdr:nvSpPr>
        <xdr:cNvPr id="120" name="【道路】&#10;一人当たり延長平均値テキスト">
          <a:extLst>
            <a:ext uri="{FF2B5EF4-FFF2-40B4-BE49-F238E27FC236}">
              <a16:creationId xmlns:a16="http://schemas.microsoft.com/office/drawing/2014/main" id="{0CAFC9ED-8452-481E-AC02-301FAB783B5B}"/>
            </a:ext>
          </a:extLst>
        </xdr:cNvPr>
        <xdr:cNvSpPr txBox="1"/>
      </xdr:nvSpPr>
      <xdr:spPr>
        <a:xfrm>
          <a:off x="9258300" y="6594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33401</xdr:rowOff>
    </xdr:from>
    <xdr:to>
      <xdr:col>55</xdr:col>
      <xdr:colOff>50800</xdr:colOff>
      <xdr:row>40</xdr:row>
      <xdr:rowOff>135001</xdr:rowOff>
    </xdr:to>
    <xdr:sp macro="" textlink="">
      <xdr:nvSpPr>
        <xdr:cNvPr id="121" name="フローチャート: 判断 120">
          <a:extLst>
            <a:ext uri="{FF2B5EF4-FFF2-40B4-BE49-F238E27FC236}">
              <a16:creationId xmlns:a16="http://schemas.microsoft.com/office/drawing/2014/main" id="{A924FC48-6304-460C-AA9A-C18D853FD28F}"/>
            </a:ext>
          </a:extLst>
        </xdr:cNvPr>
        <xdr:cNvSpPr/>
      </xdr:nvSpPr>
      <xdr:spPr>
        <a:xfrm>
          <a:off x="9192260" y="673900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41973</xdr:rowOff>
    </xdr:from>
    <xdr:to>
      <xdr:col>50</xdr:col>
      <xdr:colOff>165100</xdr:colOff>
      <xdr:row>40</xdr:row>
      <xdr:rowOff>143573</xdr:rowOff>
    </xdr:to>
    <xdr:sp macro="" textlink="">
      <xdr:nvSpPr>
        <xdr:cNvPr id="122" name="フローチャート: 判断 121">
          <a:extLst>
            <a:ext uri="{FF2B5EF4-FFF2-40B4-BE49-F238E27FC236}">
              <a16:creationId xmlns:a16="http://schemas.microsoft.com/office/drawing/2014/main" id="{0E0F7867-1189-4FAD-9589-14C6D9102D61}"/>
            </a:ext>
          </a:extLst>
        </xdr:cNvPr>
        <xdr:cNvSpPr/>
      </xdr:nvSpPr>
      <xdr:spPr>
        <a:xfrm>
          <a:off x="8445500" y="6747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41402</xdr:rowOff>
    </xdr:from>
    <xdr:to>
      <xdr:col>46</xdr:col>
      <xdr:colOff>38100</xdr:colOff>
      <xdr:row>40</xdr:row>
      <xdr:rowOff>143002</xdr:rowOff>
    </xdr:to>
    <xdr:sp macro="" textlink="">
      <xdr:nvSpPr>
        <xdr:cNvPr id="123" name="フローチャート: 判断 122">
          <a:extLst>
            <a:ext uri="{FF2B5EF4-FFF2-40B4-BE49-F238E27FC236}">
              <a16:creationId xmlns:a16="http://schemas.microsoft.com/office/drawing/2014/main" id="{DEAE6C38-15E6-41CF-8474-AC0CE537D15C}"/>
            </a:ext>
          </a:extLst>
        </xdr:cNvPr>
        <xdr:cNvSpPr/>
      </xdr:nvSpPr>
      <xdr:spPr>
        <a:xfrm>
          <a:off x="7670800" y="674700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41593</xdr:rowOff>
    </xdr:from>
    <xdr:to>
      <xdr:col>41</xdr:col>
      <xdr:colOff>101600</xdr:colOff>
      <xdr:row>40</xdr:row>
      <xdr:rowOff>143193</xdr:rowOff>
    </xdr:to>
    <xdr:sp macro="" textlink="">
      <xdr:nvSpPr>
        <xdr:cNvPr id="124" name="フローチャート: 判断 123">
          <a:extLst>
            <a:ext uri="{FF2B5EF4-FFF2-40B4-BE49-F238E27FC236}">
              <a16:creationId xmlns:a16="http://schemas.microsoft.com/office/drawing/2014/main" id="{FA57842F-6C66-4C26-AA47-5CA57F445EBA}"/>
            </a:ext>
          </a:extLst>
        </xdr:cNvPr>
        <xdr:cNvSpPr/>
      </xdr:nvSpPr>
      <xdr:spPr>
        <a:xfrm>
          <a:off x="6873240" y="674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38164</xdr:rowOff>
    </xdr:from>
    <xdr:to>
      <xdr:col>36</xdr:col>
      <xdr:colOff>165100</xdr:colOff>
      <xdr:row>40</xdr:row>
      <xdr:rowOff>139764</xdr:rowOff>
    </xdr:to>
    <xdr:sp macro="" textlink="">
      <xdr:nvSpPr>
        <xdr:cNvPr id="125" name="フローチャート: 判断 124">
          <a:extLst>
            <a:ext uri="{FF2B5EF4-FFF2-40B4-BE49-F238E27FC236}">
              <a16:creationId xmlns:a16="http://schemas.microsoft.com/office/drawing/2014/main" id="{1F5EE2CD-0396-4F1B-94AC-26A619558FAB}"/>
            </a:ext>
          </a:extLst>
        </xdr:cNvPr>
        <xdr:cNvSpPr/>
      </xdr:nvSpPr>
      <xdr:spPr>
        <a:xfrm>
          <a:off x="6098540" y="674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D7E72EA8-79CD-445E-B0D5-D20FD22DAA06}"/>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CDE9701A-F6A7-43B3-9634-4E2C0C0A369D}"/>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4BF8FFA2-2E5E-45FA-AF0E-547005CF40D5}"/>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A9B68C7B-47FF-4E4E-B300-774E8045B683}"/>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C601BC5E-4190-4D1F-9B09-0B2DE2629E79}"/>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168466</xdr:rowOff>
    </xdr:from>
    <xdr:to>
      <xdr:col>55</xdr:col>
      <xdr:colOff>50800</xdr:colOff>
      <xdr:row>41</xdr:row>
      <xdr:rowOff>98616</xdr:rowOff>
    </xdr:to>
    <xdr:sp macro="" textlink="">
      <xdr:nvSpPr>
        <xdr:cNvPr id="131" name="楕円 130">
          <a:extLst>
            <a:ext uri="{FF2B5EF4-FFF2-40B4-BE49-F238E27FC236}">
              <a16:creationId xmlns:a16="http://schemas.microsoft.com/office/drawing/2014/main" id="{6FBB6AED-7917-4D18-BB92-287CA6D25C29}"/>
            </a:ext>
          </a:extLst>
        </xdr:cNvPr>
        <xdr:cNvSpPr/>
      </xdr:nvSpPr>
      <xdr:spPr>
        <a:xfrm>
          <a:off x="9192260" y="68740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83393</xdr:rowOff>
    </xdr:from>
    <xdr:ext cx="469744" cy="259045"/>
    <xdr:sp macro="" textlink="">
      <xdr:nvSpPr>
        <xdr:cNvPr id="132" name="【道路】&#10;一人当たり延長該当値テキスト">
          <a:extLst>
            <a:ext uri="{FF2B5EF4-FFF2-40B4-BE49-F238E27FC236}">
              <a16:creationId xmlns:a16="http://schemas.microsoft.com/office/drawing/2014/main" id="{A2E845B0-E7C4-4DAC-B6D0-66AD9A4A22A0}"/>
            </a:ext>
          </a:extLst>
        </xdr:cNvPr>
        <xdr:cNvSpPr txBox="1"/>
      </xdr:nvSpPr>
      <xdr:spPr>
        <a:xfrm>
          <a:off x="9258300" y="6788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167322</xdr:rowOff>
    </xdr:from>
    <xdr:to>
      <xdr:col>50</xdr:col>
      <xdr:colOff>165100</xdr:colOff>
      <xdr:row>41</xdr:row>
      <xdr:rowOff>97472</xdr:rowOff>
    </xdr:to>
    <xdr:sp macro="" textlink="">
      <xdr:nvSpPr>
        <xdr:cNvPr id="133" name="楕円 132">
          <a:extLst>
            <a:ext uri="{FF2B5EF4-FFF2-40B4-BE49-F238E27FC236}">
              <a16:creationId xmlns:a16="http://schemas.microsoft.com/office/drawing/2014/main" id="{93F4F788-57C2-4522-A791-FA77FC100863}"/>
            </a:ext>
          </a:extLst>
        </xdr:cNvPr>
        <xdr:cNvSpPr/>
      </xdr:nvSpPr>
      <xdr:spPr>
        <a:xfrm>
          <a:off x="8445500" y="68729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46672</xdr:rowOff>
    </xdr:from>
    <xdr:to>
      <xdr:col>55</xdr:col>
      <xdr:colOff>0</xdr:colOff>
      <xdr:row>41</xdr:row>
      <xdr:rowOff>47816</xdr:rowOff>
    </xdr:to>
    <xdr:cxnSp macro="">
      <xdr:nvCxnSpPr>
        <xdr:cNvPr id="134" name="直線コネクタ 133">
          <a:extLst>
            <a:ext uri="{FF2B5EF4-FFF2-40B4-BE49-F238E27FC236}">
              <a16:creationId xmlns:a16="http://schemas.microsoft.com/office/drawing/2014/main" id="{07B7B834-201C-4D6F-A0B0-106EB386FD7A}"/>
            </a:ext>
          </a:extLst>
        </xdr:cNvPr>
        <xdr:cNvCxnSpPr/>
      </xdr:nvCxnSpPr>
      <xdr:spPr>
        <a:xfrm>
          <a:off x="8496300" y="6919912"/>
          <a:ext cx="7239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164846</xdr:rowOff>
    </xdr:from>
    <xdr:to>
      <xdr:col>46</xdr:col>
      <xdr:colOff>38100</xdr:colOff>
      <xdr:row>41</xdr:row>
      <xdr:rowOff>94996</xdr:rowOff>
    </xdr:to>
    <xdr:sp macro="" textlink="">
      <xdr:nvSpPr>
        <xdr:cNvPr id="135" name="楕円 134">
          <a:extLst>
            <a:ext uri="{FF2B5EF4-FFF2-40B4-BE49-F238E27FC236}">
              <a16:creationId xmlns:a16="http://schemas.microsoft.com/office/drawing/2014/main" id="{5F55A303-9E05-4235-9934-1F7CFA0A55CE}"/>
            </a:ext>
          </a:extLst>
        </xdr:cNvPr>
        <xdr:cNvSpPr/>
      </xdr:nvSpPr>
      <xdr:spPr>
        <a:xfrm>
          <a:off x="7670800" y="687044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44196</xdr:rowOff>
    </xdr:from>
    <xdr:to>
      <xdr:col>50</xdr:col>
      <xdr:colOff>114300</xdr:colOff>
      <xdr:row>41</xdr:row>
      <xdr:rowOff>46672</xdr:rowOff>
    </xdr:to>
    <xdr:cxnSp macro="">
      <xdr:nvCxnSpPr>
        <xdr:cNvPr id="136" name="直線コネクタ 135">
          <a:extLst>
            <a:ext uri="{FF2B5EF4-FFF2-40B4-BE49-F238E27FC236}">
              <a16:creationId xmlns:a16="http://schemas.microsoft.com/office/drawing/2014/main" id="{B9EEAE54-853A-438C-B40A-5306489A7BB7}"/>
            </a:ext>
          </a:extLst>
        </xdr:cNvPr>
        <xdr:cNvCxnSpPr/>
      </xdr:nvCxnSpPr>
      <xdr:spPr>
        <a:xfrm>
          <a:off x="7713980" y="6917436"/>
          <a:ext cx="782320" cy="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166560</xdr:rowOff>
    </xdr:from>
    <xdr:to>
      <xdr:col>41</xdr:col>
      <xdr:colOff>101600</xdr:colOff>
      <xdr:row>41</xdr:row>
      <xdr:rowOff>96710</xdr:rowOff>
    </xdr:to>
    <xdr:sp macro="" textlink="">
      <xdr:nvSpPr>
        <xdr:cNvPr id="137" name="楕円 136">
          <a:extLst>
            <a:ext uri="{FF2B5EF4-FFF2-40B4-BE49-F238E27FC236}">
              <a16:creationId xmlns:a16="http://schemas.microsoft.com/office/drawing/2014/main" id="{40803922-0FEB-45CB-A21E-B2A454892455}"/>
            </a:ext>
          </a:extLst>
        </xdr:cNvPr>
        <xdr:cNvSpPr/>
      </xdr:nvSpPr>
      <xdr:spPr>
        <a:xfrm>
          <a:off x="6873240" y="68721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44196</xdr:rowOff>
    </xdr:from>
    <xdr:to>
      <xdr:col>45</xdr:col>
      <xdr:colOff>177800</xdr:colOff>
      <xdr:row>41</xdr:row>
      <xdr:rowOff>45910</xdr:rowOff>
    </xdr:to>
    <xdr:cxnSp macro="">
      <xdr:nvCxnSpPr>
        <xdr:cNvPr id="138" name="直線コネクタ 137">
          <a:extLst>
            <a:ext uri="{FF2B5EF4-FFF2-40B4-BE49-F238E27FC236}">
              <a16:creationId xmlns:a16="http://schemas.microsoft.com/office/drawing/2014/main" id="{47A737A7-448F-4F33-879E-BFD85A15A0BA}"/>
            </a:ext>
          </a:extLst>
        </xdr:cNvPr>
        <xdr:cNvCxnSpPr/>
      </xdr:nvCxnSpPr>
      <xdr:spPr>
        <a:xfrm flipV="1">
          <a:off x="6924040" y="6917436"/>
          <a:ext cx="78994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168084</xdr:rowOff>
    </xdr:from>
    <xdr:to>
      <xdr:col>36</xdr:col>
      <xdr:colOff>165100</xdr:colOff>
      <xdr:row>41</xdr:row>
      <xdr:rowOff>98234</xdr:rowOff>
    </xdr:to>
    <xdr:sp macro="" textlink="">
      <xdr:nvSpPr>
        <xdr:cNvPr id="139" name="楕円 138">
          <a:extLst>
            <a:ext uri="{FF2B5EF4-FFF2-40B4-BE49-F238E27FC236}">
              <a16:creationId xmlns:a16="http://schemas.microsoft.com/office/drawing/2014/main" id="{E9515492-C8D3-4173-98AB-EA2E3839ECEB}"/>
            </a:ext>
          </a:extLst>
        </xdr:cNvPr>
        <xdr:cNvSpPr/>
      </xdr:nvSpPr>
      <xdr:spPr>
        <a:xfrm>
          <a:off x="6098540" y="68736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45910</xdr:rowOff>
    </xdr:from>
    <xdr:to>
      <xdr:col>41</xdr:col>
      <xdr:colOff>50800</xdr:colOff>
      <xdr:row>41</xdr:row>
      <xdr:rowOff>47434</xdr:rowOff>
    </xdr:to>
    <xdr:cxnSp macro="">
      <xdr:nvCxnSpPr>
        <xdr:cNvPr id="140" name="直線コネクタ 139">
          <a:extLst>
            <a:ext uri="{FF2B5EF4-FFF2-40B4-BE49-F238E27FC236}">
              <a16:creationId xmlns:a16="http://schemas.microsoft.com/office/drawing/2014/main" id="{AC413BAC-9975-4C15-96F3-FB8D77A8DDCD}"/>
            </a:ext>
          </a:extLst>
        </xdr:cNvPr>
        <xdr:cNvCxnSpPr/>
      </xdr:nvCxnSpPr>
      <xdr:spPr>
        <a:xfrm flipV="1">
          <a:off x="6149340" y="6919150"/>
          <a:ext cx="7747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160100</xdr:rowOff>
    </xdr:from>
    <xdr:ext cx="469744" cy="259045"/>
    <xdr:sp macro="" textlink="">
      <xdr:nvSpPr>
        <xdr:cNvPr id="141" name="n_1aveValue【道路】&#10;一人当たり延長">
          <a:extLst>
            <a:ext uri="{FF2B5EF4-FFF2-40B4-BE49-F238E27FC236}">
              <a16:creationId xmlns:a16="http://schemas.microsoft.com/office/drawing/2014/main" id="{C6940054-8E8A-429E-A909-F767D8417D27}"/>
            </a:ext>
          </a:extLst>
        </xdr:cNvPr>
        <xdr:cNvSpPr txBox="1"/>
      </xdr:nvSpPr>
      <xdr:spPr>
        <a:xfrm>
          <a:off x="8271587" y="6530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159529</xdr:rowOff>
    </xdr:from>
    <xdr:ext cx="469744" cy="259045"/>
    <xdr:sp macro="" textlink="">
      <xdr:nvSpPr>
        <xdr:cNvPr id="142" name="n_2aveValue【道路】&#10;一人当たり延長">
          <a:extLst>
            <a:ext uri="{FF2B5EF4-FFF2-40B4-BE49-F238E27FC236}">
              <a16:creationId xmlns:a16="http://schemas.microsoft.com/office/drawing/2014/main" id="{EA163372-5E35-4F6E-BD02-208442775B82}"/>
            </a:ext>
          </a:extLst>
        </xdr:cNvPr>
        <xdr:cNvSpPr txBox="1"/>
      </xdr:nvSpPr>
      <xdr:spPr>
        <a:xfrm>
          <a:off x="7509587" y="6529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159720</xdr:rowOff>
    </xdr:from>
    <xdr:ext cx="469744" cy="259045"/>
    <xdr:sp macro="" textlink="">
      <xdr:nvSpPr>
        <xdr:cNvPr id="143" name="n_3aveValue【道路】&#10;一人当たり延長">
          <a:extLst>
            <a:ext uri="{FF2B5EF4-FFF2-40B4-BE49-F238E27FC236}">
              <a16:creationId xmlns:a16="http://schemas.microsoft.com/office/drawing/2014/main" id="{C046CFD4-AEE1-489B-B70A-F3300E4EE3DB}"/>
            </a:ext>
          </a:extLst>
        </xdr:cNvPr>
        <xdr:cNvSpPr txBox="1"/>
      </xdr:nvSpPr>
      <xdr:spPr>
        <a:xfrm>
          <a:off x="6712027" y="653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156291</xdr:rowOff>
    </xdr:from>
    <xdr:ext cx="469744" cy="259045"/>
    <xdr:sp macro="" textlink="">
      <xdr:nvSpPr>
        <xdr:cNvPr id="144" name="n_4aveValue【道路】&#10;一人当たり延長">
          <a:extLst>
            <a:ext uri="{FF2B5EF4-FFF2-40B4-BE49-F238E27FC236}">
              <a16:creationId xmlns:a16="http://schemas.microsoft.com/office/drawing/2014/main" id="{7374BD1B-41D6-4150-8924-46E898BACACB}"/>
            </a:ext>
          </a:extLst>
        </xdr:cNvPr>
        <xdr:cNvSpPr txBox="1"/>
      </xdr:nvSpPr>
      <xdr:spPr>
        <a:xfrm>
          <a:off x="5937327" y="652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88599</xdr:rowOff>
    </xdr:from>
    <xdr:ext cx="469744" cy="259045"/>
    <xdr:sp macro="" textlink="">
      <xdr:nvSpPr>
        <xdr:cNvPr id="145" name="n_1mainValue【道路】&#10;一人当たり延長">
          <a:extLst>
            <a:ext uri="{FF2B5EF4-FFF2-40B4-BE49-F238E27FC236}">
              <a16:creationId xmlns:a16="http://schemas.microsoft.com/office/drawing/2014/main" id="{DA4F86B9-DE4C-4272-8506-21182AC729D1}"/>
            </a:ext>
          </a:extLst>
        </xdr:cNvPr>
        <xdr:cNvSpPr txBox="1"/>
      </xdr:nvSpPr>
      <xdr:spPr>
        <a:xfrm>
          <a:off x="8271587" y="6961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86123</xdr:rowOff>
    </xdr:from>
    <xdr:ext cx="469744" cy="259045"/>
    <xdr:sp macro="" textlink="">
      <xdr:nvSpPr>
        <xdr:cNvPr id="146" name="n_2mainValue【道路】&#10;一人当たり延長">
          <a:extLst>
            <a:ext uri="{FF2B5EF4-FFF2-40B4-BE49-F238E27FC236}">
              <a16:creationId xmlns:a16="http://schemas.microsoft.com/office/drawing/2014/main" id="{1BC90DD3-9694-44C7-BDDE-6BBF1121C4B5}"/>
            </a:ext>
          </a:extLst>
        </xdr:cNvPr>
        <xdr:cNvSpPr txBox="1"/>
      </xdr:nvSpPr>
      <xdr:spPr>
        <a:xfrm>
          <a:off x="7509587" y="6959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87837</xdr:rowOff>
    </xdr:from>
    <xdr:ext cx="469744" cy="259045"/>
    <xdr:sp macro="" textlink="">
      <xdr:nvSpPr>
        <xdr:cNvPr id="147" name="n_3mainValue【道路】&#10;一人当たり延長">
          <a:extLst>
            <a:ext uri="{FF2B5EF4-FFF2-40B4-BE49-F238E27FC236}">
              <a16:creationId xmlns:a16="http://schemas.microsoft.com/office/drawing/2014/main" id="{D5EC451A-8BC4-4E4F-8BE7-ED82A98E2074}"/>
            </a:ext>
          </a:extLst>
        </xdr:cNvPr>
        <xdr:cNvSpPr txBox="1"/>
      </xdr:nvSpPr>
      <xdr:spPr>
        <a:xfrm>
          <a:off x="6712027" y="6961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89361</xdr:rowOff>
    </xdr:from>
    <xdr:ext cx="469744" cy="259045"/>
    <xdr:sp macro="" textlink="">
      <xdr:nvSpPr>
        <xdr:cNvPr id="148" name="n_4mainValue【道路】&#10;一人当たり延長">
          <a:extLst>
            <a:ext uri="{FF2B5EF4-FFF2-40B4-BE49-F238E27FC236}">
              <a16:creationId xmlns:a16="http://schemas.microsoft.com/office/drawing/2014/main" id="{0F24E5CC-1EE5-4D90-9A6F-D19875319AC4}"/>
            </a:ext>
          </a:extLst>
        </xdr:cNvPr>
        <xdr:cNvSpPr txBox="1"/>
      </xdr:nvSpPr>
      <xdr:spPr>
        <a:xfrm>
          <a:off x="5937327" y="6962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868B03A7-ED20-4DAE-8211-3045B1E3FFF8}"/>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986F0893-EED7-4EF4-A732-BE57417BF413}"/>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247734B4-BC1E-4316-8B44-8A3455F9E9EB}"/>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4113438F-1690-4F22-A227-9A241B946831}"/>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BAA7DC3D-2637-4174-B64D-47C6072131FC}"/>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4087A964-8CE5-436E-904F-1986422E9683}"/>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BA3CAB9F-730E-4B1B-B778-B566A2760163}"/>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D14C033-1EA7-4053-ABCB-5A052DF0B8F1}"/>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FF54D8CC-B805-4BCC-8C84-E02A685818FF}"/>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455A4A48-F3A9-476C-9452-B70FB52E6754}"/>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a:extLst>
            <a:ext uri="{FF2B5EF4-FFF2-40B4-BE49-F238E27FC236}">
              <a16:creationId xmlns:a16="http://schemas.microsoft.com/office/drawing/2014/main" id="{68A687B6-6BAC-4E24-987F-6C9512444163}"/>
            </a:ext>
          </a:extLst>
        </xdr:cNvPr>
        <xdr:cNvSpPr txBox="1"/>
      </xdr:nvSpPr>
      <xdr:spPr>
        <a:xfrm>
          <a:off x="33608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E5739DD9-E6CE-4951-A2F4-DDF576E6EA52}"/>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a:extLst>
            <a:ext uri="{FF2B5EF4-FFF2-40B4-BE49-F238E27FC236}">
              <a16:creationId xmlns:a16="http://schemas.microsoft.com/office/drawing/2014/main" id="{ABC3BCCA-2E11-41CD-9DF2-1D2558A328DA}"/>
            </a:ext>
          </a:extLst>
        </xdr:cNvPr>
        <xdr:cNvSpPr txBox="1"/>
      </xdr:nvSpPr>
      <xdr:spPr>
        <a:xfrm>
          <a:off x="33608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E765C837-626E-4702-9695-8A0D4D8509FB}"/>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22E70488-1786-49DE-B053-620B79CFAD84}"/>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BD39F466-DDD5-4632-B188-E5522F956C04}"/>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52230EE0-878D-46A2-A609-BE1E4593380F}"/>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1A766697-A89A-43F9-AE16-71999904052A}"/>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A17E317F-1797-4B9B-81B9-531A8311613A}"/>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5862F835-B34F-4C65-B36B-E1EC29CD7DD4}"/>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89006B2C-C452-4ED3-8F1A-9476F6563DFD}"/>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46BD3B7A-D217-4469-B140-487E78FFADAC}"/>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a:extLst>
            <a:ext uri="{FF2B5EF4-FFF2-40B4-BE49-F238E27FC236}">
              <a16:creationId xmlns:a16="http://schemas.microsoft.com/office/drawing/2014/main" id="{8BE04A51-A934-4F82-BC97-93AFA689C179}"/>
            </a:ext>
          </a:extLst>
        </xdr:cNvPr>
        <xdr:cNvSpPr txBox="1"/>
      </xdr:nvSpPr>
      <xdr:spPr>
        <a:xfrm>
          <a:off x="33608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8D41DBAC-6A0E-4E8D-AE04-5919056ACF2B}"/>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a:extLst>
            <a:ext uri="{FF2B5EF4-FFF2-40B4-BE49-F238E27FC236}">
              <a16:creationId xmlns:a16="http://schemas.microsoft.com/office/drawing/2014/main" id="{90054365-BF7F-4D57-9164-C23C6804B2BA}"/>
            </a:ext>
          </a:extLst>
        </xdr:cNvPr>
        <xdr:cNvSpPr txBox="1"/>
      </xdr:nvSpPr>
      <xdr:spPr>
        <a:xfrm>
          <a:off x="33608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FB8EC536-72EE-41F0-9296-FB9A6133F33D}"/>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21227</xdr:rowOff>
    </xdr:from>
    <xdr:to>
      <xdr:col>24</xdr:col>
      <xdr:colOff>62865</xdr:colOff>
      <xdr:row>64</xdr:row>
      <xdr:rowOff>91440</xdr:rowOff>
    </xdr:to>
    <xdr:cxnSp macro="">
      <xdr:nvCxnSpPr>
        <xdr:cNvPr id="175" name="直線コネクタ 174">
          <a:extLst>
            <a:ext uri="{FF2B5EF4-FFF2-40B4-BE49-F238E27FC236}">
              <a16:creationId xmlns:a16="http://schemas.microsoft.com/office/drawing/2014/main" id="{67A14159-C46B-439A-87B8-4DE9FDFF99DC}"/>
            </a:ext>
          </a:extLst>
        </xdr:cNvPr>
        <xdr:cNvCxnSpPr/>
      </xdr:nvCxnSpPr>
      <xdr:spPr>
        <a:xfrm flipV="1">
          <a:off x="4086225" y="9241427"/>
          <a:ext cx="0" cy="1578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95267</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DC82149E-A5DA-47F5-A8FD-7C27741E2348}"/>
            </a:ext>
          </a:extLst>
        </xdr:cNvPr>
        <xdr:cNvSpPr txBox="1"/>
      </xdr:nvSpPr>
      <xdr:spPr>
        <a:xfrm>
          <a:off x="4124960" y="1082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91440</xdr:rowOff>
    </xdr:from>
    <xdr:to>
      <xdr:col>24</xdr:col>
      <xdr:colOff>152400</xdr:colOff>
      <xdr:row>64</xdr:row>
      <xdr:rowOff>91440</xdr:rowOff>
    </xdr:to>
    <xdr:cxnSp macro="">
      <xdr:nvCxnSpPr>
        <xdr:cNvPr id="177" name="直線コネクタ 176">
          <a:extLst>
            <a:ext uri="{FF2B5EF4-FFF2-40B4-BE49-F238E27FC236}">
              <a16:creationId xmlns:a16="http://schemas.microsoft.com/office/drawing/2014/main" id="{D8B2CA5C-A28F-4303-AD03-A840FA15A968}"/>
            </a:ext>
          </a:extLst>
        </xdr:cNvPr>
        <xdr:cNvCxnSpPr/>
      </xdr:nvCxnSpPr>
      <xdr:spPr>
        <a:xfrm>
          <a:off x="4020820" y="10820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139354</xdr:rowOff>
    </xdr:from>
    <xdr:ext cx="405111" cy="259045"/>
    <xdr:sp macro="" textlink="">
      <xdr:nvSpPr>
        <xdr:cNvPr id="178" name="【橋りょう・トンネル】&#10;有形固定資産減価償却率最大値テキスト">
          <a:extLst>
            <a:ext uri="{FF2B5EF4-FFF2-40B4-BE49-F238E27FC236}">
              <a16:creationId xmlns:a16="http://schemas.microsoft.com/office/drawing/2014/main" id="{02876925-C517-4C1F-A346-9744B0539C67}"/>
            </a:ext>
          </a:extLst>
        </xdr:cNvPr>
        <xdr:cNvSpPr txBox="1"/>
      </xdr:nvSpPr>
      <xdr:spPr>
        <a:xfrm>
          <a:off x="4124960" y="9024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21227</xdr:rowOff>
    </xdr:from>
    <xdr:to>
      <xdr:col>24</xdr:col>
      <xdr:colOff>152400</xdr:colOff>
      <xdr:row>55</xdr:row>
      <xdr:rowOff>21227</xdr:rowOff>
    </xdr:to>
    <xdr:cxnSp macro="">
      <xdr:nvCxnSpPr>
        <xdr:cNvPr id="179" name="直線コネクタ 178">
          <a:extLst>
            <a:ext uri="{FF2B5EF4-FFF2-40B4-BE49-F238E27FC236}">
              <a16:creationId xmlns:a16="http://schemas.microsoft.com/office/drawing/2014/main" id="{3B309439-FD44-4301-B0F8-A3358A2424BF}"/>
            </a:ext>
          </a:extLst>
        </xdr:cNvPr>
        <xdr:cNvCxnSpPr/>
      </xdr:nvCxnSpPr>
      <xdr:spPr>
        <a:xfrm>
          <a:off x="4020820" y="92414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27594</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4ABB4F67-413D-4D99-8751-F6FADF31CA5F}"/>
            </a:ext>
          </a:extLst>
        </xdr:cNvPr>
        <xdr:cNvSpPr txBox="1"/>
      </xdr:nvSpPr>
      <xdr:spPr>
        <a:xfrm>
          <a:off x="4124960" y="99183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4717</xdr:rowOff>
    </xdr:from>
    <xdr:to>
      <xdr:col>24</xdr:col>
      <xdr:colOff>114300</xdr:colOff>
      <xdr:row>60</xdr:row>
      <xdr:rowOff>106317</xdr:rowOff>
    </xdr:to>
    <xdr:sp macro="" textlink="">
      <xdr:nvSpPr>
        <xdr:cNvPr id="181" name="フローチャート: 判断 180">
          <a:extLst>
            <a:ext uri="{FF2B5EF4-FFF2-40B4-BE49-F238E27FC236}">
              <a16:creationId xmlns:a16="http://schemas.microsoft.com/office/drawing/2014/main" id="{58301108-F9CF-4184-9010-CA2B8D378106}"/>
            </a:ext>
          </a:extLst>
        </xdr:cNvPr>
        <xdr:cNvSpPr/>
      </xdr:nvSpPr>
      <xdr:spPr>
        <a:xfrm>
          <a:off x="403606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82" name="フローチャート: 判断 181">
          <a:extLst>
            <a:ext uri="{FF2B5EF4-FFF2-40B4-BE49-F238E27FC236}">
              <a16:creationId xmlns:a16="http://schemas.microsoft.com/office/drawing/2014/main" id="{C5388567-CB01-4E51-8541-0865B624A28C}"/>
            </a:ext>
          </a:extLst>
        </xdr:cNvPr>
        <xdr:cNvSpPr/>
      </xdr:nvSpPr>
      <xdr:spPr>
        <a:xfrm>
          <a:off x="3312160" y="100114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94524</xdr:rowOff>
    </xdr:from>
    <xdr:to>
      <xdr:col>15</xdr:col>
      <xdr:colOff>101600</xdr:colOff>
      <xdr:row>60</xdr:row>
      <xdr:rowOff>24674</xdr:rowOff>
    </xdr:to>
    <xdr:sp macro="" textlink="">
      <xdr:nvSpPr>
        <xdr:cNvPr id="183" name="フローチャート: 判断 182">
          <a:extLst>
            <a:ext uri="{FF2B5EF4-FFF2-40B4-BE49-F238E27FC236}">
              <a16:creationId xmlns:a16="http://schemas.microsoft.com/office/drawing/2014/main" id="{4B27CE46-CBFB-4A6F-A879-15BF550EDB41}"/>
            </a:ext>
          </a:extLst>
        </xdr:cNvPr>
        <xdr:cNvSpPr/>
      </xdr:nvSpPr>
      <xdr:spPr>
        <a:xfrm>
          <a:off x="2514600" y="99852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61867</xdr:rowOff>
    </xdr:from>
    <xdr:to>
      <xdr:col>10</xdr:col>
      <xdr:colOff>165100</xdr:colOff>
      <xdr:row>59</xdr:row>
      <xdr:rowOff>163467</xdr:rowOff>
    </xdr:to>
    <xdr:sp macro="" textlink="">
      <xdr:nvSpPr>
        <xdr:cNvPr id="184" name="フローチャート: 判断 183">
          <a:extLst>
            <a:ext uri="{FF2B5EF4-FFF2-40B4-BE49-F238E27FC236}">
              <a16:creationId xmlns:a16="http://schemas.microsoft.com/office/drawing/2014/main" id="{DD6F5975-9799-4C45-BD9B-A11CBB333602}"/>
            </a:ext>
          </a:extLst>
        </xdr:cNvPr>
        <xdr:cNvSpPr/>
      </xdr:nvSpPr>
      <xdr:spPr>
        <a:xfrm>
          <a:off x="1739900" y="995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58601</xdr:rowOff>
    </xdr:from>
    <xdr:to>
      <xdr:col>6</xdr:col>
      <xdr:colOff>38100</xdr:colOff>
      <xdr:row>59</xdr:row>
      <xdr:rowOff>160201</xdr:rowOff>
    </xdr:to>
    <xdr:sp macro="" textlink="">
      <xdr:nvSpPr>
        <xdr:cNvPr id="185" name="フローチャート: 判断 184">
          <a:extLst>
            <a:ext uri="{FF2B5EF4-FFF2-40B4-BE49-F238E27FC236}">
              <a16:creationId xmlns:a16="http://schemas.microsoft.com/office/drawing/2014/main" id="{6500713A-3A9E-4771-9935-62E053A43ED4}"/>
            </a:ext>
          </a:extLst>
        </xdr:cNvPr>
        <xdr:cNvSpPr/>
      </xdr:nvSpPr>
      <xdr:spPr>
        <a:xfrm>
          <a:off x="965200" y="994936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78A2237A-9007-468D-83AB-23224C8B3D62}"/>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557BE6A5-C23E-4107-9121-D4FFD7628EB7}"/>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1717DD7-05E6-4C71-B1F7-EC98947E56D9}"/>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C5859325-3E71-47B4-846E-0A35DC6CF99A}"/>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6BAAC749-1985-42DE-BDAE-2FB038B37834}"/>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14515</xdr:rowOff>
    </xdr:from>
    <xdr:to>
      <xdr:col>24</xdr:col>
      <xdr:colOff>114300</xdr:colOff>
      <xdr:row>60</xdr:row>
      <xdr:rowOff>116115</xdr:rowOff>
    </xdr:to>
    <xdr:sp macro="" textlink="">
      <xdr:nvSpPr>
        <xdr:cNvPr id="191" name="楕円 190">
          <a:extLst>
            <a:ext uri="{FF2B5EF4-FFF2-40B4-BE49-F238E27FC236}">
              <a16:creationId xmlns:a16="http://schemas.microsoft.com/office/drawing/2014/main" id="{1580B4BF-BB3A-4B8B-86B0-D4205DAB250D}"/>
            </a:ext>
          </a:extLst>
        </xdr:cNvPr>
        <xdr:cNvSpPr/>
      </xdr:nvSpPr>
      <xdr:spPr>
        <a:xfrm>
          <a:off x="4036060" y="1007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164392</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63F6D407-9657-48ED-AB87-4DE61D2C2239}"/>
            </a:ext>
          </a:extLst>
        </xdr:cNvPr>
        <xdr:cNvSpPr txBox="1"/>
      </xdr:nvSpPr>
      <xdr:spPr>
        <a:xfrm>
          <a:off x="4124960" y="10055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47172</xdr:rowOff>
    </xdr:from>
    <xdr:to>
      <xdr:col>20</xdr:col>
      <xdr:colOff>38100</xdr:colOff>
      <xdr:row>60</xdr:row>
      <xdr:rowOff>148772</xdr:rowOff>
    </xdr:to>
    <xdr:sp macro="" textlink="">
      <xdr:nvSpPr>
        <xdr:cNvPr id="193" name="楕円 192">
          <a:extLst>
            <a:ext uri="{FF2B5EF4-FFF2-40B4-BE49-F238E27FC236}">
              <a16:creationId xmlns:a16="http://schemas.microsoft.com/office/drawing/2014/main" id="{8BB5927A-CD08-49F2-9E2B-585F16EA682A}"/>
            </a:ext>
          </a:extLst>
        </xdr:cNvPr>
        <xdr:cNvSpPr/>
      </xdr:nvSpPr>
      <xdr:spPr>
        <a:xfrm>
          <a:off x="3312160" y="1010557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65315</xdr:rowOff>
    </xdr:from>
    <xdr:to>
      <xdr:col>24</xdr:col>
      <xdr:colOff>63500</xdr:colOff>
      <xdr:row>60</xdr:row>
      <xdr:rowOff>97972</xdr:rowOff>
    </xdr:to>
    <xdr:cxnSp macro="">
      <xdr:nvCxnSpPr>
        <xdr:cNvPr id="194" name="直線コネクタ 193">
          <a:extLst>
            <a:ext uri="{FF2B5EF4-FFF2-40B4-BE49-F238E27FC236}">
              <a16:creationId xmlns:a16="http://schemas.microsoft.com/office/drawing/2014/main" id="{D83883FC-163B-4580-8326-DDFD72D8951A}"/>
            </a:ext>
          </a:extLst>
        </xdr:cNvPr>
        <xdr:cNvCxnSpPr/>
      </xdr:nvCxnSpPr>
      <xdr:spPr>
        <a:xfrm flipV="1">
          <a:off x="3355340" y="10123715"/>
          <a:ext cx="7315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4717</xdr:rowOff>
    </xdr:from>
    <xdr:to>
      <xdr:col>15</xdr:col>
      <xdr:colOff>101600</xdr:colOff>
      <xdr:row>60</xdr:row>
      <xdr:rowOff>106317</xdr:rowOff>
    </xdr:to>
    <xdr:sp macro="" textlink="">
      <xdr:nvSpPr>
        <xdr:cNvPr id="195" name="楕円 194">
          <a:extLst>
            <a:ext uri="{FF2B5EF4-FFF2-40B4-BE49-F238E27FC236}">
              <a16:creationId xmlns:a16="http://schemas.microsoft.com/office/drawing/2014/main" id="{D915F7D7-0C33-420C-938D-F87B791E3495}"/>
            </a:ext>
          </a:extLst>
        </xdr:cNvPr>
        <xdr:cNvSpPr/>
      </xdr:nvSpPr>
      <xdr:spPr>
        <a:xfrm>
          <a:off x="2514600" y="1006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55517</xdr:rowOff>
    </xdr:from>
    <xdr:to>
      <xdr:col>19</xdr:col>
      <xdr:colOff>177800</xdr:colOff>
      <xdr:row>60</xdr:row>
      <xdr:rowOff>97972</xdr:rowOff>
    </xdr:to>
    <xdr:cxnSp macro="">
      <xdr:nvCxnSpPr>
        <xdr:cNvPr id="196" name="直線コネクタ 195">
          <a:extLst>
            <a:ext uri="{FF2B5EF4-FFF2-40B4-BE49-F238E27FC236}">
              <a16:creationId xmlns:a16="http://schemas.microsoft.com/office/drawing/2014/main" id="{1E57E158-E960-45C6-833D-2C8924BA6D7F}"/>
            </a:ext>
          </a:extLst>
        </xdr:cNvPr>
        <xdr:cNvCxnSpPr/>
      </xdr:nvCxnSpPr>
      <xdr:spPr>
        <a:xfrm>
          <a:off x="2565400" y="10113917"/>
          <a:ext cx="78994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133713</xdr:rowOff>
    </xdr:from>
    <xdr:to>
      <xdr:col>10</xdr:col>
      <xdr:colOff>165100</xdr:colOff>
      <xdr:row>60</xdr:row>
      <xdr:rowOff>63863</xdr:rowOff>
    </xdr:to>
    <xdr:sp macro="" textlink="">
      <xdr:nvSpPr>
        <xdr:cNvPr id="197" name="楕円 196">
          <a:extLst>
            <a:ext uri="{FF2B5EF4-FFF2-40B4-BE49-F238E27FC236}">
              <a16:creationId xmlns:a16="http://schemas.microsoft.com/office/drawing/2014/main" id="{9DB96674-5216-4377-B2C9-77FE956EBBEC}"/>
            </a:ext>
          </a:extLst>
        </xdr:cNvPr>
        <xdr:cNvSpPr/>
      </xdr:nvSpPr>
      <xdr:spPr>
        <a:xfrm>
          <a:off x="1739900" y="100244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13063</xdr:rowOff>
    </xdr:from>
    <xdr:to>
      <xdr:col>15</xdr:col>
      <xdr:colOff>50800</xdr:colOff>
      <xdr:row>60</xdr:row>
      <xdr:rowOff>55517</xdr:rowOff>
    </xdr:to>
    <xdr:cxnSp macro="">
      <xdr:nvCxnSpPr>
        <xdr:cNvPr id="198" name="直線コネクタ 197">
          <a:extLst>
            <a:ext uri="{FF2B5EF4-FFF2-40B4-BE49-F238E27FC236}">
              <a16:creationId xmlns:a16="http://schemas.microsoft.com/office/drawing/2014/main" id="{D5A13DE7-D194-45D5-AEC9-995B1DE7F4F9}"/>
            </a:ext>
          </a:extLst>
        </xdr:cNvPr>
        <xdr:cNvCxnSpPr/>
      </xdr:nvCxnSpPr>
      <xdr:spPr>
        <a:xfrm>
          <a:off x="1790700" y="10071463"/>
          <a:ext cx="7747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107587</xdr:rowOff>
    </xdr:from>
    <xdr:to>
      <xdr:col>6</xdr:col>
      <xdr:colOff>38100</xdr:colOff>
      <xdr:row>60</xdr:row>
      <xdr:rowOff>37737</xdr:rowOff>
    </xdr:to>
    <xdr:sp macro="" textlink="">
      <xdr:nvSpPr>
        <xdr:cNvPr id="199" name="楕円 198">
          <a:extLst>
            <a:ext uri="{FF2B5EF4-FFF2-40B4-BE49-F238E27FC236}">
              <a16:creationId xmlns:a16="http://schemas.microsoft.com/office/drawing/2014/main" id="{0BB853F3-4269-4D7F-8CDF-C5EDFA4C7642}"/>
            </a:ext>
          </a:extLst>
        </xdr:cNvPr>
        <xdr:cNvSpPr/>
      </xdr:nvSpPr>
      <xdr:spPr>
        <a:xfrm>
          <a:off x="965200" y="999834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158387</xdr:rowOff>
    </xdr:from>
    <xdr:to>
      <xdr:col>10</xdr:col>
      <xdr:colOff>114300</xdr:colOff>
      <xdr:row>60</xdr:row>
      <xdr:rowOff>13063</xdr:rowOff>
    </xdr:to>
    <xdr:cxnSp macro="">
      <xdr:nvCxnSpPr>
        <xdr:cNvPr id="200" name="直線コネクタ 199">
          <a:extLst>
            <a:ext uri="{FF2B5EF4-FFF2-40B4-BE49-F238E27FC236}">
              <a16:creationId xmlns:a16="http://schemas.microsoft.com/office/drawing/2014/main" id="{62BA1FA3-F844-4DBA-BCC6-2B95B8AA0EF2}"/>
            </a:ext>
          </a:extLst>
        </xdr:cNvPr>
        <xdr:cNvCxnSpPr/>
      </xdr:nvCxnSpPr>
      <xdr:spPr>
        <a:xfrm>
          <a:off x="1008380" y="10049147"/>
          <a:ext cx="782320" cy="2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67327</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67DD65C7-E3CA-4C6E-B2E1-D6A1AA6EAE42}"/>
            </a:ext>
          </a:extLst>
        </xdr:cNvPr>
        <xdr:cNvSpPr txBox="1"/>
      </xdr:nvSpPr>
      <xdr:spPr>
        <a:xfrm>
          <a:off x="3170564" y="979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41201</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FFA56F30-F24D-45B6-ACAA-7428D40A91E1}"/>
            </a:ext>
          </a:extLst>
        </xdr:cNvPr>
        <xdr:cNvSpPr txBox="1"/>
      </xdr:nvSpPr>
      <xdr:spPr>
        <a:xfrm>
          <a:off x="2385704" y="9764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8544</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333BE65E-E093-49FB-B712-35A42AE18D33}"/>
            </a:ext>
          </a:extLst>
        </xdr:cNvPr>
        <xdr:cNvSpPr txBox="1"/>
      </xdr:nvSpPr>
      <xdr:spPr>
        <a:xfrm>
          <a:off x="1611004" y="9731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5278</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ECC36E31-042F-4258-BB90-5D64DE9410F2}"/>
            </a:ext>
          </a:extLst>
        </xdr:cNvPr>
        <xdr:cNvSpPr txBox="1"/>
      </xdr:nvSpPr>
      <xdr:spPr>
        <a:xfrm>
          <a:off x="836304" y="9728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139899</xdr:rowOff>
    </xdr:from>
    <xdr:ext cx="405111" cy="259045"/>
    <xdr:sp macro="" textlink="">
      <xdr:nvSpPr>
        <xdr:cNvPr id="205" name="n_1mainValue【橋りょう・トンネル】&#10;有形固定資産減価償却率">
          <a:extLst>
            <a:ext uri="{FF2B5EF4-FFF2-40B4-BE49-F238E27FC236}">
              <a16:creationId xmlns:a16="http://schemas.microsoft.com/office/drawing/2014/main" id="{6D16E7AE-C572-476A-9775-B2986605021C}"/>
            </a:ext>
          </a:extLst>
        </xdr:cNvPr>
        <xdr:cNvSpPr txBox="1"/>
      </xdr:nvSpPr>
      <xdr:spPr>
        <a:xfrm>
          <a:off x="3170564" y="10198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97444</xdr:rowOff>
    </xdr:from>
    <xdr:ext cx="405111" cy="259045"/>
    <xdr:sp macro="" textlink="">
      <xdr:nvSpPr>
        <xdr:cNvPr id="206" name="n_2mainValue【橋りょう・トンネル】&#10;有形固定資産減価償却率">
          <a:extLst>
            <a:ext uri="{FF2B5EF4-FFF2-40B4-BE49-F238E27FC236}">
              <a16:creationId xmlns:a16="http://schemas.microsoft.com/office/drawing/2014/main" id="{0997FF04-52B3-4207-A0D4-4FCDA8B05587}"/>
            </a:ext>
          </a:extLst>
        </xdr:cNvPr>
        <xdr:cNvSpPr txBox="1"/>
      </xdr:nvSpPr>
      <xdr:spPr>
        <a:xfrm>
          <a:off x="2385704" y="10155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54990</xdr:rowOff>
    </xdr:from>
    <xdr:ext cx="405111" cy="259045"/>
    <xdr:sp macro="" textlink="">
      <xdr:nvSpPr>
        <xdr:cNvPr id="207" name="n_3mainValue【橋りょう・トンネル】&#10;有形固定資産減価償却率">
          <a:extLst>
            <a:ext uri="{FF2B5EF4-FFF2-40B4-BE49-F238E27FC236}">
              <a16:creationId xmlns:a16="http://schemas.microsoft.com/office/drawing/2014/main" id="{87146E0C-0256-4570-9864-785764388A49}"/>
            </a:ext>
          </a:extLst>
        </xdr:cNvPr>
        <xdr:cNvSpPr txBox="1"/>
      </xdr:nvSpPr>
      <xdr:spPr>
        <a:xfrm>
          <a:off x="1611004" y="10113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28864</xdr:rowOff>
    </xdr:from>
    <xdr:ext cx="405111" cy="259045"/>
    <xdr:sp macro="" textlink="">
      <xdr:nvSpPr>
        <xdr:cNvPr id="208" name="n_4mainValue【橋りょう・トンネル】&#10;有形固定資産減価償却率">
          <a:extLst>
            <a:ext uri="{FF2B5EF4-FFF2-40B4-BE49-F238E27FC236}">
              <a16:creationId xmlns:a16="http://schemas.microsoft.com/office/drawing/2014/main" id="{D4AEDD70-4948-49AE-B1FC-AE3539785A2F}"/>
            </a:ext>
          </a:extLst>
        </xdr:cNvPr>
        <xdr:cNvSpPr txBox="1"/>
      </xdr:nvSpPr>
      <xdr:spPr>
        <a:xfrm>
          <a:off x="836304" y="10087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05367DE5-8A9E-4707-8E00-CE11654D2E4B}"/>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BE204F38-F4FE-4D4E-BA9E-B90384CA7BB2}"/>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C24803DA-159B-4573-85A7-F5558D1BB6A2}"/>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DAD78D86-ADB1-4A48-9953-4FE115C83A1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AC4008A6-0990-468A-92BB-3E29F12BFA48}"/>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A799ABB5-130E-4D0C-BD3D-FF4D1986EA47}"/>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D95FCAE3-C5A0-433E-8926-6D0E007A6FCA}"/>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4B48805C-4755-4D8B-8D9A-3A6A8DDCC247}"/>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84225986-78DC-49F8-BAFA-C8C37A186579}"/>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E4547883-9EFB-4EC5-846E-EA55092A8159}"/>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8206A52D-088D-4497-8719-99AEC3C96CFA}"/>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a:extLst>
            <a:ext uri="{FF2B5EF4-FFF2-40B4-BE49-F238E27FC236}">
              <a16:creationId xmlns:a16="http://schemas.microsoft.com/office/drawing/2014/main" id="{A8F063D6-193F-48CC-AEA8-0154B410E099}"/>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09C880FC-BBCD-40C6-B678-FD93DB90A12B}"/>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a:extLst>
            <a:ext uri="{FF2B5EF4-FFF2-40B4-BE49-F238E27FC236}">
              <a16:creationId xmlns:a16="http://schemas.microsoft.com/office/drawing/2014/main" id="{8F5A79F1-4223-4B2F-9ED5-51FA5B3535DA}"/>
            </a:ext>
          </a:extLst>
        </xdr:cNvPr>
        <xdr:cNvSpPr txBox="1"/>
      </xdr:nvSpPr>
      <xdr:spPr>
        <a:xfrm>
          <a:off x="5364041" y="102933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6AB4C113-20F6-427A-9C80-9B7E6C9FEFFB}"/>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a:extLst>
            <a:ext uri="{FF2B5EF4-FFF2-40B4-BE49-F238E27FC236}">
              <a16:creationId xmlns:a16="http://schemas.microsoft.com/office/drawing/2014/main" id="{ED52D6FB-6409-4EE6-84B7-0B541CF32DE8}"/>
            </a:ext>
          </a:extLst>
        </xdr:cNvPr>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3A303C17-5353-47D5-98ED-C12B28BC4B9A}"/>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a:extLst>
            <a:ext uri="{FF2B5EF4-FFF2-40B4-BE49-F238E27FC236}">
              <a16:creationId xmlns:a16="http://schemas.microsoft.com/office/drawing/2014/main" id="{07B34D24-506B-4094-8392-BEF70A20DA85}"/>
            </a:ext>
          </a:extLst>
        </xdr:cNvPr>
        <xdr:cNvSpPr txBox="1"/>
      </xdr:nvSpPr>
      <xdr:spPr>
        <a:xfrm>
          <a:off x="5299921" y="9550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541AA1D8-E53B-4444-AAAE-921C67C96858}"/>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a:extLst>
            <a:ext uri="{FF2B5EF4-FFF2-40B4-BE49-F238E27FC236}">
              <a16:creationId xmlns:a16="http://schemas.microsoft.com/office/drawing/2014/main" id="{96A8ECC4-FC3A-49C6-81AB-69827B873205}"/>
            </a:ext>
          </a:extLst>
        </xdr:cNvPr>
        <xdr:cNvSpPr txBox="1"/>
      </xdr:nvSpPr>
      <xdr:spPr>
        <a:xfrm>
          <a:off x="5299921" y="91770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F4174C99-DFF5-4A09-A26A-232B9F673755}"/>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a:extLst>
            <a:ext uri="{FF2B5EF4-FFF2-40B4-BE49-F238E27FC236}">
              <a16:creationId xmlns:a16="http://schemas.microsoft.com/office/drawing/2014/main" id="{F99EA0D7-C60E-47CA-8A43-58FA6BA651F2}"/>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6122871D-C9B5-4780-BAFD-F01F8AB5C811}"/>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44539</xdr:rowOff>
    </xdr:from>
    <xdr:to>
      <xdr:col>54</xdr:col>
      <xdr:colOff>189865</xdr:colOff>
      <xdr:row>64</xdr:row>
      <xdr:rowOff>56678</xdr:rowOff>
    </xdr:to>
    <xdr:cxnSp macro="">
      <xdr:nvCxnSpPr>
        <xdr:cNvPr id="232" name="直線コネクタ 231">
          <a:extLst>
            <a:ext uri="{FF2B5EF4-FFF2-40B4-BE49-F238E27FC236}">
              <a16:creationId xmlns:a16="http://schemas.microsoft.com/office/drawing/2014/main" id="{4AA664DA-9880-48FB-90BD-372898D187A9}"/>
            </a:ext>
          </a:extLst>
        </xdr:cNvPr>
        <xdr:cNvCxnSpPr/>
      </xdr:nvCxnSpPr>
      <xdr:spPr>
        <a:xfrm flipV="1">
          <a:off x="9219565" y="9432379"/>
          <a:ext cx="0" cy="1353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60505</xdr:rowOff>
    </xdr:from>
    <xdr:ext cx="469744" cy="259045"/>
    <xdr:sp macro="" textlink="">
      <xdr:nvSpPr>
        <xdr:cNvPr id="233" name="【橋りょう・トンネル】&#10;一人当たり有形固定資産（償却資産）額最小値テキスト">
          <a:extLst>
            <a:ext uri="{FF2B5EF4-FFF2-40B4-BE49-F238E27FC236}">
              <a16:creationId xmlns:a16="http://schemas.microsoft.com/office/drawing/2014/main" id="{66BE233C-8BB6-479E-A21A-B936978E47DA}"/>
            </a:ext>
          </a:extLst>
        </xdr:cNvPr>
        <xdr:cNvSpPr txBox="1"/>
      </xdr:nvSpPr>
      <xdr:spPr>
        <a:xfrm>
          <a:off x="9258300" y="10789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56678</xdr:rowOff>
    </xdr:from>
    <xdr:to>
      <xdr:col>55</xdr:col>
      <xdr:colOff>88900</xdr:colOff>
      <xdr:row>64</xdr:row>
      <xdr:rowOff>56678</xdr:rowOff>
    </xdr:to>
    <xdr:cxnSp macro="">
      <xdr:nvCxnSpPr>
        <xdr:cNvPr id="234" name="直線コネクタ 233">
          <a:extLst>
            <a:ext uri="{FF2B5EF4-FFF2-40B4-BE49-F238E27FC236}">
              <a16:creationId xmlns:a16="http://schemas.microsoft.com/office/drawing/2014/main" id="{64B1F7DB-3D29-4FFB-9C9C-06A26080C87F}"/>
            </a:ext>
          </a:extLst>
        </xdr:cNvPr>
        <xdr:cNvCxnSpPr/>
      </xdr:nvCxnSpPr>
      <xdr:spPr>
        <a:xfrm>
          <a:off x="9154160" y="107856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162666</xdr:rowOff>
    </xdr:from>
    <xdr:ext cx="599010" cy="259045"/>
    <xdr:sp macro="" textlink="">
      <xdr:nvSpPr>
        <xdr:cNvPr id="235" name="【橋りょう・トンネル】&#10;一人当たり有形固定資産（償却資産）額最大値テキスト">
          <a:extLst>
            <a:ext uri="{FF2B5EF4-FFF2-40B4-BE49-F238E27FC236}">
              <a16:creationId xmlns:a16="http://schemas.microsoft.com/office/drawing/2014/main" id="{283B28E1-0362-4AA4-AD16-1166343DE9AD}"/>
            </a:ext>
          </a:extLst>
        </xdr:cNvPr>
        <xdr:cNvSpPr txBox="1"/>
      </xdr:nvSpPr>
      <xdr:spPr>
        <a:xfrm>
          <a:off x="9258300" y="9215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44539</xdr:rowOff>
    </xdr:from>
    <xdr:to>
      <xdr:col>55</xdr:col>
      <xdr:colOff>88900</xdr:colOff>
      <xdr:row>56</xdr:row>
      <xdr:rowOff>44539</xdr:rowOff>
    </xdr:to>
    <xdr:cxnSp macro="">
      <xdr:nvCxnSpPr>
        <xdr:cNvPr id="236" name="直線コネクタ 235">
          <a:extLst>
            <a:ext uri="{FF2B5EF4-FFF2-40B4-BE49-F238E27FC236}">
              <a16:creationId xmlns:a16="http://schemas.microsoft.com/office/drawing/2014/main" id="{68534CAB-4CAC-4262-8C06-69E4D7583136}"/>
            </a:ext>
          </a:extLst>
        </xdr:cNvPr>
        <xdr:cNvCxnSpPr/>
      </xdr:nvCxnSpPr>
      <xdr:spPr>
        <a:xfrm>
          <a:off x="9154160" y="94323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94896</xdr:rowOff>
    </xdr:from>
    <xdr:ext cx="534377" cy="259045"/>
    <xdr:sp macro="" textlink="">
      <xdr:nvSpPr>
        <xdr:cNvPr id="237" name="【橋りょう・トンネル】&#10;一人当たり有形固定資産（償却資産）額平均値テキスト">
          <a:extLst>
            <a:ext uri="{FF2B5EF4-FFF2-40B4-BE49-F238E27FC236}">
              <a16:creationId xmlns:a16="http://schemas.microsoft.com/office/drawing/2014/main" id="{1E795A26-DD53-4F92-A4C5-884D05BC2964}"/>
            </a:ext>
          </a:extLst>
        </xdr:cNvPr>
        <xdr:cNvSpPr txBox="1"/>
      </xdr:nvSpPr>
      <xdr:spPr>
        <a:xfrm>
          <a:off x="9258300" y="103209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72019</xdr:rowOff>
    </xdr:from>
    <xdr:to>
      <xdr:col>55</xdr:col>
      <xdr:colOff>50800</xdr:colOff>
      <xdr:row>63</xdr:row>
      <xdr:rowOff>2169</xdr:rowOff>
    </xdr:to>
    <xdr:sp macro="" textlink="">
      <xdr:nvSpPr>
        <xdr:cNvPr id="238" name="フローチャート: 判断 237">
          <a:extLst>
            <a:ext uri="{FF2B5EF4-FFF2-40B4-BE49-F238E27FC236}">
              <a16:creationId xmlns:a16="http://schemas.microsoft.com/office/drawing/2014/main" id="{467C51AD-1267-4DEF-BF32-64F6ADDC4605}"/>
            </a:ext>
          </a:extLst>
        </xdr:cNvPr>
        <xdr:cNvSpPr/>
      </xdr:nvSpPr>
      <xdr:spPr>
        <a:xfrm>
          <a:off x="9192260" y="104656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61443</xdr:rowOff>
    </xdr:from>
    <xdr:to>
      <xdr:col>50</xdr:col>
      <xdr:colOff>165100</xdr:colOff>
      <xdr:row>62</xdr:row>
      <xdr:rowOff>163043</xdr:rowOff>
    </xdr:to>
    <xdr:sp macro="" textlink="">
      <xdr:nvSpPr>
        <xdr:cNvPr id="239" name="フローチャート: 判断 238">
          <a:extLst>
            <a:ext uri="{FF2B5EF4-FFF2-40B4-BE49-F238E27FC236}">
              <a16:creationId xmlns:a16="http://schemas.microsoft.com/office/drawing/2014/main" id="{1B57E247-39C6-4FCA-B784-64FDF61DBAFF}"/>
            </a:ext>
          </a:extLst>
        </xdr:cNvPr>
        <xdr:cNvSpPr/>
      </xdr:nvSpPr>
      <xdr:spPr>
        <a:xfrm>
          <a:off x="8445500" y="10455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61885</xdr:rowOff>
    </xdr:from>
    <xdr:to>
      <xdr:col>46</xdr:col>
      <xdr:colOff>38100</xdr:colOff>
      <xdr:row>62</xdr:row>
      <xdr:rowOff>163485</xdr:rowOff>
    </xdr:to>
    <xdr:sp macro="" textlink="">
      <xdr:nvSpPr>
        <xdr:cNvPr id="240" name="フローチャート: 判断 239">
          <a:extLst>
            <a:ext uri="{FF2B5EF4-FFF2-40B4-BE49-F238E27FC236}">
              <a16:creationId xmlns:a16="http://schemas.microsoft.com/office/drawing/2014/main" id="{1A510CCD-2965-42F9-8C13-2AE281608E71}"/>
            </a:ext>
          </a:extLst>
        </xdr:cNvPr>
        <xdr:cNvSpPr/>
      </xdr:nvSpPr>
      <xdr:spPr>
        <a:xfrm>
          <a:off x="7670800" y="104555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65504</xdr:rowOff>
    </xdr:from>
    <xdr:to>
      <xdr:col>41</xdr:col>
      <xdr:colOff>101600</xdr:colOff>
      <xdr:row>62</xdr:row>
      <xdr:rowOff>167104</xdr:rowOff>
    </xdr:to>
    <xdr:sp macro="" textlink="">
      <xdr:nvSpPr>
        <xdr:cNvPr id="241" name="フローチャート: 判断 240">
          <a:extLst>
            <a:ext uri="{FF2B5EF4-FFF2-40B4-BE49-F238E27FC236}">
              <a16:creationId xmlns:a16="http://schemas.microsoft.com/office/drawing/2014/main" id="{A20ACD4A-D989-422F-A433-3239B2A33160}"/>
            </a:ext>
          </a:extLst>
        </xdr:cNvPr>
        <xdr:cNvSpPr/>
      </xdr:nvSpPr>
      <xdr:spPr>
        <a:xfrm>
          <a:off x="6873240" y="1045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65054</xdr:rowOff>
    </xdr:from>
    <xdr:to>
      <xdr:col>36</xdr:col>
      <xdr:colOff>165100</xdr:colOff>
      <xdr:row>62</xdr:row>
      <xdr:rowOff>166654</xdr:rowOff>
    </xdr:to>
    <xdr:sp macro="" textlink="">
      <xdr:nvSpPr>
        <xdr:cNvPr id="242" name="フローチャート: 判断 241">
          <a:extLst>
            <a:ext uri="{FF2B5EF4-FFF2-40B4-BE49-F238E27FC236}">
              <a16:creationId xmlns:a16="http://schemas.microsoft.com/office/drawing/2014/main" id="{069A9235-7ADC-4098-95D8-50F054FD8F10}"/>
            </a:ext>
          </a:extLst>
        </xdr:cNvPr>
        <xdr:cNvSpPr/>
      </xdr:nvSpPr>
      <xdr:spPr>
        <a:xfrm>
          <a:off x="6098540" y="10458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4713DA9A-A36E-41BD-A094-2CF9F939851A}"/>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11AA766A-AD40-4575-85A7-B968D8CBF415}"/>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7C377D0E-D96E-4007-AC19-D9CF69AAA594}"/>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47324861-7842-44F4-928F-30C74E9346B0}"/>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E19AF0A4-37F1-4300-BB22-C32F0F5F1A42}"/>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114630</xdr:rowOff>
    </xdr:from>
    <xdr:to>
      <xdr:col>55</xdr:col>
      <xdr:colOff>50800</xdr:colOff>
      <xdr:row>64</xdr:row>
      <xdr:rowOff>44780</xdr:rowOff>
    </xdr:to>
    <xdr:sp macro="" textlink="">
      <xdr:nvSpPr>
        <xdr:cNvPr id="248" name="楕円 247">
          <a:extLst>
            <a:ext uri="{FF2B5EF4-FFF2-40B4-BE49-F238E27FC236}">
              <a16:creationId xmlns:a16="http://schemas.microsoft.com/office/drawing/2014/main" id="{19401B07-0E8D-4EE1-A8D1-25A6EF256825}"/>
            </a:ext>
          </a:extLst>
        </xdr:cNvPr>
        <xdr:cNvSpPr/>
      </xdr:nvSpPr>
      <xdr:spPr>
        <a:xfrm>
          <a:off x="9192260" y="10675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29557</xdr:rowOff>
    </xdr:from>
    <xdr:ext cx="534377" cy="259045"/>
    <xdr:sp macro="" textlink="">
      <xdr:nvSpPr>
        <xdr:cNvPr id="249" name="【橋りょう・トンネル】&#10;一人当たり有形固定資産（償却資産）額該当値テキスト">
          <a:extLst>
            <a:ext uri="{FF2B5EF4-FFF2-40B4-BE49-F238E27FC236}">
              <a16:creationId xmlns:a16="http://schemas.microsoft.com/office/drawing/2014/main" id="{B96525FB-5E7E-4A02-A43C-0485C60FA630}"/>
            </a:ext>
          </a:extLst>
        </xdr:cNvPr>
        <xdr:cNvSpPr txBox="1"/>
      </xdr:nvSpPr>
      <xdr:spPr>
        <a:xfrm>
          <a:off x="9258300" y="10590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117000</xdr:rowOff>
    </xdr:from>
    <xdr:to>
      <xdr:col>50</xdr:col>
      <xdr:colOff>165100</xdr:colOff>
      <xdr:row>64</xdr:row>
      <xdr:rowOff>47150</xdr:rowOff>
    </xdr:to>
    <xdr:sp macro="" textlink="">
      <xdr:nvSpPr>
        <xdr:cNvPr id="250" name="楕円 249">
          <a:extLst>
            <a:ext uri="{FF2B5EF4-FFF2-40B4-BE49-F238E27FC236}">
              <a16:creationId xmlns:a16="http://schemas.microsoft.com/office/drawing/2014/main" id="{EDE2CF80-60DA-445C-BE47-2F2A11BE8995}"/>
            </a:ext>
          </a:extLst>
        </xdr:cNvPr>
        <xdr:cNvSpPr/>
      </xdr:nvSpPr>
      <xdr:spPr>
        <a:xfrm>
          <a:off x="8445500" y="106783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165430</xdr:rowOff>
    </xdr:from>
    <xdr:to>
      <xdr:col>55</xdr:col>
      <xdr:colOff>0</xdr:colOff>
      <xdr:row>63</xdr:row>
      <xdr:rowOff>167800</xdr:rowOff>
    </xdr:to>
    <xdr:cxnSp macro="">
      <xdr:nvCxnSpPr>
        <xdr:cNvPr id="251" name="直線コネクタ 250">
          <a:extLst>
            <a:ext uri="{FF2B5EF4-FFF2-40B4-BE49-F238E27FC236}">
              <a16:creationId xmlns:a16="http://schemas.microsoft.com/office/drawing/2014/main" id="{A3ECAA98-096A-444C-97B1-FF64CB8C927D}"/>
            </a:ext>
          </a:extLst>
        </xdr:cNvPr>
        <xdr:cNvCxnSpPr/>
      </xdr:nvCxnSpPr>
      <xdr:spPr>
        <a:xfrm flipV="1">
          <a:off x="8496300" y="10726750"/>
          <a:ext cx="723900" cy="2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115819</xdr:rowOff>
    </xdr:from>
    <xdr:to>
      <xdr:col>46</xdr:col>
      <xdr:colOff>38100</xdr:colOff>
      <xdr:row>64</xdr:row>
      <xdr:rowOff>45969</xdr:rowOff>
    </xdr:to>
    <xdr:sp macro="" textlink="">
      <xdr:nvSpPr>
        <xdr:cNvPr id="252" name="楕円 251">
          <a:extLst>
            <a:ext uri="{FF2B5EF4-FFF2-40B4-BE49-F238E27FC236}">
              <a16:creationId xmlns:a16="http://schemas.microsoft.com/office/drawing/2014/main" id="{5B809003-58F8-495E-8336-7A2E91EC46D3}"/>
            </a:ext>
          </a:extLst>
        </xdr:cNvPr>
        <xdr:cNvSpPr/>
      </xdr:nvSpPr>
      <xdr:spPr>
        <a:xfrm>
          <a:off x="7670800" y="106771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166619</xdr:rowOff>
    </xdr:from>
    <xdr:to>
      <xdr:col>50</xdr:col>
      <xdr:colOff>114300</xdr:colOff>
      <xdr:row>63</xdr:row>
      <xdr:rowOff>167800</xdr:rowOff>
    </xdr:to>
    <xdr:cxnSp macro="">
      <xdr:nvCxnSpPr>
        <xdr:cNvPr id="253" name="直線コネクタ 252">
          <a:extLst>
            <a:ext uri="{FF2B5EF4-FFF2-40B4-BE49-F238E27FC236}">
              <a16:creationId xmlns:a16="http://schemas.microsoft.com/office/drawing/2014/main" id="{6660BD47-2763-48BB-9573-EFDF68045E53}"/>
            </a:ext>
          </a:extLst>
        </xdr:cNvPr>
        <xdr:cNvCxnSpPr/>
      </xdr:nvCxnSpPr>
      <xdr:spPr>
        <a:xfrm>
          <a:off x="7713980" y="10727939"/>
          <a:ext cx="782320" cy="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116756</xdr:rowOff>
    </xdr:from>
    <xdr:to>
      <xdr:col>41</xdr:col>
      <xdr:colOff>101600</xdr:colOff>
      <xdr:row>64</xdr:row>
      <xdr:rowOff>46906</xdr:rowOff>
    </xdr:to>
    <xdr:sp macro="" textlink="">
      <xdr:nvSpPr>
        <xdr:cNvPr id="254" name="楕円 253">
          <a:extLst>
            <a:ext uri="{FF2B5EF4-FFF2-40B4-BE49-F238E27FC236}">
              <a16:creationId xmlns:a16="http://schemas.microsoft.com/office/drawing/2014/main" id="{B81FF72A-8994-414D-9D10-5BD235AFFFD4}"/>
            </a:ext>
          </a:extLst>
        </xdr:cNvPr>
        <xdr:cNvSpPr/>
      </xdr:nvSpPr>
      <xdr:spPr>
        <a:xfrm>
          <a:off x="6873240" y="106780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166619</xdr:rowOff>
    </xdr:from>
    <xdr:to>
      <xdr:col>45</xdr:col>
      <xdr:colOff>177800</xdr:colOff>
      <xdr:row>63</xdr:row>
      <xdr:rowOff>167556</xdr:rowOff>
    </xdr:to>
    <xdr:cxnSp macro="">
      <xdr:nvCxnSpPr>
        <xdr:cNvPr id="255" name="直線コネクタ 254">
          <a:extLst>
            <a:ext uri="{FF2B5EF4-FFF2-40B4-BE49-F238E27FC236}">
              <a16:creationId xmlns:a16="http://schemas.microsoft.com/office/drawing/2014/main" id="{2A5ACA2A-ADC3-4185-AC18-9EBDA51EC41A}"/>
            </a:ext>
          </a:extLst>
        </xdr:cNvPr>
        <xdr:cNvCxnSpPr/>
      </xdr:nvCxnSpPr>
      <xdr:spPr>
        <a:xfrm flipV="1">
          <a:off x="6924040" y="10727939"/>
          <a:ext cx="789940" cy="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118120</xdr:rowOff>
    </xdr:from>
    <xdr:to>
      <xdr:col>36</xdr:col>
      <xdr:colOff>165100</xdr:colOff>
      <xdr:row>64</xdr:row>
      <xdr:rowOff>48270</xdr:rowOff>
    </xdr:to>
    <xdr:sp macro="" textlink="">
      <xdr:nvSpPr>
        <xdr:cNvPr id="256" name="楕円 255">
          <a:extLst>
            <a:ext uri="{FF2B5EF4-FFF2-40B4-BE49-F238E27FC236}">
              <a16:creationId xmlns:a16="http://schemas.microsoft.com/office/drawing/2014/main" id="{B0D84C7A-BAC0-4387-BBFF-A18044760F0E}"/>
            </a:ext>
          </a:extLst>
        </xdr:cNvPr>
        <xdr:cNvSpPr/>
      </xdr:nvSpPr>
      <xdr:spPr>
        <a:xfrm>
          <a:off x="6098540" y="106794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167556</xdr:rowOff>
    </xdr:from>
    <xdr:to>
      <xdr:col>41</xdr:col>
      <xdr:colOff>50800</xdr:colOff>
      <xdr:row>63</xdr:row>
      <xdr:rowOff>168920</xdr:rowOff>
    </xdr:to>
    <xdr:cxnSp macro="">
      <xdr:nvCxnSpPr>
        <xdr:cNvPr id="257" name="直線コネクタ 256">
          <a:extLst>
            <a:ext uri="{FF2B5EF4-FFF2-40B4-BE49-F238E27FC236}">
              <a16:creationId xmlns:a16="http://schemas.microsoft.com/office/drawing/2014/main" id="{45FA7A40-B16B-4C9D-8F73-9225894FC10F}"/>
            </a:ext>
          </a:extLst>
        </xdr:cNvPr>
        <xdr:cNvCxnSpPr/>
      </xdr:nvCxnSpPr>
      <xdr:spPr>
        <a:xfrm flipV="1">
          <a:off x="6149340" y="10728876"/>
          <a:ext cx="774700" cy="1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8120</xdr:rowOff>
    </xdr:from>
    <xdr:ext cx="534377" cy="259045"/>
    <xdr:sp macro="" textlink="">
      <xdr:nvSpPr>
        <xdr:cNvPr id="258" name="n_1aveValue【橋りょう・トンネル】&#10;一人当たり有形固定資産（償却資産）額">
          <a:extLst>
            <a:ext uri="{FF2B5EF4-FFF2-40B4-BE49-F238E27FC236}">
              <a16:creationId xmlns:a16="http://schemas.microsoft.com/office/drawing/2014/main" id="{71B863BB-BB27-4C86-A346-28EFBFCB2B5B}"/>
            </a:ext>
          </a:extLst>
        </xdr:cNvPr>
        <xdr:cNvSpPr txBox="1"/>
      </xdr:nvSpPr>
      <xdr:spPr>
        <a:xfrm>
          <a:off x="8239271" y="10234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8562</xdr:rowOff>
    </xdr:from>
    <xdr:ext cx="534377" cy="259045"/>
    <xdr:sp macro="" textlink="">
      <xdr:nvSpPr>
        <xdr:cNvPr id="259" name="n_2aveValue【橋りょう・トンネル】&#10;一人当たり有形固定資産（償却資産）額">
          <a:extLst>
            <a:ext uri="{FF2B5EF4-FFF2-40B4-BE49-F238E27FC236}">
              <a16:creationId xmlns:a16="http://schemas.microsoft.com/office/drawing/2014/main" id="{58A4FEC3-13FA-4066-AC96-69939DF231EE}"/>
            </a:ext>
          </a:extLst>
        </xdr:cNvPr>
        <xdr:cNvSpPr txBox="1"/>
      </xdr:nvSpPr>
      <xdr:spPr>
        <a:xfrm>
          <a:off x="7477271" y="10234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12181</xdr:rowOff>
    </xdr:from>
    <xdr:ext cx="534377" cy="259045"/>
    <xdr:sp macro="" textlink="">
      <xdr:nvSpPr>
        <xdr:cNvPr id="260" name="n_3aveValue【橋りょう・トンネル】&#10;一人当たり有形固定資産（償却資産）額">
          <a:extLst>
            <a:ext uri="{FF2B5EF4-FFF2-40B4-BE49-F238E27FC236}">
              <a16:creationId xmlns:a16="http://schemas.microsoft.com/office/drawing/2014/main" id="{B18E539C-DE25-4722-9707-4BAA10128DB3}"/>
            </a:ext>
          </a:extLst>
        </xdr:cNvPr>
        <xdr:cNvSpPr txBox="1"/>
      </xdr:nvSpPr>
      <xdr:spPr>
        <a:xfrm>
          <a:off x="6702571" y="10238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11731</xdr:rowOff>
    </xdr:from>
    <xdr:ext cx="534377" cy="259045"/>
    <xdr:sp macro="" textlink="">
      <xdr:nvSpPr>
        <xdr:cNvPr id="261" name="n_4aveValue【橋りょう・トンネル】&#10;一人当たり有形固定資産（償却資産）額">
          <a:extLst>
            <a:ext uri="{FF2B5EF4-FFF2-40B4-BE49-F238E27FC236}">
              <a16:creationId xmlns:a16="http://schemas.microsoft.com/office/drawing/2014/main" id="{7D5602B5-F9A7-41BD-AA09-2464DC2CE475}"/>
            </a:ext>
          </a:extLst>
        </xdr:cNvPr>
        <xdr:cNvSpPr txBox="1"/>
      </xdr:nvSpPr>
      <xdr:spPr>
        <a:xfrm>
          <a:off x="5905011" y="1023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38277</xdr:rowOff>
    </xdr:from>
    <xdr:ext cx="534377" cy="259045"/>
    <xdr:sp macro="" textlink="">
      <xdr:nvSpPr>
        <xdr:cNvPr id="262" name="n_1mainValue【橋りょう・トンネル】&#10;一人当たり有形固定資産（償却資産）額">
          <a:extLst>
            <a:ext uri="{FF2B5EF4-FFF2-40B4-BE49-F238E27FC236}">
              <a16:creationId xmlns:a16="http://schemas.microsoft.com/office/drawing/2014/main" id="{BD48332B-8341-40B4-BFD0-C877350A6A09}"/>
            </a:ext>
          </a:extLst>
        </xdr:cNvPr>
        <xdr:cNvSpPr txBox="1"/>
      </xdr:nvSpPr>
      <xdr:spPr>
        <a:xfrm>
          <a:off x="8239271" y="1076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37096</xdr:rowOff>
    </xdr:from>
    <xdr:ext cx="534377" cy="259045"/>
    <xdr:sp macro="" textlink="">
      <xdr:nvSpPr>
        <xdr:cNvPr id="263" name="n_2mainValue【橋りょう・トンネル】&#10;一人当たり有形固定資産（償却資産）額">
          <a:extLst>
            <a:ext uri="{FF2B5EF4-FFF2-40B4-BE49-F238E27FC236}">
              <a16:creationId xmlns:a16="http://schemas.microsoft.com/office/drawing/2014/main" id="{0FF4DED2-49BE-42E7-913C-2BB6B3F89B5D}"/>
            </a:ext>
          </a:extLst>
        </xdr:cNvPr>
        <xdr:cNvSpPr txBox="1"/>
      </xdr:nvSpPr>
      <xdr:spPr>
        <a:xfrm>
          <a:off x="7477271" y="10766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38033</xdr:rowOff>
    </xdr:from>
    <xdr:ext cx="534377" cy="259045"/>
    <xdr:sp macro="" textlink="">
      <xdr:nvSpPr>
        <xdr:cNvPr id="264" name="n_3mainValue【橋りょう・トンネル】&#10;一人当たり有形固定資産（償却資産）額">
          <a:extLst>
            <a:ext uri="{FF2B5EF4-FFF2-40B4-BE49-F238E27FC236}">
              <a16:creationId xmlns:a16="http://schemas.microsoft.com/office/drawing/2014/main" id="{3BA5B7CF-07DC-42D0-BD23-56D732157060}"/>
            </a:ext>
          </a:extLst>
        </xdr:cNvPr>
        <xdr:cNvSpPr txBox="1"/>
      </xdr:nvSpPr>
      <xdr:spPr>
        <a:xfrm>
          <a:off x="6702571" y="10766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39397</xdr:rowOff>
    </xdr:from>
    <xdr:ext cx="534377" cy="259045"/>
    <xdr:sp macro="" textlink="">
      <xdr:nvSpPr>
        <xdr:cNvPr id="265" name="n_4mainValue【橋りょう・トンネル】&#10;一人当たり有形固定資産（償却資産）額">
          <a:extLst>
            <a:ext uri="{FF2B5EF4-FFF2-40B4-BE49-F238E27FC236}">
              <a16:creationId xmlns:a16="http://schemas.microsoft.com/office/drawing/2014/main" id="{D15642FB-8977-4354-A91F-D32CBD50DCFD}"/>
            </a:ext>
          </a:extLst>
        </xdr:cNvPr>
        <xdr:cNvSpPr txBox="1"/>
      </xdr:nvSpPr>
      <xdr:spPr>
        <a:xfrm>
          <a:off x="5905011" y="10768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20689A07-DAD3-458B-B2AF-321DA1C087FB}"/>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6B000B06-CABA-430B-8088-F41FB476177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BBECB667-D055-4713-BE61-54B94A9B352C}"/>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FD374BE7-37DD-47A6-9264-9F33E6BDAF8A}"/>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B543DBB9-34CA-44A8-A14F-78B6F545F928}"/>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C20DC8FB-47B3-4CF1-8649-BE6B08E2E8EA}"/>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C88F1936-6ABF-4C53-8EB4-B48DDB21A3E1}"/>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5448A188-62B7-435B-8F5E-23947594720E}"/>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F095EC8B-868F-4EB9-A4AC-6872A1AA52EE}"/>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AFDFE793-3BE5-40CF-A0E5-2B8418ACD077}"/>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54374091-6641-40DE-AE66-0DB4D162F9C9}"/>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7" name="直線コネクタ 276">
          <a:extLst>
            <a:ext uri="{FF2B5EF4-FFF2-40B4-BE49-F238E27FC236}">
              <a16:creationId xmlns:a16="http://schemas.microsoft.com/office/drawing/2014/main" id="{370C1361-6DCE-4533-945B-EEEA279C0E43}"/>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8" name="テキスト ボックス 277">
          <a:extLst>
            <a:ext uri="{FF2B5EF4-FFF2-40B4-BE49-F238E27FC236}">
              <a16:creationId xmlns:a16="http://schemas.microsoft.com/office/drawing/2014/main" id="{3DC54532-72B1-474D-A1DB-1E4F4E73AC19}"/>
            </a:ext>
          </a:extLst>
        </xdr:cNvPr>
        <xdr:cNvSpPr txBox="1"/>
      </xdr:nvSpPr>
      <xdr:spPr>
        <a:xfrm>
          <a:off x="33608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9" name="直線コネクタ 278">
          <a:extLst>
            <a:ext uri="{FF2B5EF4-FFF2-40B4-BE49-F238E27FC236}">
              <a16:creationId xmlns:a16="http://schemas.microsoft.com/office/drawing/2014/main" id="{1C41425E-A5AE-46B3-9C12-391EE71F7BA8}"/>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0" name="テキスト ボックス 279">
          <a:extLst>
            <a:ext uri="{FF2B5EF4-FFF2-40B4-BE49-F238E27FC236}">
              <a16:creationId xmlns:a16="http://schemas.microsoft.com/office/drawing/2014/main" id="{9093BCBD-1649-466D-B9A2-BCF86221FF3C}"/>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1" name="直線コネクタ 280">
          <a:extLst>
            <a:ext uri="{FF2B5EF4-FFF2-40B4-BE49-F238E27FC236}">
              <a16:creationId xmlns:a16="http://schemas.microsoft.com/office/drawing/2014/main" id="{2042E088-163E-4EE9-BE11-4480A076D7A0}"/>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2" name="テキスト ボックス 281">
          <a:extLst>
            <a:ext uri="{FF2B5EF4-FFF2-40B4-BE49-F238E27FC236}">
              <a16:creationId xmlns:a16="http://schemas.microsoft.com/office/drawing/2014/main" id="{F0BF9D00-1E7F-4F5C-A611-21B572A26B14}"/>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3" name="直線コネクタ 282">
          <a:extLst>
            <a:ext uri="{FF2B5EF4-FFF2-40B4-BE49-F238E27FC236}">
              <a16:creationId xmlns:a16="http://schemas.microsoft.com/office/drawing/2014/main" id="{14229BFC-3804-47D2-BC20-046A894BB928}"/>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4" name="テキスト ボックス 283">
          <a:extLst>
            <a:ext uri="{FF2B5EF4-FFF2-40B4-BE49-F238E27FC236}">
              <a16:creationId xmlns:a16="http://schemas.microsoft.com/office/drawing/2014/main" id="{006CC4D2-6476-42F0-BFE1-45E420839442}"/>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5" name="直線コネクタ 284">
          <a:extLst>
            <a:ext uri="{FF2B5EF4-FFF2-40B4-BE49-F238E27FC236}">
              <a16:creationId xmlns:a16="http://schemas.microsoft.com/office/drawing/2014/main" id="{AFD01331-122B-42D4-A258-D4EED70EE762}"/>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6" name="テキスト ボックス 285">
          <a:extLst>
            <a:ext uri="{FF2B5EF4-FFF2-40B4-BE49-F238E27FC236}">
              <a16:creationId xmlns:a16="http://schemas.microsoft.com/office/drawing/2014/main" id="{F950AA94-66B4-4C28-AC40-8F564E24F18F}"/>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7" name="直線コネクタ 286">
          <a:extLst>
            <a:ext uri="{FF2B5EF4-FFF2-40B4-BE49-F238E27FC236}">
              <a16:creationId xmlns:a16="http://schemas.microsoft.com/office/drawing/2014/main" id="{F82CC609-AC43-42C5-BA37-DF53E572C4D6}"/>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8" name="テキスト ボックス 287">
          <a:extLst>
            <a:ext uri="{FF2B5EF4-FFF2-40B4-BE49-F238E27FC236}">
              <a16:creationId xmlns:a16="http://schemas.microsoft.com/office/drawing/2014/main" id="{942F52CF-0BCC-46B7-B84D-0F7A9DADFC28}"/>
            </a:ext>
          </a:extLst>
        </xdr:cNvPr>
        <xdr:cNvSpPr txBox="1"/>
      </xdr:nvSpPr>
      <xdr:spPr>
        <a:xfrm>
          <a:off x="33608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a:extLst>
            <a:ext uri="{FF2B5EF4-FFF2-40B4-BE49-F238E27FC236}">
              <a16:creationId xmlns:a16="http://schemas.microsoft.com/office/drawing/2014/main" id="{AAFB88A6-53A7-417A-8C44-12D7E5FEB3B5}"/>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90" name="テキスト ボックス 289">
          <a:extLst>
            <a:ext uri="{FF2B5EF4-FFF2-40B4-BE49-F238E27FC236}">
              <a16:creationId xmlns:a16="http://schemas.microsoft.com/office/drawing/2014/main" id="{3C3326FE-C755-47AC-AAEE-3AA53823EED1}"/>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公営住宅】&#10;有形固定資産減価償却率グラフ枠">
          <a:extLst>
            <a:ext uri="{FF2B5EF4-FFF2-40B4-BE49-F238E27FC236}">
              <a16:creationId xmlns:a16="http://schemas.microsoft.com/office/drawing/2014/main" id="{E195F60E-3173-4DB7-A650-9CE8C5DD831F}"/>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29936</xdr:rowOff>
    </xdr:from>
    <xdr:to>
      <xdr:col>24</xdr:col>
      <xdr:colOff>62865</xdr:colOff>
      <xdr:row>86</xdr:row>
      <xdr:rowOff>67492</xdr:rowOff>
    </xdr:to>
    <xdr:cxnSp macro="">
      <xdr:nvCxnSpPr>
        <xdr:cNvPr id="292" name="直線コネクタ 291">
          <a:extLst>
            <a:ext uri="{FF2B5EF4-FFF2-40B4-BE49-F238E27FC236}">
              <a16:creationId xmlns:a16="http://schemas.microsoft.com/office/drawing/2014/main" id="{CA76DBD2-D3F6-401B-A407-7C6E3619E8F9}"/>
            </a:ext>
          </a:extLst>
        </xdr:cNvPr>
        <xdr:cNvCxnSpPr/>
      </xdr:nvCxnSpPr>
      <xdr:spPr>
        <a:xfrm flipV="1">
          <a:off x="4086225" y="12938216"/>
          <a:ext cx="0" cy="1546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71319</xdr:rowOff>
    </xdr:from>
    <xdr:ext cx="405111" cy="259045"/>
    <xdr:sp macro="" textlink="">
      <xdr:nvSpPr>
        <xdr:cNvPr id="293" name="【公営住宅】&#10;有形固定資産減価償却率最小値テキスト">
          <a:extLst>
            <a:ext uri="{FF2B5EF4-FFF2-40B4-BE49-F238E27FC236}">
              <a16:creationId xmlns:a16="http://schemas.microsoft.com/office/drawing/2014/main" id="{5721452B-7736-411D-BA78-9E444DDA646B}"/>
            </a:ext>
          </a:extLst>
        </xdr:cNvPr>
        <xdr:cNvSpPr txBox="1"/>
      </xdr:nvSpPr>
      <xdr:spPr>
        <a:xfrm>
          <a:off x="4124960" y="14488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67492</xdr:rowOff>
    </xdr:from>
    <xdr:to>
      <xdr:col>24</xdr:col>
      <xdr:colOff>152400</xdr:colOff>
      <xdr:row>86</xdr:row>
      <xdr:rowOff>67492</xdr:rowOff>
    </xdr:to>
    <xdr:cxnSp macro="">
      <xdr:nvCxnSpPr>
        <xdr:cNvPr id="294" name="直線コネクタ 293">
          <a:extLst>
            <a:ext uri="{FF2B5EF4-FFF2-40B4-BE49-F238E27FC236}">
              <a16:creationId xmlns:a16="http://schemas.microsoft.com/office/drawing/2014/main" id="{8AD1264F-869A-4240-95D9-09711365C813}"/>
            </a:ext>
          </a:extLst>
        </xdr:cNvPr>
        <xdr:cNvCxnSpPr/>
      </xdr:nvCxnSpPr>
      <xdr:spPr>
        <a:xfrm>
          <a:off x="4020820" y="1448453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148063</xdr:rowOff>
    </xdr:from>
    <xdr:ext cx="405111" cy="259045"/>
    <xdr:sp macro="" textlink="">
      <xdr:nvSpPr>
        <xdr:cNvPr id="295" name="【公営住宅】&#10;有形固定資産減価償却率最大値テキスト">
          <a:extLst>
            <a:ext uri="{FF2B5EF4-FFF2-40B4-BE49-F238E27FC236}">
              <a16:creationId xmlns:a16="http://schemas.microsoft.com/office/drawing/2014/main" id="{C28FAAA0-7906-40CE-8063-BCE84BAD271F}"/>
            </a:ext>
          </a:extLst>
        </xdr:cNvPr>
        <xdr:cNvSpPr txBox="1"/>
      </xdr:nvSpPr>
      <xdr:spPr>
        <a:xfrm>
          <a:off x="4124960" y="12721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29936</xdr:rowOff>
    </xdr:from>
    <xdr:to>
      <xdr:col>24</xdr:col>
      <xdr:colOff>152400</xdr:colOff>
      <xdr:row>77</xdr:row>
      <xdr:rowOff>29936</xdr:rowOff>
    </xdr:to>
    <xdr:cxnSp macro="">
      <xdr:nvCxnSpPr>
        <xdr:cNvPr id="296" name="直線コネクタ 295">
          <a:extLst>
            <a:ext uri="{FF2B5EF4-FFF2-40B4-BE49-F238E27FC236}">
              <a16:creationId xmlns:a16="http://schemas.microsoft.com/office/drawing/2014/main" id="{E7DE33F0-D398-4AA3-BF2A-20083300F9F8}"/>
            </a:ext>
          </a:extLst>
        </xdr:cNvPr>
        <xdr:cNvCxnSpPr/>
      </xdr:nvCxnSpPr>
      <xdr:spPr>
        <a:xfrm>
          <a:off x="4020820" y="129382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55897</xdr:rowOff>
    </xdr:from>
    <xdr:ext cx="405111" cy="259045"/>
    <xdr:sp macro="" textlink="">
      <xdr:nvSpPr>
        <xdr:cNvPr id="297" name="【公営住宅】&#10;有形固定資産減価償却率平均値テキスト">
          <a:extLst>
            <a:ext uri="{FF2B5EF4-FFF2-40B4-BE49-F238E27FC236}">
              <a16:creationId xmlns:a16="http://schemas.microsoft.com/office/drawing/2014/main" id="{24D10722-E22B-4C00-87A2-0888D620567D}"/>
            </a:ext>
          </a:extLst>
        </xdr:cNvPr>
        <xdr:cNvSpPr txBox="1"/>
      </xdr:nvSpPr>
      <xdr:spPr>
        <a:xfrm>
          <a:off x="4124960" y="132994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33020</xdr:rowOff>
    </xdr:from>
    <xdr:to>
      <xdr:col>24</xdr:col>
      <xdr:colOff>114300</xdr:colOff>
      <xdr:row>80</xdr:row>
      <xdr:rowOff>134620</xdr:rowOff>
    </xdr:to>
    <xdr:sp macro="" textlink="">
      <xdr:nvSpPr>
        <xdr:cNvPr id="298" name="フローチャート: 判断 297">
          <a:extLst>
            <a:ext uri="{FF2B5EF4-FFF2-40B4-BE49-F238E27FC236}">
              <a16:creationId xmlns:a16="http://schemas.microsoft.com/office/drawing/2014/main" id="{AC33FCF7-DD51-4DD3-A54F-1170B36DFF05}"/>
            </a:ext>
          </a:extLst>
        </xdr:cNvPr>
        <xdr:cNvSpPr/>
      </xdr:nvSpPr>
      <xdr:spPr>
        <a:xfrm>
          <a:off x="4036060" y="1344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155484</xdr:rowOff>
    </xdr:from>
    <xdr:to>
      <xdr:col>20</xdr:col>
      <xdr:colOff>38100</xdr:colOff>
      <xdr:row>80</xdr:row>
      <xdr:rowOff>85634</xdr:rowOff>
    </xdr:to>
    <xdr:sp macro="" textlink="">
      <xdr:nvSpPr>
        <xdr:cNvPr id="299" name="フローチャート: 判断 298">
          <a:extLst>
            <a:ext uri="{FF2B5EF4-FFF2-40B4-BE49-F238E27FC236}">
              <a16:creationId xmlns:a16="http://schemas.microsoft.com/office/drawing/2014/main" id="{BB53181B-6AA0-4A31-B959-8E310937E48D}"/>
            </a:ext>
          </a:extLst>
        </xdr:cNvPr>
        <xdr:cNvSpPr/>
      </xdr:nvSpPr>
      <xdr:spPr>
        <a:xfrm>
          <a:off x="3312160" y="133990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142421</xdr:rowOff>
    </xdr:from>
    <xdr:to>
      <xdr:col>15</xdr:col>
      <xdr:colOff>101600</xdr:colOff>
      <xdr:row>80</xdr:row>
      <xdr:rowOff>72571</xdr:rowOff>
    </xdr:to>
    <xdr:sp macro="" textlink="">
      <xdr:nvSpPr>
        <xdr:cNvPr id="300" name="フローチャート: 判断 299">
          <a:extLst>
            <a:ext uri="{FF2B5EF4-FFF2-40B4-BE49-F238E27FC236}">
              <a16:creationId xmlns:a16="http://schemas.microsoft.com/office/drawing/2014/main" id="{420BF5E1-2E9F-43D9-B0D4-861585CF53F1}"/>
            </a:ext>
          </a:extLst>
        </xdr:cNvPr>
        <xdr:cNvSpPr/>
      </xdr:nvSpPr>
      <xdr:spPr>
        <a:xfrm>
          <a:off x="2514600" y="133859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67311</xdr:rowOff>
    </xdr:from>
    <xdr:to>
      <xdr:col>10</xdr:col>
      <xdr:colOff>165100</xdr:colOff>
      <xdr:row>79</xdr:row>
      <xdr:rowOff>168911</xdr:rowOff>
    </xdr:to>
    <xdr:sp macro="" textlink="">
      <xdr:nvSpPr>
        <xdr:cNvPr id="301" name="フローチャート: 判断 300">
          <a:extLst>
            <a:ext uri="{FF2B5EF4-FFF2-40B4-BE49-F238E27FC236}">
              <a16:creationId xmlns:a16="http://schemas.microsoft.com/office/drawing/2014/main" id="{BAEEEE13-AC55-4FE1-8591-59F7A4E82D97}"/>
            </a:ext>
          </a:extLst>
        </xdr:cNvPr>
        <xdr:cNvSpPr/>
      </xdr:nvSpPr>
      <xdr:spPr>
        <a:xfrm>
          <a:off x="1739900" y="1331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5262</xdr:rowOff>
    </xdr:from>
    <xdr:to>
      <xdr:col>6</xdr:col>
      <xdr:colOff>38100</xdr:colOff>
      <xdr:row>79</xdr:row>
      <xdr:rowOff>106862</xdr:rowOff>
    </xdr:to>
    <xdr:sp macro="" textlink="">
      <xdr:nvSpPr>
        <xdr:cNvPr id="302" name="フローチャート: 判断 301">
          <a:extLst>
            <a:ext uri="{FF2B5EF4-FFF2-40B4-BE49-F238E27FC236}">
              <a16:creationId xmlns:a16="http://schemas.microsoft.com/office/drawing/2014/main" id="{A8F09C3C-8D40-440B-8CA8-26B85437880D}"/>
            </a:ext>
          </a:extLst>
        </xdr:cNvPr>
        <xdr:cNvSpPr/>
      </xdr:nvSpPr>
      <xdr:spPr>
        <a:xfrm>
          <a:off x="965200" y="1324882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FE287CD5-80B3-48B4-B87C-E8BD10907C57}"/>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C7B0A593-68A6-4858-B13E-926E68012D51}"/>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8ADCF498-630E-44A1-B19C-9CD258CEA78C}"/>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EA723A25-84EF-4073-B7E3-B24D055370E3}"/>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6FBA4012-664D-416A-BF98-AD4972ABD4DF}"/>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109764</xdr:rowOff>
    </xdr:from>
    <xdr:to>
      <xdr:col>24</xdr:col>
      <xdr:colOff>114300</xdr:colOff>
      <xdr:row>82</xdr:row>
      <xdr:rowOff>39914</xdr:rowOff>
    </xdr:to>
    <xdr:sp macro="" textlink="">
      <xdr:nvSpPr>
        <xdr:cNvPr id="308" name="楕円 307">
          <a:extLst>
            <a:ext uri="{FF2B5EF4-FFF2-40B4-BE49-F238E27FC236}">
              <a16:creationId xmlns:a16="http://schemas.microsoft.com/office/drawing/2014/main" id="{EA508059-2943-4168-8F03-7986CDCA1E9D}"/>
            </a:ext>
          </a:extLst>
        </xdr:cNvPr>
        <xdr:cNvSpPr/>
      </xdr:nvSpPr>
      <xdr:spPr>
        <a:xfrm>
          <a:off x="4036060" y="136886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88191</xdr:rowOff>
    </xdr:from>
    <xdr:ext cx="405111" cy="259045"/>
    <xdr:sp macro="" textlink="">
      <xdr:nvSpPr>
        <xdr:cNvPr id="309" name="【公営住宅】&#10;有形固定資産減価償却率該当値テキスト">
          <a:extLst>
            <a:ext uri="{FF2B5EF4-FFF2-40B4-BE49-F238E27FC236}">
              <a16:creationId xmlns:a16="http://schemas.microsoft.com/office/drawing/2014/main" id="{9C01F2B6-62F4-48C7-B0BF-C7858B87F9F8}"/>
            </a:ext>
          </a:extLst>
        </xdr:cNvPr>
        <xdr:cNvSpPr txBox="1"/>
      </xdr:nvSpPr>
      <xdr:spPr>
        <a:xfrm>
          <a:off x="4124960" y="13667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50981</xdr:rowOff>
    </xdr:from>
    <xdr:to>
      <xdr:col>20</xdr:col>
      <xdr:colOff>38100</xdr:colOff>
      <xdr:row>81</xdr:row>
      <xdr:rowOff>152581</xdr:rowOff>
    </xdr:to>
    <xdr:sp macro="" textlink="">
      <xdr:nvSpPr>
        <xdr:cNvPr id="310" name="楕円 309">
          <a:extLst>
            <a:ext uri="{FF2B5EF4-FFF2-40B4-BE49-F238E27FC236}">
              <a16:creationId xmlns:a16="http://schemas.microsoft.com/office/drawing/2014/main" id="{62581AC6-8F60-4926-BD47-90FE828A2F26}"/>
            </a:ext>
          </a:extLst>
        </xdr:cNvPr>
        <xdr:cNvSpPr/>
      </xdr:nvSpPr>
      <xdr:spPr>
        <a:xfrm>
          <a:off x="3312160" y="1362982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101781</xdr:rowOff>
    </xdr:from>
    <xdr:to>
      <xdr:col>24</xdr:col>
      <xdr:colOff>63500</xdr:colOff>
      <xdr:row>81</xdr:row>
      <xdr:rowOff>160564</xdr:rowOff>
    </xdr:to>
    <xdr:cxnSp macro="">
      <xdr:nvCxnSpPr>
        <xdr:cNvPr id="311" name="直線コネクタ 310">
          <a:extLst>
            <a:ext uri="{FF2B5EF4-FFF2-40B4-BE49-F238E27FC236}">
              <a16:creationId xmlns:a16="http://schemas.microsoft.com/office/drawing/2014/main" id="{E42B99CF-C11D-4B63-AF5D-02D7D3AA84CD}"/>
            </a:ext>
          </a:extLst>
        </xdr:cNvPr>
        <xdr:cNvCxnSpPr/>
      </xdr:nvCxnSpPr>
      <xdr:spPr>
        <a:xfrm>
          <a:off x="3355340" y="13680621"/>
          <a:ext cx="73152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170180</xdr:rowOff>
    </xdr:from>
    <xdr:to>
      <xdr:col>15</xdr:col>
      <xdr:colOff>101600</xdr:colOff>
      <xdr:row>81</xdr:row>
      <xdr:rowOff>100330</xdr:rowOff>
    </xdr:to>
    <xdr:sp macro="" textlink="">
      <xdr:nvSpPr>
        <xdr:cNvPr id="312" name="楕円 311">
          <a:extLst>
            <a:ext uri="{FF2B5EF4-FFF2-40B4-BE49-F238E27FC236}">
              <a16:creationId xmlns:a16="http://schemas.microsoft.com/office/drawing/2014/main" id="{78A44609-0FBE-45B8-903A-8FF2CFD4B4C4}"/>
            </a:ext>
          </a:extLst>
        </xdr:cNvPr>
        <xdr:cNvSpPr/>
      </xdr:nvSpPr>
      <xdr:spPr>
        <a:xfrm>
          <a:off x="2514600" y="135813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49530</xdr:rowOff>
    </xdr:from>
    <xdr:to>
      <xdr:col>19</xdr:col>
      <xdr:colOff>177800</xdr:colOff>
      <xdr:row>81</xdr:row>
      <xdr:rowOff>101781</xdr:rowOff>
    </xdr:to>
    <xdr:cxnSp macro="">
      <xdr:nvCxnSpPr>
        <xdr:cNvPr id="313" name="直線コネクタ 312">
          <a:extLst>
            <a:ext uri="{FF2B5EF4-FFF2-40B4-BE49-F238E27FC236}">
              <a16:creationId xmlns:a16="http://schemas.microsoft.com/office/drawing/2014/main" id="{37C5CC00-074A-4579-9182-943418050C60}"/>
            </a:ext>
          </a:extLst>
        </xdr:cNvPr>
        <xdr:cNvCxnSpPr/>
      </xdr:nvCxnSpPr>
      <xdr:spPr>
        <a:xfrm>
          <a:off x="2565400" y="13628370"/>
          <a:ext cx="78994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111398</xdr:rowOff>
    </xdr:from>
    <xdr:to>
      <xdr:col>10</xdr:col>
      <xdr:colOff>165100</xdr:colOff>
      <xdr:row>81</xdr:row>
      <xdr:rowOff>41548</xdr:rowOff>
    </xdr:to>
    <xdr:sp macro="" textlink="">
      <xdr:nvSpPr>
        <xdr:cNvPr id="314" name="楕円 313">
          <a:extLst>
            <a:ext uri="{FF2B5EF4-FFF2-40B4-BE49-F238E27FC236}">
              <a16:creationId xmlns:a16="http://schemas.microsoft.com/office/drawing/2014/main" id="{78992725-EFC6-4AEB-BCF1-F33A6288783C}"/>
            </a:ext>
          </a:extLst>
        </xdr:cNvPr>
        <xdr:cNvSpPr/>
      </xdr:nvSpPr>
      <xdr:spPr>
        <a:xfrm>
          <a:off x="1739900" y="135225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162198</xdr:rowOff>
    </xdr:from>
    <xdr:to>
      <xdr:col>15</xdr:col>
      <xdr:colOff>50800</xdr:colOff>
      <xdr:row>81</xdr:row>
      <xdr:rowOff>49530</xdr:rowOff>
    </xdr:to>
    <xdr:cxnSp macro="">
      <xdr:nvCxnSpPr>
        <xdr:cNvPr id="315" name="直線コネクタ 314">
          <a:extLst>
            <a:ext uri="{FF2B5EF4-FFF2-40B4-BE49-F238E27FC236}">
              <a16:creationId xmlns:a16="http://schemas.microsoft.com/office/drawing/2014/main" id="{8107F0A3-E9DC-452E-84E5-3326CA48F4F8}"/>
            </a:ext>
          </a:extLst>
        </xdr:cNvPr>
        <xdr:cNvCxnSpPr/>
      </xdr:nvCxnSpPr>
      <xdr:spPr>
        <a:xfrm>
          <a:off x="1790700" y="13573398"/>
          <a:ext cx="774700" cy="54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46082</xdr:rowOff>
    </xdr:from>
    <xdr:to>
      <xdr:col>6</xdr:col>
      <xdr:colOff>38100</xdr:colOff>
      <xdr:row>80</xdr:row>
      <xdr:rowOff>147682</xdr:rowOff>
    </xdr:to>
    <xdr:sp macro="" textlink="">
      <xdr:nvSpPr>
        <xdr:cNvPr id="316" name="楕円 315">
          <a:extLst>
            <a:ext uri="{FF2B5EF4-FFF2-40B4-BE49-F238E27FC236}">
              <a16:creationId xmlns:a16="http://schemas.microsoft.com/office/drawing/2014/main" id="{A7D46B67-55F8-4BE4-871A-24D224FC44A8}"/>
            </a:ext>
          </a:extLst>
        </xdr:cNvPr>
        <xdr:cNvSpPr/>
      </xdr:nvSpPr>
      <xdr:spPr>
        <a:xfrm>
          <a:off x="965200" y="1345728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96882</xdr:rowOff>
    </xdr:from>
    <xdr:to>
      <xdr:col>10</xdr:col>
      <xdr:colOff>114300</xdr:colOff>
      <xdr:row>80</xdr:row>
      <xdr:rowOff>162198</xdr:rowOff>
    </xdr:to>
    <xdr:cxnSp macro="">
      <xdr:nvCxnSpPr>
        <xdr:cNvPr id="317" name="直線コネクタ 316">
          <a:extLst>
            <a:ext uri="{FF2B5EF4-FFF2-40B4-BE49-F238E27FC236}">
              <a16:creationId xmlns:a16="http://schemas.microsoft.com/office/drawing/2014/main" id="{EDB265B7-F4CC-4DD5-A92F-07EBD9C770DA}"/>
            </a:ext>
          </a:extLst>
        </xdr:cNvPr>
        <xdr:cNvCxnSpPr/>
      </xdr:nvCxnSpPr>
      <xdr:spPr>
        <a:xfrm>
          <a:off x="1008380" y="13508082"/>
          <a:ext cx="782320" cy="65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102161</xdr:rowOff>
    </xdr:from>
    <xdr:ext cx="405111" cy="259045"/>
    <xdr:sp macro="" textlink="">
      <xdr:nvSpPr>
        <xdr:cNvPr id="318" name="n_1aveValue【公営住宅】&#10;有形固定資産減価償却率">
          <a:extLst>
            <a:ext uri="{FF2B5EF4-FFF2-40B4-BE49-F238E27FC236}">
              <a16:creationId xmlns:a16="http://schemas.microsoft.com/office/drawing/2014/main" id="{4C7DCDCD-349F-4337-992A-5A3CDCF5F652}"/>
            </a:ext>
          </a:extLst>
        </xdr:cNvPr>
        <xdr:cNvSpPr txBox="1"/>
      </xdr:nvSpPr>
      <xdr:spPr>
        <a:xfrm>
          <a:off x="3170564" y="13178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89098</xdr:rowOff>
    </xdr:from>
    <xdr:ext cx="405111" cy="259045"/>
    <xdr:sp macro="" textlink="">
      <xdr:nvSpPr>
        <xdr:cNvPr id="319" name="n_2aveValue【公営住宅】&#10;有形固定資産減価償却率">
          <a:extLst>
            <a:ext uri="{FF2B5EF4-FFF2-40B4-BE49-F238E27FC236}">
              <a16:creationId xmlns:a16="http://schemas.microsoft.com/office/drawing/2014/main" id="{2CF79077-F4C0-436E-9042-CD3E99D91AF3}"/>
            </a:ext>
          </a:extLst>
        </xdr:cNvPr>
        <xdr:cNvSpPr txBox="1"/>
      </xdr:nvSpPr>
      <xdr:spPr>
        <a:xfrm>
          <a:off x="2385704" y="13165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13988</xdr:rowOff>
    </xdr:from>
    <xdr:ext cx="405111" cy="259045"/>
    <xdr:sp macro="" textlink="">
      <xdr:nvSpPr>
        <xdr:cNvPr id="320" name="n_3aveValue【公営住宅】&#10;有形固定資産減価償却率">
          <a:extLst>
            <a:ext uri="{FF2B5EF4-FFF2-40B4-BE49-F238E27FC236}">
              <a16:creationId xmlns:a16="http://schemas.microsoft.com/office/drawing/2014/main" id="{0F30F32A-D0CB-4966-95CA-20E56B8CAE39}"/>
            </a:ext>
          </a:extLst>
        </xdr:cNvPr>
        <xdr:cNvSpPr txBox="1"/>
      </xdr:nvSpPr>
      <xdr:spPr>
        <a:xfrm>
          <a:off x="1611004" y="13089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123389</xdr:rowOff>
    </xdr:from>
    <xdr:ext cx="405111" cy="259045"/>
    <xdr:sp macro="" textlink="">
      <xdr:nvSpPr>
        <xdr:cNvPr id="321" name="n_4aveValue【公営住宅】&#10;有形固定資産減価償却率">
          <a:extLst>
            <a:ext uri="{FF2B5EF4-FFF2-40B4-BE49-F238E27FC236}">
              <a16:creationId xmlns:a16="http://schemas.microsoft.com/office/drawing/2014/main" id="{F8BB7BF3-6F36-4092-BCF2-D5F2DAA3F1DE}"/>
            </a:ext>
          </a:extLst>
        </xdr:cNvPr>
        <xdr:cNvSpPr txBox="1"/>
      </xdr:nvSpPr>
      <xdr:spPr>
        <a:xfrm>
          <a:off x="836304" y="13031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143708</xdr:rowOff>
    </xdr:from>
    <xdr:ext cx="405111" cy="259045"/>
    <xdr:sp macro="" textlink="">
      <xdr:nvSpPr>
        <xdr:cNvPr id="322" name="n_1mainValue【公営住宅】&#10;有形固定資産減価償却率">
          <a:extLst>
            <a:ext uri="{FF2B5EF4-FFF2-40B4-BE49-F238E27FC236}">
              <a16:creationId xmlns:a16="http://schemas.microsoft.com/office/drawing/2014/main" id="{83BBF52E-3A9F-4199-9D25-6EB0C556FE95}"/>
            </a:ext>
          </a:extLst>
        </xdr:cNvPr>
        <xdr:cNvSpPr txBox="1"/>
      </xdr:nvSpPr>
      <xdr:spPr>
        <a:xfrm>
          <a:off x="3170564" y="13722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91457</xdr:rowOff>
    </xdr:from>
    <xdr:ext cx="405111" cy="259045"/>
    <xdr:sp macro="" textlink="">
      <xdr:nvSpPr>
        <xdr:cNvPr id="323" name="n_2mainValue【公営住宅】&#10;有形固定資産減価償却率">
          <a:extLst>
            <a:ext uri="{FF2B5EF4-FFF2-40B4-BE49-F238E27FC236}">
              <a16:creationId xmlns:a16="http://schemas.microsoft.com/office/drawing/2014/main" id="{422A8915-0256-4A4D-9CF7-D55E31974E8B}"/>
            </a:ext>
          </a:extLst>
        </xdr:cNvPr>
        <xdr:cNvSpPr txBox="1"/>
      </xdr:nvSpPr>
      <xdr:spPr>
        <a:xfrm>
          <a:off x="2385704" y="13670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32675</xdr:rowOff>
    </xdr:from>
    <xdr:ext cx="405111" cy="259045"/>
    <xdr:sp macro="" textlink="">
      <xdr:nvSpPr>
        <xdr:cNvPr id="324" name="n_3mainValue【公営住宅】&#10;有形固定資産減価償却率">
          <a:extLst>
            <a:ext uri="{FF2B5EF4-FFF2-40B4-BE49-F238E27FC236}">
              <a16:creationId xmlns:a16="http://schemas.microsoft.com/office/drawing/2014/main" id="{76CB5D25-B43F-48FD-9F16-E370BFAF4B12}"/>
            </a:ext>
          </a:extLst>
        </xdr:cNvPr>
        <xdr:cNvSpPr txBox="1"/>
      </xdr:nvSpPr>
      <xdr:spPr>
        <a:xfrm>
          <a:off x="1611004" y="13611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138809</xdr:rowOff>
    </xdr:from>
    <xdr:ext cx="405111" cy="259045"/>
    <xdr:sp macro="" textlink="">
      <xdr:nvSpPr>
        <xdr:cNvPr id="325" name="n_4mainValue【公営住宅】&#10;有形固定資産減価償却率">
          <a:extLst>
            <a:ext uri="{FF2B5EF4-FFF2-40B4-BE49-F238E27FC236}">
              <a16:creationId xmlns:a16="http://schemas.microsoft.com/office/drawing/2014/main" id="{D9219527-194D-4E0A-9AC8-A89D40D265F4}"/>
            </a:ext>
          </a:extLst>
        </xdr:cNvPr>
        <xdr:cNvSpPr txBox="1"/>
      </xdr:nvSpPr>
      <xdr:spPr>
        <a:xfrm>
          <a:off x="836304" y="13550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a:extLst>
            <a:ext uri="{FF2B5EF4-FFF2-40B4-BE49-F238E27FC236}">
              <a16:creationId xmlns:a16="http://schemas.microsoft.com/office/drawing/2014/main" id="{765841A5-CC03-4AC1-975E-AC7227E12915}"/>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a:extLst>
            <a:ext uri="{FF2B5EF4-FFF2-40B4-BE49-F238E27FC236}">
              <a16:creationId xmlns:a16="http://schemas.microsoft.com/office/drawing/2014/main" id="{18831050-DFF0-48ED-9A0D-E48734C25FF3}"/>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a:extLst>
            <a:ext uri="{FF2B5EF4-FFF2-40B4-BE49-F238E27FC236}">
              <a16:creationId xmlns:a16="http://schemas.microsoft.com/office/drawing/2014/main" id="{878544B6-E6BD-44C5-95BE-65ABA46C15B7}"/>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a:extLst>
            <a:ext uri="{FF2B5EF4-FFF2-40B4-BE49-F238E27FC236}">
              <a16:creationId xmlns:a16="http://schemas.microsoft.com/office/drawing/2014/main" id="{4845F6CE-4326-4BFD-861A-CC3C9572392E}"/>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a:extLst>
            <a:ext uri="{FF2B5EF4-FFF2-40B4-BE49-F238E27FC236}">
              <a16:creationId xmlns:a16="http://schemas.microsoft.com/office/drawing/2014/main" id="{F94362A4-BB75-4EE3-B9B8-40A5C0175851}"/>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a:extLst>
            <a:ext uri="{FF2B5EF4-FFF2-40B4-BE49-F238E27FC236}">
              <a16:creationId xmlns:a16="http://schemas.microsoft.com/office/drawing/2014/main" id="{C97BEFAB-1160-4407-8A38-E9237D8C25E1}"/>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a:extLst>
            <a:ext uri="{FF2B5EF4-FFF2-40B4-BE49-F238E27FC236}">
              <a16:creationId xmlns:a16="http://schemas.microsoft.com/office/drawing/2014/main" id="{D000A934-00C2-4E4E-91B5-FB06D2965B98}"/>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a:extLst>
            <a:ext uri="{FF2B5EF4-FFF2-40B4-BE49-F238E27FC236}">
              <a16:creationId xmlns:a16="http://schemas.microsoft.com/office/drawing/2014/main" id="{F1D7E742-8145-4ADC-A54E-BE2E98241D4D}"/>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4" name="テキスト ボックス 333">
          <a:extLst>
            <a:ext uri="{FF2B5EF4-FFF2-40B4-BE49-F238E27FC236}">
              <a16:creationId xmlns:a16="http://schemas.microsoft.com/office/drawing/2014/main" id="{42ACDD0F-518B-4AA5-9CA6-8324DCF78F57}"/>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5" name="直線コネクタ 334">
          <a:extLst>
            <a:ext uri="{FF2B5EF4-FFF2-40B4-BE49-F238E27FC236}">
              <a16:creationId xmlns:a16="http://schemas.microsoft.com/office/drawing/2014/main" id="{4C821E26-2918-4E26-8D02-D144613BE4AB}"/>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6" name="直線コネクタ 335">
          <a:extLst>
            <a:ext uri="{FF2B5EF4-FFF2-40B4-BE49-F238E27FC236}">
              <a16:creationId xmlns:a16="http://schemas.microsoft.com/office/drawing/2014/main" id="{53317388-1D68-460E-B6AC-EA4A57C98FFB}"/>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7" name="テキスト ボックス 336">
          <a:extLst>
            <a:ext uri="{FF2B5EF4-FFF2-40B4-BE49-F238E27FC236}">
              <a16:creationId xmlns:a16="http://schemas.microsoft.com/office/drawing/2014/main" id="{E3A4D97D-0890-4E33-A618-9097C9BA5ACD}"/>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8" name="直線コネクタ 337">
          <a:extLst>
            <a:ext uri="{FF2B5EF4-FFF2-40B4-BE49-F238E27FC236}">
              <a16:creationId xmlns:a16="http://schemas.microsoft.com/office/drawing/2014/main" id="{65F907AA-1C67-41EA-A914-050761714208}"/>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9" name="テキスト ボックス 338">
          <a:extLst>
            <a:ext uri="{FF2B5EF4-FFF2-40B4-BE49-F238E27FC236}">
              <a16:creationId xmlns:a16="http://schemas.microsoft.com/office/drawing/2014/main" id="{7063E66B-3B14-41BF-8CB2-4B6D65309362}"/>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40" name="直線コネクタ 339">
          <a:extLst>
            <a:ext uri="{FF2B5EF4-FFF2-40B4-BE49-F238E27FC236}">
              <a16:creationId xmlns:a16="http://schemas.microsoft.com/office/drawing/2014/main" id="{03A40E7D-4834-4C79-B28D-7EE1A967D81A}"/>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41" name="テキスト ボックス 340">
          <a:extLst>
            <a:ext uri="{FF2B5EF4-FFF2-40B4-BE49-F238E27FC236}">
              <a16:creationId xmlns:a16="http://schemas.microsoft.com/office/drawing/2014/main" id="{9401C0DF-C329-41F9-83EA-56F7761A8CE4}"/>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2" name="直線コネクタ 341">
          <a:extLst>
            <a:ext uri="{FF2B5EF4-FFF2-40B4-BE49-F238E27FC236}">
              <a16:creationId xmlns:a16="http://schemas.microsoft.com/office/drawing/2014/main" id="{7C21A03A-250F-41FC-8E7A-CB091053C007}"/>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3" name="テキスト ボックス 342">
          <a:extLst>
            <a:ext uri="{FF2B5EF4-FFF2-40B4-BE49-F238E27FC236}">
              <a16:creationId xmlns:a16="http://schemas.microsoft.com/office/drawing/2014/main" id="{DDE6E18E-BC53-440D-A9FC-B787A72E9431}"/>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4" name="直線コネクタ 343">
          <a:extLst>
            <a:ext uri="{FF2B5EF4-FFF2-40B4-BE49-F238E27FC236}">
              <a16:creationId xmlns:a16="http://schemas.microsoft.com/office/drawing/2014/main" id="{3BE4729F-666F-4E8C-8C33-00FE45FA1DFA}"/>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5" name="テキスト ボックス 344">
          <a:extLst>
            <a:ext uri="{FF2B5EF4-FFF2-40B4-BE49-F238E27FC236}">
              <a16:creationId xmlns:a16="http://schemas.microsoft.com/office/drawing/2014/main" id="{0AE421E3-C510-471F-A1D3-CAC203F8ECE3}"/>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6" name="直線コネクタ 345">
          <a:extLst>
            <a:ext uri="{FF2B5EF4-FFF2-40B4-BE49-F238E27FC236}">
              <a16:creationId xmlns:a16="http://schemas.microsoft.com/office/drawing/2014/main" id="{BF5DBA65-8FDB-4A5A-82BA-5BB1AA5BE4AE}"/>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7" name="テキスト ボックス 346">
          <a:extLst>
            <a:ext uri="{FF2B5EF4-FFF2-40B4-BE49-F238E27FC236}">
              <a16:creationId xmlns:a16="http://schemas.microsoft.com/office/drawing/2014/main" id="{CAE2F17F-DDC5-4D39-B869-3E6618D8401A}"/>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8" name="直線コネクタ 347">
          <a:extLst>
            <a:ext uri="{FF2B5EF4-FFF2-40B4-BE49-F238E27FC236}">
              <a16:creationId xmlns:a16="http://schemas.microsoft.com/office/drawing/2014/main" id="{6C08D7AD-D7DA-46FD-BE4E-0BBB9EF28058}"/>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9" name="テキスト ボックス 348">
          <a:extLst>
            <a:ext uri="{FF2B5EF4-FFF2-40B4-BE49-F238E27FC236}">
              <a16:creationId xmlns:a16="http://schemas.microsoft.com/office/drawing/2014/main" id="{E364B3F9-4004-4411-BC37-C5F878953899}"/>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50" name="【公営住宅】&#10;一人当たり面積グラフ枠">
          <a:extLst>
            <a:ext uri="{FF2B5EF4-FFF2-40B4-BE49-F238E27FC236}">
              <a16:creationId xmlns:a16="http://schemas.microsoft.com/office/drawing/2014/main" id="{0A8B616B-8A90-436E-9D28-F20DCC1B3CFD}"/>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13607</xdr:rowOff>
    </xdr:from>
    <xdr:to>
      <xdr:col>54</xdr:col>
      <xdr:colOff>189865</xdr:colOff>
      <xdr:row>86</xdr:row>
      <xdr:rowOff>163830</xdr:rowOff>
    </xdr:to>
    <xdr:cxnSp macro="">
      <xdr:nvCxnSpPr>
        <xdr:cNvPr id="351" name="直線コネクタ 350">
          <a:extLst>
            <a:ext uri="{FF2B5EF4-FFF2-40B4-BE49-F238E27FC236}">
              <a16:creationId xmlns:a16="http://schemas.microsoft.com/office/drawing/2014/main" id="{9F00A5D7-526A-49A7-8D14-52AAA0683239}"/>
            </a:ext>
          </a:extLst>
        </xdr:cNvPr>
        <xdr:cNvCxnSpPr/>
      </xdr:nvCxnSpPr>
      <xdr:spPr>
        <a:xfrm flipV="1">
          <a:off x="9219565" y="13089527"/>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52" name="【公営住宅】&#10;一人当たり面積最小値テキスト">
          <a:extLst>
            <a:ext uri="{FF2B5EF4-FFF2-40B4-BE49-F238E27FC236}">
              <a16:creationId xmlns:a16="http://schemas.microsoft.com/office/drawing/2014/main" id="{B930005D-54DE-487C-BBCC-A93CC7B65B4B}"/>
            </a:ext>
          </a:extLst>
        </xdr:cNvPr>
        <xdr:cNvSpPr txBox="1"/>
      </xdr:nvSpPr>
      <xdr:spPr>
        <a:xfrm>
          <a:off x="9258300" y="1458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53" name="直線コネクタ 352">
          <a:extLst>
            <a:ext uri="{FF2B5EF4-FFF2-40B4-BE49-F238E27FC236}">
              <a16:creationId xmlns:a16="http://schemas.microsoft.com/office/drawing/2014/main" id="{CE1AAFB9-D0B1-4DC1-BB02-F01D1386CF34}"/>
            </a:ext>
          </a:extLst>
        </xdr:cNvPr>
        <xdr:cNvCxnSpPr/>
      </xdr:nvCxnSpPr>
      <xdr:spPr>
        <a:xfrm>
          <a:off x="9154160" y="145808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131734</xdr:rowOff>
    </xdr:from>
    <xdr:ext cx="469744" cy="259045"/>
    <xdr:sp macro="" textlink="">
      <xdr:nvSpPr>
        <xdr:cNvPr id="354" name="【公営住宅】&#10;一人当たり面積最大値テキスト">
          <a:extLst>
            <a:ext uri="{FF2B5EF4-FFF2-40B4-BE49-F238E27FC236}">
              <a16:creationId xmlns:a16="http://schemas.microsoft.com/office/drawing/2014/main" id="{584AA26A-82A2-4812-92FD-828EF6301456}"/>
            </a:ext>
          </a:extLst>
        </xdr:cNvPr>
        <xdr:cNvSpPr txBox="1"/>
      </xdr:nvSpPr>
      <xdr:spPr>
        <a:xfrm>
          <a:off x="9258300" y="12872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13607</xdr:rowOff>
    </xdr:from>
    <xdr:to>
      <xdr:col>55</xdr:col>
      <xdr:colOff>88900</xdr:colOff>
      <xdr:row>78</xdr:row>
      <xdr:rowOff>13607</xdr:rowOff>
    </xdr:to>
    <xdr:cxnSp macro="">
      <xdr:nvCxnSpPr>
        <xdr:cNvPr id="355" name="直線コネクタ 354">
          <a:extLst>
            <a:ext uri="{FF2B5EF4-FFF2-40B4-BE49-F238E27FC236}">
              <a16:creationId xmlns:a16="http://schemas.microsoft.com/office/drawing/2014/main" id="{C7698CBB-4439-4979-B561-A3C4B2AE210E}"/>
            </a:ext>
          </a:extLst>
        </xdr:cNvPr>
        <xdr:cNvCxnSpPr/>
      </xdr:nvCxnSpPr>
      <xdr:spPr>
        <a:xfrm>
          <a:off x="9154160" y="130895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104520</xdr:rowOff>
    </xdr:from>
    <xdr:ext cx="469744" cy="259045"/>
    <xdr:sp macro="" textlink="">
      <xdr:nvSpPr>
        <xdr:cNvPr id="356" name="【公営住宅】&#10;一人当たり面積平均値テキスト">
          <a:extLst>
            <a:ext uri="{FF2B5EF4-FFF2-40B4-BE49-F238E27FC236}">
              <a16:creationId xmlns:a16="http://schemas.microsoft.com/office/drawing/2014/main" id="{58313157-21B6-433A-8EAE-8DCCA46281CB}"/>
            </a:ext>
          </a:extLst>
        </xdr:cNvPr>
        <xdr:cNvSpPr txBox="1"/>
      </xdr:nvSpPr>
      <xdr:spPr>
        <a:xfrm>
          <a:off x="9258300" y="143539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126093</xdr:rowOff>
    </xdr:from>
    <xdr:to>
      <xdr:col>55</xdr:col>
      <xdr:colOff>50800</xdr:colOff>
      <xdr:row>86</xdr:row>
      <xdr:rowOff>56243</xdr:rowOff>
    </xdr:to>
    <xdr:sp macro="" textlink="">
      <xdr:nvSpPr>
        <xdr:cNvPr id="357" name="フローチャート: 判断 356">
          <a:extLst>
            <a:ext uri="{FF2B5EF4-FFF2-40B4-BE49-F238E27FC236}">
              <a16:creationId xmlns:a16="http://schemas.microsoft.com/office/drawing/2014/main" id="{3EDCFC5E-E743-45DA-9EC8-87D9046B408C}"/>
            </a:ext>
          </a:extLst>
        </xdr:cNvPr>
        <xdr:cNvSpPr/>
      </xdr:nvSpPr>
      <xdr:spPr>
        <a:xfrm>
          <a:off x="9192260" y="1437549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58" name="フローチャート: 判断 357">
          <a:extLst>
            <a:ext uri="{FF2B5EF4-FFF2-40B4-BE49-F238E27FC236}">
              <a16:creationId xmlns:a16="http://schemas.microsoft.com/office/drawing/2014/main" id="{C0BB8FAC-9E1E-4E6C-B6B9-81FE87D2EFDE}"/>
            </a:ext>
          </a:extLst>
        </xdr:cNvPr>
        <xdr:cNvSpPr/>
      </xdr:nvSpPr>
      <xdr:spPr>
        <a:xfrm>
          <a:off x="8445500" y="14372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132624</xdr:rowOff>
    </xdr:from>
    <xdr:to>
      <xdr:col>46</xdr:col>
      <xdr:colOff>38100</xdr:colOff>
      <xdr:row>86</xdr:row>
      <xdr:rowOff>62774</xdr:rowOff>
    </xdr:to>
    <xdr:sp macro="" textlink="">
      <xdr:nvSpPr>
        <xdr:cNvPr id="359" name="フローチャート: 判断 358">
          <a:extLst>
            <a:ext uri="{FF2B5EF4-FFF2-40B4-BE49-F238E27FC236}">
              <a16:creationId xmlns:a16="http://schemas.microsoft.com/office/drawing/2014/main" id="{96B67834-18EA-409F-974A-AB53A0961742}"/>
            </a:ext>
          </a:extLst>
        </xdr:cNvPr>
        <xdr:cNvSpPr/>
      </xdr:nvSpPr>
      <xdr:spPr>
        <a:xfrm>
          <a:off x="7670800" y="143820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132624</xdr:rowOff>
    </xdr:from>
    <xdr:to>
      <xdr:col>41</xdr:col>
      <xdr:colOff>101600</xdr:colOff>
      <xdr:row>86</xdr:row>
      <xdr:rowOff>62774</xdr:rowOff>
    </xdr:to>
    <xdr:sp macro="" textlink="">
      <xdr:nvSpPr>
        <xdr:cNvPr id="360" name="フローチャート: 判断 359">
          <a:extLst>
            <a:ext uri="{FF2B5EF4-FFF2-40B4-BE49-F238E27FC236}">
              <a16:creationId xmlns:a16="http://schemas.microsoft.com/office/drawing/2014/main" id="{A3F7E7B6-73F7-4573-8B3D-328DBEFC14A7}"/>
            </a:ext>
          </a:extLst>
        </xdr:cNvPr>
        <xdr:cNvSpPr/>
      </xdr:nvSpPr>
      <xdr:spPr>
        <a:xfrm>
          <a:off x="6873240" y="143820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122827</xdr:rowOff>
    </xdr:from>
    <xdr:to>
      <xdr:col>36</xdr:col>
      <xdr:colOff>165100</xdr:colOff>
      <xdr:row>86</xdr:row>
      <xdr:rowOff>52977</xdr:rowOff>
    </xdr:to>
    <xdr:sp macro="" textlink="">
      <xdr:nvSpPr>
        <xdr:cNvPr id="361" name="フローチャート: 判断 360">
          <a:extLst>
            <a:ext uri="{FF2B5EF4-FFF2-40B4-BE49-F238E27FC236}">
              <a16:creationId xmlns:a16="http://schemas.microsoft.com/office/drawing/2014/main" id="{6D9F4324-8615-41E0-906A-DDD1AC55FAA5}"/>
            </a:ext>
          </a:extLst>
        </xdr:cNvPr>
        <xdr:cNvSpPr/>
      </xdr:nvSpPr>
      <xdr:spPr>
        <a:xfrm>
          <a:off x="6098540" y="14372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9904CBB3-5068-42F8-8701-5CFC47D2687A}"/>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BAAF4E19-972B-468D-BBBD-A6DB5E8CE508}"/>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4804B2F5-CBC7-49BE-8A32-3DC950A4C4BB}"/>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5" name="テキスト ボックス 364">
          <a:extLst>
            <a:ext uri="{FF2B5EF4-FFF2-40B4-BE49-F238E27FC236}">
              <a16:creationId xmlns:a16="http://schemas.microsoft.com/office/drawing/2014/main" id="{2D7642C3-63C2-4174-ACB7-A6EC723EC1AE}"/>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6" name="テキスト ボックス 365">
          <a:extLst>
            <a:ext uri="{FF2B5EF4-FFF2-40B4-BE49-F238E27FC236}">
              <a16:creationId xmlns:a16="http://schemas.microsoft.com/office/drawing/2014/main" id="{CE2EE207-58D1-4F14-A012-BD433D02D9DF}"/>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33020</xdr:rowOff>
    </xdr:from>
    <xdr:to>
      <xdr:col>55</xdr:col>
      <xdr:colOff>50800</xdr:colOff>
      <xdr:row>85</xdr:row>
      <xdr:rowOff>134620</xdr:rowOff>
    </xdr:to>
    <xdr:sp macro="" textlink="">
      <xdr:nvSpPr>
        <xdr:cNvPr id="367" name="楕円 366">
          <a:extLst>
            <a:ext uri="{FF2B5EF4-FFF2-40B4-BE49-F238E27FC236}">
              <a16:creationId xmlns:a16="http://schemas.microsoft.com/office/drawing/2014/main" id="{E97AAB59-AF2B-4BD1-804E-3D2185AEBFE0}"/>
            </a:ext>
          </a:extLst>
        </xdr:cNvPr>
        <xdr:cNvSpPr/>
      </xdr:nvSpPr>
      <xdr:spPr>
        <a:xfrm>
          <a:off x="9192260" y="142824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55897</xdr:rowOff>
    </xdr:from>
    <xdr:ext cx="469744" cy="259045"/>
    <xdr:sp macro="" textlink="">
      <xdr:nvSpPr>
        <xdr:cNvPr id="368" name="【公営住宅】&#10;一人当たり面積該当値テキスト">
          <a:extLst>
            <a:ext uri="{FF2B5EF4-FFF2-40B4-BE49-F238E27FC236}">
              <a16:creationId xmlns:a16="http://schemas.microsoft.com/office/drawing/2014/main" id="{70625077-D30B-4954-A9FE-801432F3E2BB}"/>
            </a:ext>
          </a:extLst>
        </xdr:cNvPr>
        <xdr:cNvSpPr txBox="1"/>
      </xdr:nvSpPr>
      <xdr:spPr>
        <a:xfrm>
          <a:off x="9258300" y="1413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31387</xdr:rowOff>
    </xdr:from>
    <xdr:to>
      <xdr:col>50</xdr:col>
      <xdr:colOff>165100</xdr:colOff>
      <xdr:row>85</xdr:row>
      <xdr:rowOff>132987</xdr:rowOff>
    </xdr:to>
    <xdr:sp macro="" textlink="">
      <xdr:nvSpPr>
        <xdr:cNvPr id="369" name="楕円 368">
          <a:extLst>
            <a:ext uri="{FF2B5EF4-FFF2-40B4-BE49-F238E27FC236}">
              <a16:creationId xmlns:a16="http://schemas.microsoft.com/office/drawing/2014/main" id="{4B66A835-49D7-4B81-A51D-05CF987C533F}"/>
            </a:ext>
          </a:extLst>
        </xdr:cNvPr>
        <xdr:cNvSpPr/>
      </xdr:nvSpPr>
      <xdr:spPr>
        <a:xfrm>
          <a:off x="8445500" y="14280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82187</xdr:rowOff>
    </xdr:from>
    <xdr:to>
      <xdr:col>55</xdr:col>
      <xdr:colOff>0</xdr:colOff>
      <xdr:row>85</xdr:row>
      <xdr:rowOff>83820</xdr:rowOff>
    </xdr:to>
    <xdr:cxnSp macro="">
      <xdr:nvCxnSpPr>
        <xdr:cNvPr id="370" name="直線コネクタ 369">
          <a:extLst>
            <a:ext uri="{FF2B5EF4-FFF2-40B4-BE49-F238E27FC236}">
              <a16:creationId xmlns:a16="http://schemas.microsoft.com/office/drawing/2014/main" id="{94BEE110-7FBB-4E92-A81D-F73AA3C0ED7E}"/>
            </a:ext>
          </a:extLst>
        </xdr:cNvPr>
        <xdr:cNvCxnSpPr/>
      </xdr:nvCxnSpPr>
      <xdr:spPr>
        <a:xfrm>
          <a:off x="8496300" y="14331587"/>
          <a:ext cx="7239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26488</xdr:rowOff>
    </xdr:from>
    <xdr:to>
      <xdr:col>46</xdr:col>
      <xdr:colOff>38100</xdr:colOff>
      <xdr:row>85</xdr:row>
      <xdr:rowOff>128088</xdr:rowOff>
    </xdr:to>
    <xdr:sp macro="" textlink="">
      <xdr:nvSpPr>
        <xdr:cNvPr id="371" name="楕円 370">
          <a:extLst>
            <a:ext uri="{FF2B5EF4-FFF2-40B4-BE49-F238E27FC236}">
              <a16:creationId xmlns:a16="http://schemas.microsoft.com/office/drawing/2014/main" id="{B6CF1262-C6AE-4697-B0AD-C543BE33061C}"/>
            </a:ext>
          </a:extLst>
        </xdr:cNvPr>
        <xdr:cNvSpPr/>
      </xdr:nvSpPr>
      <xdr:spPr>
        <a:xfrm>
          <a:off x="7670800" y="1427588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77288</xdr:rowOff>
    </xdr:from>
    <xdr:to>
      <xdr:col>50</xdr:col>
      <xdr:colOff>114300</xdr:colOff>
      <xdr:row>85</xdr:row>
      <xdr:rowOff>82187</xdr:rowOff>
    </xdr:to>
    <xdr:cxnSp macro="">
      <xdr:nvCxnSpPr>
        <xdr:cNvPr id="372" name="直線コネクタ 371">
          <a:extLst>
            <a:ext uri="{FF2B5EF4-FFF2-40B4-BE49-F238E27FC236}">
              <a16:creationId xmlns:a16="http://schemas.microsoft.com/office/drawing/2014/main" id="{BFB43302-5D4A-46F6-9831-9479C751372A}"/>
            </a:ext>
          </a:extLst>
        </xdr:cNvPr>
        <xdr:cNvCxnSpPr/>
      </xdr:nvCxnSpPr>
      <xdr:spPr>
        <a:xfrm>
          <a:off x="7713980" y="14326688"/>
          <a:ext cx="78232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29755</xdr:rowOff>
    </xdr:from>
    <xdr:to>
      <xdr:col>41</xdr:col>
      <xdr:colOff>101600</xdr:colOff>
      <xdr:row>85</xdr:row>
      <xdr:rowOff>131355</xdr:rowOff>
    </xdr:to>
    <xdr:sp macro="" textlink="">
      <xdr:nvSpPr>
        <xdr:cNvPr id="373" name="楕円 372">
          <a:extLst>
            <a:ext uri="{FF2B5EF4-FFF2-40B4-BE49-F238E27FC236}">
              <a16:creationId xmlns:a16="http://schemas.microsoft.com/office/drawing/2014/main" id="{0C55DFF4-D046-4659-B2EC-6F83EDEFE5F6}"/>
            </a:ext>
          </a:extLst>
        </xdr:cNvPr>
        <xdr:cNvSpPr/>
      </xdr:nvSpPr>
      <xdr:spPr>
        <a:xfrm>
          <a:off x="6873240" y="14279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77288</xdr:rowOff>
    </xdr:from>
    <xdr:to>
      <xdr:col>45</xdr:col>
      <xdr:colOff>177800</xdr:colOff>
      <xdr:row>85</xdr:row>
      <xdr:rowOff>80555</xdr:rowOff>
    </xdr:to>
    <xdr:cxnSp macro="">
      <xdr:nvCxnSpPr>
        <xdr:cNvPr id="374" name="直線コネクタ 373">
          <a:extLst>
            <a:ext uri="{FF2B5EF4-FFF2-40B4-BE49-F238E27FC236}">
              <a16:creationId xmlns:a16="http://schemas.microsoft.com/office/drawing/2014/main" id="{1204FF0C-49EF-4F5E-880D-29B77B98A0C4}"/>
            </a:ext>
          </a:extLst>
        </xdr:cNvPr>
        <xdr:cNvCxnSpPr/>
      </xdr:nvCxnSpPr>
      <xdr:spPr>
        <a:xfrm flipV="1">
          <a:off x="6924040" y="14326688"/>
          <a:ext cx="78994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33020</xdr:rowOff>
    </xdr:from>
    <xdr:to>
      <xdr:col>36</xdr:col>
      <xdr:colOff>165100</xdr:colOff>
      <xdr:row>85</xdr:row>
      <xdr:rowOff>134620</xdr:rowOff>
    </xdr:to>
    <xdr:sp macro="" textlink="">
      <xdr:nvSpPr>
        <xdr:cNvPr id="375" name="楕円 374">
          <a:extLst>
            <a:ext uri="{FF2B5EF4-FFF2-40B4-BE49-F238E27FC236}">
              <a16:creationId xmlns:a16="http://schemas.microsoft.com/office/drawing/2014/main" id="{1096CD7B-4434-4F92-B80F-AF2494990DA7}"/>
            </a:ext>
          </a:extLst>
        </xdr:cNvPr>
        <xdr:cNvSpPr/>
      </xdr:nvSpPr>
      <xdr:spPr>
        <a:xfrm>
          <a:off x="6098540" y="1428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80555</xdr:rowOff>
    </xdr:from>
    <xdr:to>
      <xdr:col>41</xdr:col>
      <xdr:colOff>50800</xdr:colOff>
      <xdr:row>85</xdr:row>
      <xdr:rowOff>83820</xdr:rowOff>
    </xdr:to>
    <xdr:cxnSp macro="">
      <xdr:nvCxnSpPr>
        <xdr:cNvPr id="376" name="直線コネクタ 375">
          <a:extLst>
            <a:ext uri="{FF2B5EF4-FFF2-40B4-BE49-F238E27FC236}">
              <a16:creationId xmlns:a16="http://schemas.microsoft.com/office/drawing/2014/main" id="{3A2C72DD-222C-4151-8C3A-E66F9E0509EC}"/>
            </a:ext>
          </a:extLst>
        </xdr:cNvPr>
        <xdr:cNvCxnSpPr/>
      </xdr:nvCxnSpPr>
      <xdr:spPr>
        <a:xfrm flipV="1">
          <a:off x="6149340" y="14329955"/>
          <a:ext cx="7747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44104</xdr:rowOff>
    </xdr:from>
    <xdr:ext cx="469744" cy="259045"/>
    <xdr:sp macro="" textlink="">
      <xdr:nvSpPr>
        <xdr:cNvPr id="377" name="n_1aveValue【公営住宅】&#10;一人当たり面積">
          <a:extLst>
            <a:ext uri="{FF2B5EF4-FFF2-40B4-BE49-F238E27FC236}">
              <a16:creationId xmlns:a16="http://schemas.microsoft.com/office/drawing/2014/main" id="{E240D67D-B7C5-448B-ACE7-BF8C23241838}"/>
            </a:ext>
          </a:extLst>
        </xdr:cNvPr>
        <xdr:cNvSpPr txBox="1"/>
      </xdr:nvSpPr>
      <xdr:spPr>
        <a:xfrm>
          <a:off x="8271587" y="14461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53901</xdr:rowOff>
    </xdr:from>
    <xdr:ext cx="469744" cy="259045"/>
    <xdr:sp macro="" textlink="">
      <xdr:nvSpPr>
        <xdr:cNvPr id="378" name="n_2aveValue【公営住宅】&#10;一人当たり面積">
          <a:extLst>
            <a:ext uri="{FF2B5EF4-FFF2-40B4-BE49-F238E27FC236}">
              <a16:creationId xmlns:a16="http://schemas.microsoft.com/office/drawing/2014/main" id="{EE7440E2-0EC0-4157-9E3E-002E820D65D0}"/>
            </a:ext>
          </a:extLst>
        </xdr:cNvPr>
        <xdr:cNvSpPr txBox="1"/>
      </xdr:nvSpPr>
      <xdr:spPr>
        <a:xfrm>
          <a:off x="7509587" y="1447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53901</xdr:rowOff>
    </xdr:from>
    <xdr:ext cx="469744" cy="259045"/>
    <xdr:sp macro="" textlink="">
      <xdr:nvSpPr>
        <xdr:cNvPr id="379" name="n_3aveValue【公営住宅】&#10;一人当たり面積">
          <a:extLst>
            <a:ext uri="{FF2B5EF4-FFF2-40B4-BE49-F238E27FC236}">
              <a16:creationId xmlns:a16="http://schemas.microsoft.com/office/drawing/2014/main" id="{2D3E302E-2C74-4C3A-9C41-B4BF2E9B01B5}"/>
            </a:ext>
          </a:extLst>
        </xdr:cNvPr>
        <xdr:cNvSpPr txBox="1"/>
      </xdr:nvSpPr>
      <xdr:spPr>
        <a:xfrm>
          <a:off x="6712027" y="1447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44104</xdr:rowOff>
    </xdr:from>
    <xdr:ext cx="469744" cy="259045"/>
    <xdr:sp macro="" textlink="">
      <xdr:nvSpPr>
        <xdr:cNvPr id="380" name="n_4aveValue【公営住宅】&#10;一人当たり面積">
          <a:extLst>
            <a:ext uri="{FF2B5EF4-FFF2-40B4-BE49-F238E27FC236}">
              <a16:creationId xmlns:a16="http://schemas.microsoft.com/office/drawing/2014/main" id="{E7B16F9F-EDA1-41B7-93E8-35576B8C8DBC}"/>
            </a:ext>
          </a:extLst>
        </xdr:cNvPr>
        <xdr:cNvSpPr txBox="1"/>
      </xdr:nvSpPr>
      <xdr:spPr>
        <a:xfrm>
          <a:off x="5937327" y="14461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149514</xdr:rowOff>
    </xdr:from>
    <xdr:ext cx="469744" cy="259045"/>
    <xdr:sp macro="" textlink="">
      <xdr:nvSpPr>
        <xdr:cNvPr id="381" name="n_1mainValue【公営住宅】&#10;一人当たり面積">
          <a:extLst>
            <a:ext uri="{FF2B5EF4-FFF2-40B4-BE49-F238E27FC236}">
              <a16:creationId xmlns:a16="http://schemas.microsoft.com/office/drawing/2014/main" id="{A7EA8B88-A96C-4752-B8AE-13A56454995F}"/>
            </a:ext>
          </a:extLst>
        </xdr:cNvPr>
        <xdr:cNvSpPr txBox="1"/>
      </xdr:nvSpPr>
      <xdr:spPr>
        <a:xfrm>
          <a:off x="8271587" y="14063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144615</xdr:rowOff>
    </xdr:from>
    <xdr:ext cx="469744" cy="259045"/>
    <xdr:sp macro="" textlink="">
      <xdr:nvSpPr>
        <xdr:cNvPr id="382" name="n_2mainValue【公営住宅】&#10;一人当たり面積">
          <a:extLst>
            <a:ext uri="{FF2B5EF4-FFF2-40B4-BE49-F238E27FC236}">
              <a16:creationId xmlns:a16="http://schemas.microsoft.com/office/drawing/2014/main" id="{F2C50B47-8B2B-4D81-AD7E-7718FDEDECA4}"/>
            </a:ext>
          </a:extLst>
        </xdr:cNvPr>
        <xdr:cNvSpPr txBox="1"/>
      </xdr:nvSpPr>
      <xdr:spPr>
        <a:xfrm>
          <a:off x="7509587" y="14058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147882</xdr:rowOff>
    </xdr:from>
    <xdr:ext cx="469744" cy="259045"/>
    <xdr:sp macro="" textlink="">
      <xdr:nvSpPr>
        <xdr:cNvPr id="383" name="n_3mainValue【公営住宅】&#10;一人当たり面積">
          <a:extLst>
            <a:ext uri="{FF2B5EF4-FFF2-40B4-BE49-F238E27FC236}">
              <a16:creationId xmlns:a16="http://schemas.microsoft.com/office/drawing/2014/main" id="{8671545D-FF67-4E40-8719-6756F0781426}"/>
            </a:ext>
          </a:extLst>
        </xdr:cNvPr>
        <xdr:cNvSpPr txBox="1"/>
      </xdr:nvSpPr>
      <xdr:spPr>
        <a:xfrm>
          <a:off x="6712027" y="14062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151147</xdr:rowOff>
    </xdr:from>
    <xdr:ext cx="469744" cy="259045"/>
    <xdr:sp macro="" textlink="">
      <xdr:nvSpPr>
        <xdr:cNvPr id="384" name="n_4mainValue【公営住宅】&#10;一人当たり面積">
          <a:extLst>
            <a:ext uri="{FF2B5EF4-FFF2-40B4-BE49-F238E27FC236}">
              <a16:creationId xmlns:a16="http://schemas.microsoft.com/office/drawing/2014/main" id="{FEAC4E06-34BC-4CBB-AB34-B9C308E15862}"/>
            </a:ext>
          </a:extLst>
        </xdr:cNvPr>
        <xdr:cNvSpPr txBox="1"/>
      </xdr:nvSpPr>
      <xdr:spPr>
        <a:xfrm>
          <a:off x="5937327" y="14065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5" name="正方形/長方形 384">
          <a:extLst>
            <a:ext uri="{FF2B5EF4-FFF2-40B4-BE49-F238E27FC236}">
              <a16:creationId xmlns:a16="http://schemas.microsoft.com/office/drawing/2014/main" id="{14A4E6B3-D572-43D9-B041-F94AD9C9E3B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6" name="正方形/長方形 385">
          <a:extLst>
            <a:ext uri="{FF2B5EF4-FFF2-40B4-BE49-F238E27FC236}">
              <a16:creationId xmlns:a16="http://schemas.microsoft.com/office/drawing/2014/main" id="{FC28104E-C78E-4B69-9A4E-EC8D93CB2F0B}"/>
            </a:ext>
          </a:extLst>
        </xdr:cNvPr>
        <xdr:cNvSpPr/>
      </xdr:nvSpPr>
      <xdr:spPr>
        <a:xfrm>
          <a:off x="670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7" name="正方形/長方形 386">
          <a:extLst>
            <a:ext uri="{FF2B5EF4-FFF2-40B4-BE49-F238E27FC236}">
              <a16:creationId xmlns:a16="http://schemas.microsoft.com/office/drawing/2014/main" id="{4346903D-AC40-4294-B9D2-040E90EE4CA3}"/>
            </a:ext>
          </a:extLst>
        </xdr:cNvPr>
        <xdr:cNvSpPr/>
      </xdr:nvSpPr>
      <xdr:spPr>
        <a:xfrm>
          <a:off x="670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8" name="正方形/長方形 387">
          <a:extLst>
            <a:ext uri="{FF2B5EF4-FFF2-40B4-BE49-F238E27FC236}">
              <a16:creationId xmlns:a16="http://schemas.microsoft.com/office/drawing/2014/main" id="{8EFF8ED2-F6B0-490C-B436-2E2FBA16E69E}"/>
            </a:ext>
          </a:extLst>
        </xdr:cNvPr>
        <xdr:cNvSpPr/>
      </xdr:nvSpPr>
      <xdr:spPr>
        <a:xfrm>
          <a:off x="1803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9" name="正方形/長方形 388">
          <a:extLst>
            <a:ext uri="{FF2B5EF4-FFF2-40B4-BE49-F238E27FC236}">
              <a16:creationId xmlns:a16="http://schemas.microsoft.com/office/drawing/2014/main" id="{C14213D6-45CD-4955-95C7-05B9C2DCF4F2}"/>
            </a:ext>
          </a:extLst>
        </xdr:cNvPr>
        <xdr:cNvSpPr/>
      </xdr:nvSpPr>
      <xdr:spPr>
        <a:xfrm>
          <a:off x="1803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6B88CAD1-82E2-4948-A3C5-2076B34E1DC5}"/>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91" name="正方形/長方形 390">
          <a:extLst>
            <a:ext uri="{FF2B5EF4-FFF2-40B4-BE49-F238E27FC236}">
              <a16:creationId xmlns:a16="http://schemas.microsoft.com/office/drawing/2014/main" id="{90ACF4A3-0A8C-47B1-B080-3D070219E29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92" name="正方形/長方形 391">
          <a:extLst>
            <a:ext uri="{FF2B5EF4-FFF2-40B4-BE49-F238E27FC236}">
              <a16:creationId xmlns:a16="http://schemas.microsoft.com/office/drawing/2014/main" id="{45232AD3-5A48-44B4-9E98-EAA64ACD83EF}"/>
            </a:ext>
          </a:extLst>
        </xdr:cNvPr>
        <xdr:cNvSpPr/>
      </xdr:nvSpPr>
      <xdr:spPr>
        <a:xfrm>
          <a:off x="58267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93" name="正方形/長方形 392">
          <a:extLst>
            <a:ext uri="{FF2B5EF4-FFF2-40B4-BE49-F238E27FC236}">
              <a16:creationId xmlns:a16="http://schemas.microsoft.com/office/drawing/2014/main" id="{44DEC80C-B8DD-4317-AB77-E79C294D2EA9}"/>
            </a:ext>
          </a:extLst>
        </xdr:cNvPr>
        <xdr:cNvSpPr/>
      </xdr:nvSpPr>
      <xdr:spPr>
        <a:xfrm>
          <a:off x="58267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4" name="正方形/長方形 393">
          <a:extLst>
            <a:ext uri="{FF2B5EF4-FFF2-40B4-BE49-F238E27FC236}">
              <a16:creationId xmlns:a16="http://schemas.microsoft.com/office/drawing/2014/main" id="{B35B6084-FD52-41AE-AD71-ADC8F866707C}"/>
            </a:ext>
          </a:extLst>
        </xdr:cNvPr>
        <xdr:cNvSpPr/>
      </xdr:nvSpPr>
      <xdr:spPr>
        <a:xfrm>
          <a:off x="69367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5" name="正方形/長方形 394">
          <a:extLst>
            <a:ext uri="{FF2B5EF4-FFF2-40B4-BE49-F238E27FC236}">
              <a16:creationId xmlns:a16="http://schemas.microsoft.com/office/drawing/2014/main" id="{A79F9834-4FB9-4749-8EE0-4CD5A690905F}"/>
            </a:ext>
          </a:extLst>
        </xdr:cNvPr>
        <xdr:cNvSpPr/>
      </xdr:nvSpPr>
      <xdr:spPr>
        <a:xfrm>
          <a:off x="69367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a:extLst>
            <a:ext uri="{FF2B5EF4-FFF2-40B4-BE49-F238E27FC236}">
              <a16:creationId xmlns:a16="http://schemas.microsoft.com/office/drawing/2014/main" id="{3132A044-DE7F-4040-969D-FBA8FD73548B}"/>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a:extLst>
            <a:ext uri="{FF2B5EF4-FFF2-40B4-BE49-F238E27FC236}">
              <a16:creationId xmlns:a16="http://schemas.microsoft.com/office/drawing/2014/main" id="{9FF7EBBA-7F8D-4DB1-B8B5-332BF834AEF3}"/>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a:extLst>
            <a:ext uri="{FF2B5EF4-FFF2-40B4-BE49-F238E27FC236}">
              <a16:creationId xmlns:a16="http://schemas.microsoft.com/office/drawing/2014/main" id="{63837FAD-CD51-4E03-A4C8-603CDEFA6F2E}"/>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a:extLst>
            <a:ext uri="{FF2B5EF4-FFF2-40B4-BE49-F238E27FC236}">
              <a16:creationId xmlns:a16="http://schemas.microsoft.com/office/drawing/2014/main" id="{231230BD-D6C8-4148-938C-8BFC65E26F57}"/>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a:extLst>
            <a:ext uri="{FF2B5EF4-FFF2-40B4-BE49-F238E27FC236}">
              <a16:creationId xmlns:a16="http://schemas.microsoft.com/office/drawing/2014/main" id="{7E1D1E69-4119-4F7B-AAFE-0F3ECADEC7A9}"/>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a:extLst>
            <a:ext uri="{FF2B5EF4-FFF2-40B4-BE49-F238E27FC236}">
              <a16:creationId xmlns:a16="http://schemas.microsoft.com/office/drawing/2014/main" id="{5839845B-A105-4CD7-9748-FA1C24069245}"/>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a:extLst>
            <a:ext uri="{FF2B5EF4-FFF2-40B4-BE49-F238E27FC236}">
              <a16:creationId xmlns:a16="http://schemas.microsoft.com/office/drawing/2014/main" id="{1CF9B542-C148-4112-B552-646688E8D0D8}"/>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a:extLst>
            <a:ext uri="{FF2B5EF4-FFF2-40B4-BE49-F238E27FC236}">
              <a16:creationId xmlns:a16="http://schemas.microsoft.com/office/drawing/2014/main" id="{23C64074-21E6-4809-9C0B-197FE33C458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a:extLst>
            <a:ext uri="{FF2B5EF4-FFF2-40B4-BE49-F238E27FC236}">
              <a16:creationId xmlns:a16="http://schemas.microsoft.com/office/drawing/2014/main" id="{1957D942-3A95-4928-9DD0-611467AC3DFD}"/>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a:extLst>
            <a:ext uri="{FF2B5EF4-FFF2-40B4-BE49-F238E27FC236}">
              <a16:creationId xmlns:a16="http://schemas.microsoft.com/office/drawing/2014/main" id="{F9788988-6739-433E-9FA7-EF17FD81C1F8}"/>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a:extLst>
            <a:ext uri="{FF2B5EF4-FFF2-40B4-BE49-F238E27FC236}">
              <a16:creationId xmlns:a16="http://schemas.microsoft.com/office/drawing/2014/main" id="{61EDAE39-83AB-4D2E-BA97-AD0273B24B8C}"/>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a:extLst>
            <a:ext uri="{FF2B5EF4-FFF2-40B4-BE49-F238E27FC236}">
              <a16:creationId xmlns:a16="http://schemas.microsoft.com/office/drawing/2014/main" id="{A7DA8DCB-8A81-4E61-BABE-5656B77DEC24}"/>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8" name="直線コネクタ 407">
          <a:extLst>
            <a:ext uri="{FF2B5EF4-FFF2-40B4-BE49-F238E27FC236}">
              <a16:creationId xmlns:a16="http://schemas.microsoft.com/office/drawing/2014/main" id="{F8A43F58-08EA-4A78-AE61-58E93375A193}"/>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9" name="テキスト ボックス 408">
          <a:extLst>
            <a:ext uri="{FF2B5EF4-FFF2-40B4-BE49-F238E27FC236}">
              <a16:creationId xmlns:a16="http://schemas.microsoft.com/office/drawing/2014/main" id="{1AC146B8-D4A7-40C4-93A1-29B8927470B0}"/>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10" name="直線コネクタ 409">
          <a:extLst>
            <a:ext uri="{FF2B5EF4-FFF2-40B4-BE49-F238E27FC236}">
              <a16:creationId xmlns:a16="http://schemas.microsoft.com/office/drawing/2014/main" id="{E395F620-800D-4C45-BB58-9C79935AD1DA}"/>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11" name="テキスト ボックス 410">
          <a:extLst>
            <a:ext uri="{FF2B5EF4-FFF2-40B4-BE49-F238E27FC236}">
              <a16:creationId xmlns:a16="http://schemas.microsoft.com/office/drawing/2014/main" id="{FBAE0E64-9BCE-411B-BC17-9F11B6E13156}"/>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12" name="直線コネクタ 411">
          <a:extLst>
            <a:ext uri="{FF2B5EF4-FFF2-40B4-BE49-F238E27FC236}">
              <a16:creationId xmlns:a16="http://schemas.microsoft.com/office/drawing/2014/main" id="{B24AFC2A-CFDB-470B-AD4F-92D2EFC70772}"/>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13" name="テキスト ボックス 412">
          <a:extLst>
            <a:ext uri="{FF2B5EF4-FFF2-40B4-BE49-F238E27FC236}">
              <a16:creationId xmlns:a16="http://schemas.microsoft.com/office/drawing/2014/main" id="{E6D2EC08-CFB0-47E5-927D-4B5765A0ECF7}"/>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4" name="直線コネクタ 413">
          <a:extLst>
            <a:ext uri="{FF2B5EF4-FFF2-40B4-BE49-F238E27FC236}">
              <a16:creationId xmlns:a16="http://schemas.microsoft.com/office/drawing/2014/main" id="{51D4CA28-F1C5-4829-BD0A-D57DEFA5021C}"/>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5" name="テキスト ボックス 414">
          <a:extLst>
            <a:ext uri="{FF2B5EF4-FFF2-40B4-BE49-F238E27FC236}">
              <a16:creationId xmlns:a16="http://schemas.microsoft.com/office/drawing/2014/main" id="{13BDE1B6-3D43-4FE9-82E7-D9BF176D000D}"/>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07615A82-D759-4C86-B11D-F941765CAF37}"/>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E807DA73-5E0A-40A5-98F6-4E096DE4AC5D}"/>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C7665197-2ACD-4FE5-8827-598067927E73}"/>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16764</xdr:rowOff>
    </xdr:from>
    <xdr:to>
      <xdr:col>85</xdr:col>
      <xdr:colOff>126364</xdr:colOff>
      <xdr:row>42</xdr:row>
      <xdr:rowOff>57912</xdr:rowOff>
    </xdr:to>
    <xdr:cxnSp macro="">
      <xdr:nvCxnSpPr>
        <xdr:cNvPr id="419" name="直線コネクタ 418">
          <a:extLst>
            <a:ext uri="{FF2B5EF4-FFF2-40B4-BE49-F238E27FC236}">
              <a16:creationId xmlns:a16="http://schemas.microsoft.com/office/drawing/2014/main" id="{AAB497AD-929E-4AF8-923F-97964085702F}"/>
            </a:ext>
          </a:extLst>
        </xdr:cNvPr>
        <xdr:cNvCxnSpPr/>
      </xdr:nvCxnSpPr>
      <xdr:spPr>
        <a:xfrm flipV="1">
          <a:off x="14375764" y="5884164"/>
          <a:ext cx="0" cy="1214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61739</xdr:rowOff>
    </xdr:from>
    <xdr:ext cx="405111" cy="259045"/>
    <xdr:sp macro="" textlink="">
      <xdr:nvSpPr>
        <xdr:cNvPr id="420" name="【認定こども園・幼稚園・保育所】&#10;有形固定資産減価償却率最小値テキスト">
          <a:extLst>
            <a:ext uri="{FF2B5EF4-FFF2-40B4-BE49-F238E27FC236}">
              <a16:creationId xmlns:a16="http://schemas.microsoft.com/office/drawing/2014/main" id="{20F0D5A1-657E-418B-B890-E1BE9F17EB1C}"/>
            </a:ext>
          </a:extLst>
        </xdr:cNvPr>
        <xdr:cNvSpPr txBox="1"/>
      </xdr:nvSpPr>
      <xdr:spPr>
        <a:xfrm>
          <a:off x="14414500" y="710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57912</xdr:rowOff>
    </xdr:from>
    <xdr:to>
      <xdr:col>86</xdr:col>
      <xdr:colOff>25400</xdr:colOff>
      <xdr:row>42</xdr:row>
      <xdr:rowOff>57912</xdr:rowOff>
    </xdr:to>
    <xdr:cxnSp macro="">
      <xdr:nvCxnSpPr>
        <xdr:cNvPr id="421" name="直線コネクタ 420">
          <a:extLst>
            <a:ext uri="{FF2B5EF4-FFF2-40B4-BE49-F238E27FC236}">
              <a16:creationId xmlns:a16="http://schemas.microsoft.com/office/drawing/2014/main" id="{7FDAC504-9215-4BB6-AE08-394770B808E0}"/>
            </a:ext>
          </a:extLst>
        </xdr:cNvPr>
        <xdr:cNvCxnSpPr/>
      </xdr:nvCxnSpPr>
      <xdr:spPr>
        <a:xfrm>
          <a:off x="14287500" y="70987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134891</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5138B0C4-66BF-4C75-A5A0-304B484BD4C3}"/>
            </a:ext>
          </a:extLst>
        </xdr:cNvPr>
        <xdr:cNvSpPr txBox="1"/>
      </xdr:nvSpPr>
      <xdr:spPr>
        <a:xfrm>
          <a:off x="14414500" y="5667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16764</xdr:rowOff>
    </xdr:from>
    <xdr:to>
      <xdr:col>86</xdr:col>
      <xdr:colOff>25400</xdr:colOff>
      <xdr:row>35</xdr:row>
      <xdr:rowOff>16764</xdr:rowOff>
    </xdr:to>
    <xdr:cxnSp macro="">
      <xdr:nvCxnSpPr>
        <xdr:cNvPr id="423" name="直線コネクタ 422">
          <a:extLst>
            <a:ext uri="{FF2B5EF4-FFF2-40B4-BE49-F238E27FC236}">
              <a16:creationId xmlns:a16="http://schemas.microsoft.com/office/drawing/2014/main" id="{64AFE4B3-5FC6-4229-9D8E-25FE39F32CC9}"/>
            </a:ext>
          </a:extLst>
        </xdr:cNvPr>
        <xdr:cNvCxnSpPr/>
      </xdr:nvCxnSpPr>
      <xdr:spPr>
        <a:xfrm>
          <a:off x="14287500" y="58841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132859</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7D15323C-4611-4E2A-B6D9-389AF79034C5}"/>
            </a:ext>
          </a:extLst>
        </xdr:cNvPr>
        <xdr:cNvSpPr txBox="1"/>
      </xdr:nvSpPr>
      <xdr:spPr>
        <a:xfrm>
          <a:off x="14414500" y="61678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109982</xdr:rowOff>
    </xdr:from>
    <xdr:to>
      <xdr:col>85</xdr:col>
      <xdr:colOff>177800</xdr:colOff>
      <xdr:row>38</xdr:row>
      <xdr:rowOff>40132</xdr:rowOff>
    </xdr:to>
    <xdr:sp macro="" textlink="">
      <xdr:nvSpPr>
        <xdr:cNvPr id="425" name="フローチャート: 判断 424">
          <a:extLst>
            <a:ext uri="{FF2B5EF4-FFF2-40B4-BE49-F238E27FC236}">
              <a16:creationId xmlns:a16="http://schemas.microsoft.com/office/drawing/2014/main" id="{DBC0571A-1340-4827-917E-8146B511B242}"/>
            </a:ext>
          </a:extLst>
        </xdr:cNvPr>
        <xdr:cNvSpPr/>
      </xdr:nvSpPr>
      <xdr:spPr>
        <a:xfrm>
          <a:off x="14325600" y="631266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107696</xdr:rowOff>
    </xdr:from>
    <xdr:to>
      <xdr:col>81</xdr:col>
      <xdr:colOff>101600</xdr:colOff>
      <xdr:row>38</xdr:row>
      <xdr:rowOff>37846</xdr:rowOff>
    </xdr:to>
    <xdr:sp macro="" textlink="">
      <xdr:nvSpPr>
        <xdr:cNvPr id="426" name="フローチャート: 判断 425">
          <a:extLst>
            <a:ext uri="{FF2B5EF4-FFF2-40B4-BE49-F238E27FC236}">
              <a16:creationId xmlns:a16="http://schemas.microsoft.com/office/drawing/2014/main" id="{5A28CEDB-786B-4526-9BA5-855F46D5AF36}"/>
            </a:ext>
          </a:extLst>
        </xdr:cNvPr>
        <xdr:cNvSpPr/>
      </xdr:nvSpPr>
      <xdr:spPr>
        <a:xfrm>
          <a:off x="13578840" y="63103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427" name="フローチャート: 判断 426">
          <a:extLst>
            <a:ext uri="{FF2B5EF4-FFF2-40B4-BE49-F238E27FC236}">
              <a16:creationId xmlns:a16="http://schemas.microsoft.com/office/drawing/2014/main" id="{3624EA51-E92E-49CB-B06E-663EC759ADFA}"/>
            </a:ext>
          </a:extLst>
        </xdr:cNvPr>
        <xdr:cNvSpPr/>
      </xdr:nvSpPr>
      <xdr:spPr>
        <a:xfrm>
          <a:off x="12804140" y="6330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125984</xdr:rowOff>
    </xdr:from>
    <xdr:to>
      <xdr:col>72</xdr:col>
      <xdr:colOff>38100</xdr:colOff>
      <xdr:row>38</xdr:row>
      <xdr:rowOff>56135</xdr:rowOff>
    </xdr:to>
    <xdr:sp macro="" textlink="">
      <xdr:nvSpPr>
        <xdr:cNvPr id="428" name="フローチャート: 判断 427">
          <a:extLst>
            <a:ext uri="{FF2B5EF4-FFF2-40B4-BE49-F238E27FC236}">
              <a16:creationId xmlns:a16="http://schemas.microsoft.com/office/drawing/2014/main" id="{14E9410A-161A-4532-9819-30E670A3668D}"/>
            </a:ext>
          </a:extLst>
        </xdr:cNvPr>
        <xdr:cNvSpPr/>
      </xdr:nvSpPr>
      <xdr:spPr>
        <a:xfrm>
          <a:off x="12029440" y="6328664"/>
          <a:ext cx="7874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100838</xdr:rowOff>
    </xdr:from>
    <xdr:to>
      <xdr:col>67</xdr:col>
      <xdr:colOff>101600</xdr:colOff>
      <xdr:row>38</xdr:row>
      <xdr:rowOff>30988</xdr:rowOff>
    </xdr:to>
    <xdr:sp macro="" textlink="">
      <xdr:nvSpPr>
        <xdr:cNvPr id="429" name="フローチャート: 判断 428">
          <a:extLst>
            <a:ext uri="{FF2B5EF4-FFF2-40B4-BE49-F238E27FC236}">
              <a16:creationId xmlns:a16="http://schemas.microsoft.com/office/drawing/2014/main" id="{A026E921-3842-42BC-A0A8-BA68411B580C}"/>
            </a:ext>
          </a:extLst>
        </xdr:cNvPr>
        <xdr:cNvSpPr/>
      </xdr:nvSpPr>
      <xdr:spPr>
        <a:xfrm>
          <a:off x="11231880" y="63035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83E05955-11BE-4BAB-B813-59EBA17B30C5}"/>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7BEAE597-D766-46A4-8B04-67038FF0D16A}"/>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C76A7659-1E34-4F84-95CA-C9DE96EB2D78}"/>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E9259397-475A-453B-994F-34EC2F23E56C}"/>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B584A5B1-72EC-4D30-A380-55913E4127E8}"/>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119126</xdr:rowOff>
    </xdr:from>
    <xdr:to>
      <xdr:col>85</xdr:col>
      <xdr:colOff>177800</xdr:colOff>
      <xdr:row>41</xdr:row>
      <xdr:rowOff>49276</xdr:rowOff>
    </xdr:to>
    <xdr:sp macro="" textlink="">
      <xdr:nvSpPr>
        <xdr:cNvPr id="435" name="楕円 434">
          <a:extLst>
            <a:ext uri="{FF2B5EF4-FFF2-40B4-BE49-F238E27FC236}">
              <a16:creationId xmlns:a16="http://schemas.microsoft.com/office/drawing/2014/main" id="{C12751AA-038F-49BF-9EC6-613333E3D7BA}"/>
            </a:ext>
          </a:extLst>
        </xdr:cNvPr>
        <xdr:cNvSpPr/>
      </xdr:nvSpPr>
      <xdr:spPr>
        <a:xfrm>
          <a:off x="14325600" y="6824726"/>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97553</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F9CE7A9C-4BF1-4B1A-A886-E75D575FD0AC}"/>
            </a:ext>
          </a:extLst>
        </xdr:cNvPr>
        <xdr:cNvSpPr txBox="1"/>
      </xdr:nvSpPr>
      <xdr:spPr>
        <a:xfrm>
          <a:off x="14414500" y="6803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87122</xdr:rowOff>
    </xdr:from>
    <xdr:to>
      <xdr:col>81</xdr:col>
      <xdr:colOff>101600</xdr:colOff>
      <xdr:row>41</xdr:row>
      <xdr:rowOff>17272</xdr:rowOff>
    </xdr:to>
    <xdr:sp macro="" textlink="">
      <xdr:nvSpPr>
        <xdr:cNvPr id="437" name="楕円 436">
          <a:extLst>
            <a:ext uri="{FF2B5EF4-FFF2-40B4-BE49-F238E27FC236}">
              <a16:creationId xmlns:a16="http://schemas.microsoft.com/office/drawing/2014/main" id="{5994EF2F-2C10-422C-8BDE-12BB963E2ECA}"/>
            </a:ext>
          </a:extLst>
        </xdr:cNvPr>
        <xdr:cNvSpPr/>
      </xdr:nvSpPr>
      <xdr:spPr>
        <a:xfrm>
          <a:off x="13578840" y="67927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137922</xdr:rowOff>
    </xdr:from>
    <xdr:to>
      <xdr:col>85</xdr:col>
      <xdr:colOff>127000</xdr:colOff>
      <xdr:row>40</xdr:row>
      <xdr:rowOff>169926</xdr:rowOff>
    </xdr:to>
    <xdr:cxnSp macro="">
      <xdr:nvCxnSpPr>
        <xdr:cNvPr id="438" name="直線コネクタ 437">
          <a:extLst>
            <a:ext uri="{FF2B5EF4-FFF2-40B4-BE49-F238E27FC236}">
              <a16:creationId xmlns:a16="http://schemas.microsoft.com/office/drawing/2014/main" id="{58B44BD1-140D-4655-BD1D-F5EB7F79F6F9}"/>
            </a:ext>
          </a:extLst>
        </xdr:cNvPr>
        <xdr:cNvCxnSpPr/>
      </xdr:nvCxnSpPr>
      <xdr:spPr>
        <a:xfrm>
          <a:off x="13629640" y="6843522"/>
          <a:ext cx="74676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80264</xdr:rowOff>
    </xdr:from>
    <xdr:to>
      <xdr:col>76</xdr:col>
      <xdr:colOff>165100</xdr:colOff>
      <xdr:row>41</xdr:row>
      <xdr:rowOff>10414</xdr:rowOff>
    </xdr:to>
    <xdr:sp macro="" textlink="">
      <xdr:nvSpPr>
        <xdr:cNvPr id="439" name="楕円 438">
          <a:extLst>
            <a:ext uri="{FF2B5EF4-FFF2-40B4-BE49-F238E27FC236}">
              <a16:creationId xmlns:a16="http://schemas.microsoft.com/office/drawing/2014/main" id="{939BFC5F-8BC3-48DF-894D-772A1C7406B2}"/>
            </a:ext>
          </a:extLst>
        </xdr:cNvPr>
        <xdr:cNvSpPr/>
      </xdr:nvSpPr>
      <xdr:spPr>
        <a:xfrm>
          <a:off x="12804140" y="67858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131064</xdr:rowOff>
    </xdr:from>
    <xdr:to>
      <xdr:col>81</xdr:col>
      <xdr:colOff>50800</xdr:colOff>
      <xdr:row>40</xdr:row>
      <xdr:rowOff>137922</xdr:rowOff>
    </xdr:to>
    <xdr:cxnSp macro="">
      <xdr:nvCxnSpPr>
        <xdr:cNvPr id="440" name="直線コネクタ 439">
          <a:extLst>
            <a:ext uri="{FF2B5EF4-FFF2-40B4-BE49-F238E27FC236}">
              <a16:creationId xmlns:a16="http://schemas.microsoft.com/office/drawing/2014/main" id="{6C11CBBE-9D92-4ACF-B8DF-CF41D7741256}"/>
            </a:ext>
          </a:extLst>
        </xdr:cNvPr>
        <xdr:cNvCxnSpPr/>
      </xdr:nvCxnSpPr>
      <xdr:spPr>
        <a:xfrm>
          <a:off x="12854940" y="6836664"/>
          <a:ext cx="7747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50546</xdr:rowOff>
    </xdr:from>
    <xdr:to>
      <xdr:col>72</xdr:col>
      <xdr:colOff>38100</xdr:colOff>
      <xdr:row>40</xdr:row>
      <xdr:rowOff>152146</xdr:rowOff>
    </xdr:to>
    <xdr:sp macro="" textlink="">
      <xdr:nvSpPr>
        <xdr:cNvPr id="441" name="楕円 440">
          <a:extLst>
            <a:ext uri="{FF2B5EF4-FFF2-40B4-BE49-F238E27FC236}">
              <a16:creationId xmlns:a16="http://schemas.microsoft.com/office/drawing/2014/main" id="{5CF9E5F6-CA3A-48EF-9A2A-F39A7EE691D9}"/>
            </a:ext>
          </a:extLst>
        </xdr:cNvPr>
        <xdr:cNvSpPr/>
      </xdr:nvSpPr>
      <xdr:spPr>
        <a:xfrm>
          <a:off x="12029440" y="675614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101346</xdr:rowOff>
    </xdr:from>
    <xdr:to>
      <xdr:col>76</xdr:col>
      <xdr:colOff>114300</xdr:colOff>
      <xdr:row>40</xdr:row>
      <xdr:rowOff>131064</xdr:rowOff>
    </xdr:to>
    <xdr:cxnSp macro="">
      <xdr:nvCxnSpPr>
        <xdr:cNvPr id="442" name="直線コネクタ 441">
          <a:extLst>
            <a:ext uri="{FF2B5EF4-FFF2-40B4-BE49-F238E27FC236}">
              <a16:creationId xmlns:a16="http://schemas.microsoft.com/office/drawing/2014/main" id="{0B539217-D505-4184-8D83-D82DEFB1E8C1}"/>
            </a:ext>
          </a:extLst>
        </xdr:cNvPr>
        <xdr:cNvCxnSpPr/>
      </xdr:nvCxnSpPr>
      <xdr:spPr>
        <a:xfrm>
          <a:off x="12072620" y="6806946"/>
          <a:ext cx="78232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9398</xdr:rowOff>
    </xdr:from>
    <xdr:to>
      <xdr:col>67</xdr:col>
      <xdr:colOff>101600</xdr:colOff>
      <xdr:row>40</xdr:row>
      <xdr:rowOff>110998</xdr:rowOff>
    </xdr:to>
    <xdr:sp macro="" textlink="">
      <xdr:nvSpPr>
        <xdr:cNvPr id="443" name="楕円 442">
          <a:extLst>
            <a:ext uri="{FF2B5EF4-FFF2-40B4-BE49-F238E27FC236}">
              <a16:creationId xmlns:a16="http://schemas.microsoft.com/office/drawing/2014/main" id="{1214BC02-DD69-47D9-881F-19835CD3BF06}"/>
            </a:ext>
          </a:extLst>
        </xdr:cNvPr>
        <xdr:cNvSpPr/>
      </xdr:nvSpPr>
      <xdr:spPr>
        <a:xfrm>
          <a:off x="11231880" y="6714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60198</xdr:rowOff>
    </xdr:from>
    <xdr:to>
      <xdr:col>71</xdr:col>
      <xdr:colOff>177800</xdr:colOff>
      <xdr:row>40</xdr:row>
      <xdr:rowOff>101346</xdr:rowOff>
    </xdr:to>
    <xdr:cxnSp macro="">
      <xdr:nvCxnSpPr>
        <xdr:cNvPr id="444" name="直線コネクタ 443">
          <a:extLst>
            <a:ext uri="{FF2B5EF4-FFF2-40B4-BE49-F238E27FC236}">
              <a16:creationId xmlns:a16="http://schemas.microsoft.com/office/drawing/2014/main" id="{CFF42A29-A609-417B-924B-84CE28EA44DD}"/>
            </a:ext>
          </a:extLst>
        </xdr:cNvPr>
        <xdr:cNvCxnSpPr/>
      </xdr:nvCxnSpPr>
      <xdr:spPr>
        <a:xfrm>
          <a:off x="11282680" y="6765798"/>
          <a:ext cx="78994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54373</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445E3B2B-C80F-4E92-BEDD-5C71F8B509FE}"/>
            </a:ext>
          </a:extLst>
        </xdr:cNvPr>
        <xdr:cNvSpPr txBox="1"/>
      </xdr:nvSpPr>
      <xdr:spPr>
        <a:xfrm>
          <a:off x="13437244" y="608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74947</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E2367DDC-8C8D-41CB-AA46-F7FB3061F7EE}"/>
            </a:ext>
          </a:extLst>
        </xdr:cNvPr>
        <xdr:cNvSpPr txBox="1"/>
      </xdr:nvSpPr>
      <xdr:spPr>
        <a:xfrm>
          <a:off x="126752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72661</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A716AA39-275B-4751-8001-DA75F803AF85}"/>
            </a:ext>
          </a:extLst>
        </xdr:cNvPr>
        <xdr:cNvSpPr txBox="1"/>
      </xdr:nvSpPr>
      <xdr:spPr>
        <a:xfrm>
          <a:off x="11900544" y="6107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47515</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C16E9E48-E521-419E-AEAF-F8915B590923}"/>
            </a:ext>
          </a:extLst>
        </xdr:cNvPr>
        <xdr:cNvSpPr txBox="1"/>
      </xdr:nvSpPr>
      <xdr:spPr>
        <a:xfrm>
          <a:off x="11102984" y="6082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8399</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1D103BFA-C7CB-4FB6-BFD4-5BEB09F44DE2}"/>
            </a:ext>
          </a:extLst>
        </xdr:cNvPr>
        <xdr:cNvSpPr txBox="1"/>
      </xdr:nvSpPr>
      <xdr:spPr>
        <a:xfrm>
          <a:off x="13437244" y="6881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1541</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2339D8FE-FB01-4BF2-A254-EF8376F6DB15}"/>
            </a:ext>
          </a:extLst>
        </xdr:cNvPr>
        <xdr:cNvSpPr txBox="1"/>
      </xdr:nvSpPr>
      <xdr:spPr>
        <a:xfrm>
          <a:off x="12675244" y="6874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143273</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91C089D2-3E2E-4E1D-AFC3-A384CC8E7F18}"/>
            </a:ext>
          </a:extLst>
        </xdr:cNvPr>
        <xdr:cNvSpPr txBox="1"/>
      </xdr:nvSpPr>
      <xdr:spPr>
        <a:xfrm>
          <a:off x="11900544" y="68488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102125</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5BD9F928-591F-4392-ACC8-69B6BABE3624}"/>
            </a:ext>
          </a:extLst>
        </xdr:cNvPr>
        <xdr:cNvSpPr txBox="1"/>
      </xdr:nvSpPr>
      <xdr:spPr>
        <a:xfrm>
          <a:off x="11102984" y="6807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E1AF2F90-CFE4-4DCD-B2F6-D458FC7BA5C1}"/>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B2B5488F-90D0-4E08-A3D4-22AB1ACA6B44}"/>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AB32CB5D-F23B-4B48-A1D2-ABC4969A9BBD}"/>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A3CF2307-0448-4354-A3BE-474130A30EAB}"/>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3B35F413-2282-435F-8F2A-117A8AA7DC4E}"/>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DC76461F-DB66-4975-A28F-46A127C86E24}"/>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5F16B72D-8CA5-43A1-9093-ADF003127BAB}"/>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7CA31D8B-F1E6-4712-8F7C-29DBDBD28BBF}"/>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D0A88809-1C17-4B74-BF77-28BEAD01F1B1}"/>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25E1FBFC-C561-4C59-B5AA-E797E7A30278}"/>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3" name="直線コネクタ 462">
          <a:extLst>
            <a:ext uri="{FF2B5EF4-FFF2-40B4-BE49-F238E27FC236}">
              <a16:creationId xmlns:a16="http://schemas.microsoft.com/office/drawing/2014/main" id="{194EC80F-F8D6-4A23-9A5E-3D1E005EB32A}"/>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4" name="テキスト ボックス 463">
          <a:extLst>
            <a:ext uri="{FF2B5EF4-FFF2-40B4-BE49-F238E27FC236}">
              <a16:creationId xmlns:a16="http://schemas.microsoft.com/office/drawing/2014/main" id="{831BE24E-5B11-4E68-B614-B97FACB6AB96}"/>
            </a:ext>
          </a:extLst>
        </xdr:cNvPr>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5" name="直線コネクタ 464">
          <a:extLst>
            <a:ext uri="{FF2B5EF4-FFF2-40B4-BE49-F238E27FC236}">
              <a16:creationId xmlns:a16="http://schemas.microsoft.com/office/drawing/2014/main" id="{282E68BF-BC24-4BE0-A6D9-A7EF4331CDB2}"/>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6" name="テキスト ボックス 465">
          <a:extLst>
            <a:ext uri="{FF2B5EF4-FFF2-40B4-BE49-F238E27FC236}">
              <a16:creationId xmlns:a16="http://schemas.microsoft.com/office/drawing/2014/main" id="{4ED83B12-4782-498A-AC34-EDF2AC5FA194}"/>
            </a:ext>
          </a:extLst>
        </xdr:cNvPr>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7" name="直線コネクタ 466">
          <a:extLst>
            <a:ext uri="{FF2B5EF4-FFF2-40B4-BE49-F238E27FC236}">
              <a16:creationId xmlns:a16="http://schemas.microsoft.com/office/drawing/2014/main" id="{AE66FE90-67F0-4E95-9656-4A7B2D4318A4}"/>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8" name="テキスト ボックス 467">
          <a:extLst>
            <a:ext uri="{FF2B5EF4-FFF2-40B4-BE49-F238E27FC236}">
              <a16:creationId xmlns:a16="http://schemas.microsoft.com/office/drawing/2014/main" id="{9F2C1AA9-9F62-4267-9D95-F5A8094B3154}"/>
            </a:ext>
          </a:extLst>
        </xdr:cNvPr>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9" name="直線コネクタ 468">
          <a:extLst>
            <a:ext uri="{FF2B5EF4-FFF2-40B4-BE49-F238E27FC236}">
              <a16:creationId xmlns:a16="http://schemas.microsoft.com/office/drawing/2014/main" id="{392295CA-FBB1-4E7F-A211-2B4685964574}"/>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0" name="テキスト ボックス 469">
          <a:extLst>
            <a:ext uri="{FF2B5EF4-FFF2-40B4-BE49-F238E27FC236}">
              <a16:creationId xmlns:a16="http://schemas.microsoft.com/office/drawing/2014/main" id="{082225E2-15B1-433A-B36D-4BFA451AD84B}"/>
            </a:ext>
          </a:extLst>
        </xdr:cNvPr>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D2A7B5F4-B3A9-46FE-91E9-B04C1417AC8B}"/>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a:extLst>
            <a:ext uri="{FF2B5EF4-FFF2-40B4-BE49-F238E27FC236}">
              <a16:creationId xmlns:a16="http://schemas.microsoft.com/office/drawing/2014/main" id="{D45E2A87-7903-491E-959C-4AAC385DE32A}"/>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a:extLst>
            <a:ext uri="{FF2B5EF4-FFF2-40B4-BE49-F238E27FC236}">
              <a16:creationId xmlns:a16="http://schemas.microsoft.com/office/drawing/2014/main" id="{77DEC720-73AF-47A1-8B23-0DF12966D1C5}"/>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73914</xdr:rowOff>
    </xdr:from>
    <xdr:to>
      <xdr:col>116</xdr:col>
      <xdr:colOff>62864</xdr:colOff>
      <xdr:row>41</xdr:row>
      <xdr:rowOff>14478</xdr:rowOff>
    </xdr:to>
    <xdr:cxnSp macro="">
      <xdr:nvCxnSpPr>
        <xdr:cNvPr id="474" name="直線コネクタ 473">
          <a:extLst>
            <a:ext uri="{FF2B5EF4-FFF2-40B4-BE49-F238E27FC236}">
              <a16:creationId xmlns:a16="http://schemas.microsoft.com/office/drawing/2014/main" id="{A89E5165-AF37-4560-873A-220B2935499D}"/>
            </a:ext>
          </a:extLst>
        </xdr:cNvPr>
        <xdr:cNvCxnSpPr/>
      </xdr:nvCxnSpPr>
      <xdr:spPr>
        <a:xfrm flipV="1">
          <a:off x="19509104" y="5606034"/>
          <a:ext cx="0" cy="128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75" name="【認定こども園・幼稚園・保育所】&#10;一人当たり面積最小値テキスト">
          <a:extLst>
            <a:ext uri="{FF2B5EF4-FFF2-40B4-BE49-F238E27FC236}">
              <a16:creationId xmlns:a16="http://schemas.microsoft.com/office/drawing/2014/main" id="{4D21717F-35D9-4F1F-9E50-6DED79015D2D}"/>
            </a:ext>
          </a:extLst>
        </xdr:cNvPr>
        <xdr:cNvSpPr txBox="1"/>
      </xdr:nvSpPr>
      <xdr:spPr>
        <a:xfrm>
          <a:off x="19547840" y="689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6" name="直線コネクタ 475">
          <a:extLst>
            <a:ext uri="{FF2B5EF4-FFF2-40B4-BE49-F238E27FC236}">
              <a16:creationId xmlns:a16="http://schemas.microsoft.com/office/drawing/2014/main" id="{F538DB28-6282-40EA-8148-967EF9E6BF1F}"/>
            </a:ext>
          </a:extLst>
        </xdr:cNvPr>
        <xdr:cNvCxnSpPr/>
      </xdr:nvCxnSpPr>
      <xdr:spPr>
        <a:xfrm>
          <a:off x="19443700" y="68877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20591</xdr:rowOff>
    </xdr:from>
    <xdr:ext cx="469744" cy="259045"/>
    <xdr:sp macro="" textlink="">
      <xdr:nvSpPr>
        <xdr:cNvPr id="477" name="【認定こども園・幼稚園・保育所】&#10;一人当たり面積最大値テキスト">
          <a:extLst>
            <a:ext uri="{FF2B5EF4-FFF2-40B4-BE49-F238E27FC236}">
              <a16:creationId xmlns:a16="http://schemas.microsoft.com/office/drawing/2014/main" id="{331B7D79-27CA-483F-9287-248BE11B75CC}"/>
            </a:ext>
          </a:extLst>
        </xdr:cNvPr>
        <xdr:cNvSpPr txBox="1"/>
      </xdr:nvSpPr>
      <xdr:spPr>
        <a:xfrm>
          <a:off x="19547840" y="5385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73914</xdr:rowOff>
    </xdr:from>
    <xdr:to>
      <xdr:col>116</xdr:col>
      <xdr:colOff>152400</xdr:colOff>
      <xdr:row>33</xdr:row>
      <xdr:rowOff>73914</xdr:rowOff>
    </xdr:to>
    <xdr:cxnSp macro="">
      <xdr:nvCxnSpPr>
        <xdr:cNvPr id="478" name="直線コネクタ 477">
          <a:extLst>
            <a:ext uri="{FF2B5EF4-FFF2-40B4-BE49-F238E27FC236}">
              <a16:creationId xmlns:a16="http://schemas.microsoft.com/office/drawing/2014/main" id="{F3E53DB4-F176-4EE8-A22A-6ED70123DA7B}"/>
            </a:ext>
          </a:extLst>
        </xdr:cNvPr>
        <xdr:cNvCxnSpPr/>
      </xdr:nvCxnSpPr>
      <xdr:spPr>
        <a:xfrm>
          <a:off x="19443700" y="56060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79265</xdr:rowOff>
    </xdr:from>
    <xdr:ext cx="469744" cy="259045"/>
    <xdr:sp macro="" textlink="">
      <xdr:nvSpPr>
        <xdr:cNvPr id="479" name="【認定こども園・幼稚園・保育所】&#10;一人当たり面積平均値テキスト">
          <a:extLst>
            <a:ext uri="{FF2B5EF4-FFF2-40B4-BE49-F238E27FC236}">
              <a16:creationId xmlns:a16="http://schemas.microsoft.com/office/drawing/2014/main" id="{C00E65E4-91FB-4529-9072-D61B4ADB6AF5}"/>
            </a:ext>
          </a:extLst>
        </xdr:cNvPr>
        <xdr:cNvSpPr txBox="1"/>
      </xdr:nvSpPr>
      <xdr:spPr>
        <a:xfrm>
          <a:off x="19547840" y="66172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100838</xdr:rowOff>
    </xdr:from>
    <xdr:to>
      <xdr:col>116</xdr:col>
      <xdr:colOff>114300</xdr:colOff>
      <xdr:row>40</xdr:row>
      <xdr:rowOff>30988</xdr:rowOff>
    </xdr:to>
    <xdr:sp macro="" textlink="">
      <xdr:nvSpPr>
        <xdr:cNvPr id="480" name="フローチャート: 判断 479">
          <a:extLst>
            <a:ext uri="{FF2B5EF4-FFF2-40B4-BE49-F238E27FC236}">
              <a16:creationId xmlns:a16="http://schemas.microsoft.com/office/drawing/2014/main" id="{8F6D42F7-562E-4C8A-9C94-89D53F48D447}"/>
            </a:ext>
          </a:extLst>
        </xdr:cNvPr>
        <xdr:cNvSpPr/>
      </xdr:nvSpPr>
      <xdr:spPr>
        <a:xfrm>
          <a:off x="19458940" y="66387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100838</xdr:rowOff>
    </xdr:from>
    <xdr:to>
      <xdr:col>112</xdr:col>
      <xdr:colOff>38100</xdr:colOff>
      <xdr:row>40</xdr:row>
      <xdr:rowOff>30988</xdr:rowOff>
    </xdr:to>
    <xdr:sp macro="" textlink="">
      <xdr:nvSpPr>
        <xdr:cNvPr id="481" name="フローチャート: 判断 480">
          <a:extLst>
            <a:ext uri="{FF2B5EF4-FFF2-40B4-BE49-F238E27FC236}">
              <a16:creationId xmlns:a16="http://schemas.microsoft.com/office/drawing/2014/main" id="{7265546D-6392-44D3-A635-7812D39CBB03}"/>
            </a:ext>
          </a:extLst>
        </xdr:cNvPr>
        <xdr:cNvSpPr/>
      </xdr:nvSpPr>
      <xdr:spPr>
        <a:xfrm>
          <a:off x="18735040" y="66387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82" name="フローチャート: 判断 481">
          <a:extLst>
            <a:ext uri="{FF2B5EF4-FFF2-40B4-BE49-F238E27FC236}">
              <a16:creationId xmlns:a16="http://schemas.microsoft.com/office/drawing/2014/main" id="{1101A842-AB1F-4260-997B-834584F7C455}"/>
            </a:ext>
          </a:extLst>
        </xdr:cNvPr>
        <xdr:cNvSpPr/>
      </xdr:nvSpPr>
      <xdr:spPr>
        <a:xfrm>
          <a:off x="17937480" y="66525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83" name="フローチャート: 判断 482">
          <a:extLst>
            <a:ext uri="{FF2B5EF4-FFF2-40B4-BE49-F238E27FC236}">
              <a16:creationId xmlns:a16="http://schemas.microsoft.com/office/drawing/2014/main" id="{51742B57-1BC7-438D-AB35-78345140F96D}"/>
            </a:ext>
          </a:extLst>
        </xdr:cNvPr>
        <xdr:cNvSpPr/>
      </xdr:nvSpPr>
      <xdr:spPr>
        <a:xfrm>
          <a:off x="17162780" y="66570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105410</xdr:rowOff>
    </xdr:from>
    <xdr:to>
      <xdr:col>98</xdr:col>
      <xdr:colOff>38100</xdr:colOff>
      <xdr:row>40</xdr:row>
      <xdr:rowOff>35560</xdr:rowOff>
    </xdr:to>
    <xdr:sp macro="" textlink="">
      <xdr:nvSpPr>
        <xdr:cNvPr id="484" name="フローチャート: 判断 483">
          <a:extLst>
            <a:ext uri="{FF2B5EF4-FFF2-40B4-BE49-F238E27FC236}">
              <a16:creationId xmlns:a16="http://schemas.microsoft.com/office/drawing/2014/main" id="{7633449E-ED57-4306-A19E-39F5DAC41534}"/>
            </a:ext>
          </a:extLst>
        </xdr:cNvPr>
        <xdr:cNvSpPr/>
      </xdr:nvSpPr>
      <xdr:spPr>
        <a:xfrm>
          <a:off x="16388080" y="66433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4606D78E-A283-440F-8930-5E7E39DC9802}"/>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E677FA74-0E27-453C-BA82-DAA38984667B}"/>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2EF6C874-D684-442F-B67F-48C08357FC0B}"/>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B713C9CD-8CA6-4F7E-90E1-3A2936C809C3}"/>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DE1DE960-67AF-473E-99F3-95E01FF54F15}"/>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66548</xdr:rowOff>
    </xdr:from>
    <xdr:to>
      <xdr:col>116</xdr:col>
      <xdr:colOff>114300</xdr:colOff>
      <xdr:row>38</xdr:row>
      <xdr:rowOff>168148</xdr:rowOff>
    </xdr:to>
    <xdr:sp macro="" textlink="">
      <xdr:nvSpPr>
        <xdr:cNvPr id="490" name="楕円 489">
          <a:extLst>
            <a:ext uri="{FF2B5EF4-FFF2-40B4-BE49-F238E27FC236}">
              <a16:creationId xmlns:a16="http://schemas.microsoft.com/office/drawing/2014/main" id="{A220EB04-38EC-4C13-93FC-54A12973A7C3}"/>
            </a:ext>
          </a:extLst>
        </xdr:cNvPr>
        <xdr:cNvSpPr/>
      </xdr:nvSpPr>
      <xdr:spPr>
        <a:xfrm>
          <a:off x="19458940" y="6436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89425</xdr:rowOff>
    </xdr:from>
    <xdr:ext cx="469744" cy="259045"/>
    <xdr:sp macro="" textlink="">
      <xdr:nvSpPr>
        <xdr:cNvPr id="491" name="【認定こども園・幼稚園・保育所】&#10;一人当たり面積該当値テキスト">
          <a:extLst>
            <a:ext uri="{FF2B5EF4-FFF2-40B4-BE49-F238E27FC236}">
              <a16:creationId xmlns:a16="http://schemas.microsoft.com/office/drawing/2014/main" id="{E778C1EB-4AAD-4CDA-A6A1-7496EEEA0CBB}"/>
            </a:ext>
          </a:extLst>
        </xdr:cNvPr>
        <xdr:cNvSpPr txBox="1"/>
      </xdr:nvSpPr>
      <xdr:spPr>
        <a:xfrm>
          <a:off x="19547840" y="6292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71120</xdr:rowOff>
    </xdr:from>
    <xdr:to>
      <xdr:col>112</xdr:col>
      <xdr:colOff>38100</xdr:colOff>
      <xdr:row>39</xdr:row>
      <xdr:rowOff>1270</xdr:rowOff>
    </xdr:to>
    <xdr:sp macro="" textlink="">
      <xdr:nvSpPr>
        <xdr:cNvPr id="492" name="楕円 491">
          <a:extLst>
            <a:ext uri="{FF2B5EF4-FFF2-40B4-BE49-F238E27FC236}">
              <a16:creationId xmlns:a16="http://schemas.microsoft.com/office/drawing/2014/main" id="{DB4639E7-DEA1-4116-8DA6-0B06DB7B3364}"/>
            </a:ext>
          </a:extLst>
        </xdr:cNvPr>
        <xdr:cNvSpPr/>
      </xdr:nvSpPr>
      <xdr:spPr>
        <a:xfrm>
          <a:off x="18735040" y="64414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117348</xdr:rowOff>
    </xdr:from>
    <xdr:to>
      <xdr:col>116</xdr:col>
      <xdr:colOff>63500</xdr:colOff>
      <xdr:row>38</xdr:row>
      <xdr:rowOff>121920</xdr:rowOff>
    </xdr:to>
    <xdr:cxnSp macro="">
      <xdr:nvCxnSpPr>
        <xdr:cNvPr id="493" name="直線コネクタ 492">
          <a:extLst>
            <a:ext uri="{FF2B5EF4-FFF2-40B4-BE49-F238E27FC236}">
              <a16:creationId xmlns:a16="http://schemas.microsoft.com/office/drawing/2014/main" id="{75EFDD3A-3950-4614-9EA8-DF7F129F2CCC}"/>
            </a:ext>
          </a:extLst>
        </xdr:cNvPr>
        <xdr:cNvCxnSpPr/>
      </xdr:nvCxnSpPr>
      <xdr:spPr>
        <a:xfrm flipV="1">
          <a:off x="18778220" y="6487668"/>
          <a:ext cx="7315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52832</xdr:rowOff>
    </xdr:from>
    <xdr:to>
      <xdr:col>107</xdr:col>
      <xdr:colOff>101600</xdr:colOff>
      <xdr:row>38</xdr:row>
      <xdr:rowOff>154432</xdr:rowOff>
    </xdr:to>
    <xdr:sp macro="" textlink="">
      <xdr:nvSpPr>
        <xdr:cNvPr id="494" name="楕円 493">
          <a:extLst>
            <a:ext uri="{FF2B5EF4-FFF2-40B4-BE49-F238E27FC236}">
              <a16:creationId xmlns:a16="http://schemas.microsoft.com/office/drawing/2014/main" id="{557DDD3E-C273-4DC6-9678-095187FC568B}"/>
            </a:ext>
          </a:extLst>
        </xdr:cNvPr>
        <xdr:cNvSpPr/>
      </xdr:nvSpPr>
      <xdr:spPr>
        <a:xfrm>
          <a:off x="17937480" y="6423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103632</xdr:rowOff>
    </xdr:from>
    <xdr:to>
      <xdr:col>111</xdr:col>
      <xdr:colOff>177800</xdr:colOff>
      <xdr:row>38</xdr:row>
      <xdr:rowOff>121920</xdr:rowOff>
    </xdr:to>
    <xdr:cxnSp macro="">
      <xdr:nvCxnSpPr>
        <xdr:cNvPr id="495" name="直線コネクタ 494">
          <a:extLst>
            <a:ext uri="{FF2B5EF4-FFF2-40B4-BE49-F238E27FC236}">
              <a16:creationId xmlns:a16="http://schemas.microsoft.com/office/drawing/2014/main" id="{469FBBC6-152D-4662-BE69-70A4F3BDC944}"/>
            </a:ext>
          </a:extLst>
        </xdr:cNvPr>
        <xdr:cNvCxnSpPr/>
      </xdr:nvCxnSpPr>
      <xdr:spPr>
        <a:xfrm>
          <a:off x="17988280" y="6473952"/>
          <a:ext cx="78994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61976</xdr:rowOff>
    </xdr:from>
    <xdr:to>
      <xdr:col>102</xdr:col>
      <xdr:colOff>165100</xdr:colOff>
      <xdr:row>38</xdr:row>
      <xdr:rowOff>163576</xdr:rowOff>
    </xdr:to>
    <xdr:sp macro="" textlink="">
      <xdr:nvSpPr>
        <xdr:cNvPr id="496" name="楕円 495">
          <a:extLst>
            <a:ext uri="{FF2B5EF4-FFF2-40B4-BE49-F238E27FC236}">
              <a16:creationId xmlns:a16="http://schemas.microsoft.com/office/drawing/2014/main" id="{03BBA864-8B90-4614-A295-A081C9DC2DB6}"/>
            </a:ext>
          </a:extLst>
        </xdr:cNvPr>
        <xdr:cNvSpPr/>
      </xdr:nvSpPr>
      <xdr:spPr>
        <a:xfrm>
          <a:off x="17162780" y="643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103632</xdr:rowOff>
    </xdr:from>
    <xdr:to>
      <xdr:col>107</xdr:col>
      <xdr:colOff>50800</xdr:colOff>
      <xdr:row>38</xdr:row>
      <xdr:rowOff>112776</xdr:rowOff>
    </xdr:to>
    <xdr:cxnSp macro="">
      <xdr:nvCxnSpPr>
        <xdr:cNvPr id="497" name="直線コネクタ 496">
          <a:extLst>
            <a:ext uri="{FF2B5EF4-FFF2-40B4-BE49-F238E27FC236}">
              <a16:creationId xmlns:a16="http://schemas.microsoft.com/office/drawing/2014/main" id="{75FBC784-D54B-47C3-9387-88DA08560DC9}"/>
            </a:ext>
          </a:extLst>
        </xdr:cNvPr>
        <xdr:cNvCxnSpPr/>
      </xdr:nvCxnSpPr>
      <xdr:spPr>
        <a:xfrm flipV="1">
          <a:off x="17213580" y="6473952"/>
          <a:ext cx="7747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66548</xdr:rowOff>
    </xdr:from>
    <xdr:to>
      <xdr:col>98</xdr:col>
      <xdr:colOff>38100</xdr:colOff>
      <xdr:row>38</xdr:row>
      <xdr:rowOff>168148</xdr:rowOff>
    </xdr:to>
    <xdr:sp macro="" textlink="">
      <xdr:nvSpPr>
        <xdr:cNvPr id="498" name="楕円 497">
          <a:extLst>
            <a:ext uri="{FF2B5EF4-FFF2-40B4-BE49-F238E27FC236}">
              <a16:creationId xmlns:a16="http://schemas.microsoft.com/office/drawing/2014/main" id="{B0165745-E270-4BDA-90F7-5826029C86AC}"/>
            </a:ext>
          </a:extLst>
        </xdr:cNvPr>
        <xdr:cNvSpPr/>
      </xdr:nvSpPr>
      <xdr:spPr>
        <a:xfrm>
          <a:off x="16388080" y="643686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112776</xdr:rowOff>
    </xdr:from>
    <xdr:to>
      <xdr:col>102</xdr:col>
      <xdr:colOff>114300</xdr:colOff>
      <xdr:row>38</xdr:row>
      <xdr:rowOff>117348</xdr:rowOff>
    </xdr:to>
    <xdr:cxnSp macro="">
      <xdr:nvCxnSpPr>
        <xdr:cNvPr id="499" name="直線コネクタ 498">
          <a:extLst>
            <a:ext uri="{FF2B5EF4-FFF2-40B4-BE49-F238E27FC236}">
              <a16:creationId xmlns:a16="http://schemas.microsoft.com/office/drawing/2014/main" id="{8CE05C0D-1AAB-4428-BEF3-C8746E5039C9}"/>
            </a:ext>
          </a:extLst>
        </xdr:cNvPr>
        <xdr:cNvCxnSpPr/>
      </xdr:nvCxnSpPr>
      <xdr:spPr>
        <a:xfrm flipV="1">
          <a:off x="16431260" y="6483096"/>
          <a:ext cx="7823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22115</xdr:rowOff>
    </xdr:from>
    <xdr:ext cx="469744" cy="259045"/>
    <xdr:sp macro="" textlink="">
      <xdr:nvSpPr>
        <xdr:cNvPr id="500" name="n_1aveValue【認定こども園・幼稚園・保育所】&#10;一人当たり面積">
          <a:extLst>
            <a:ext uri="{FF2B5EF4-FFF2-40B4-BE49-F238E27FC236}">
              <a16:creationId xmlns:a16="http://schemas.microsoft.com/office/drawing/2014/main" id="{BB71951C-E430-4A44-9386-E364993E1B7E}"/>
            </a:ext>
          </a:extLst>
        </xdr:cNvPr>
        <xdr:cNvSpPr txBox="1"/>
      </xdr:nvSpPr>
      <xdr:spPr>
        <a:xfrm>
          <a:off x="18561127" y="6727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35831</xdr:rowOff>
    </xdr:from>
    <xdr:ext cx="469744" cy="259045"/>
    <xdr:sp macro="" textlink="">
      <xdr:nvSpPr>
        <xdr:cNvPr id="501" name="n_2aveValue【認定こども園・幼稚園・保育所】&#10;一人当たり面積">
          <a:extLst>
            <a:ext uri="{FF2B5EF4-FFF2-40B4-BE49-F238E27FC236}">
              <a16:creationId xmlns:a16="http://schemas.microsoft.com/office/drawing/2014/main" id="{6F8B919F-C2E7-4991-B50F-6160A13A21AD}"/>
            </a:ext>
          </a:extLst>
        </xdr:cNvPr>
        <xdr:cNvSpPr txBox="1"/>
      </xdr:nvSpPr>
      <xdr:spPr>
        <a:xfrm>
          <a:off x="17776267" y="6741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40403</xdr:rowOff>
    </xdr:from>
    <xdr:ext cx="469744" cy="259045"/>
    <xdr:sp macro="" textlink="">
      <xdr:nvSpPr>
        <xdr:cNvPr id="502" name="n_3aveValue【認定こども園・幼稚園・保育所】&#10;一人当たり面積">
          <a:extLst>
            <a:ext uri="{FF2B5EF4-FFF2-40B4-BE49-F238E27FC236}">
              <a16:creationId xmlns:a16="http://schemas.microsoft.com/office/drawing/2014/main" id="{17E3B383-6544-4831-90F4-9463BAECC898}"/>
            </a:ext>
          </a:extLst>
        </xdr:cNvPr>
        <xdr:cNvSpPr txBox="1"/>
      </xdr:nvSpPr>
      <xdr:spPr>
        <a:xfrm>
          <a:off x="17001567" y="6746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26687</xdr:rowOff>
    </xdr:from>
    <xdr:ext cx="469744" cy="259045"/>
    <xdr:sp macro="" textlink="">
      <xdr:nvSpPr>
        <xdr:cNvPr id="503" name="n_4aveValue【認定こども園・幼稚園・保育所】&#10;一人当たり面積">
          <a:extLst>
            <a:ext uri="{FF2B5EF4-FFF2-40B4-BE49-F238E27FC236}">
              <a16:creationId xmlns:a16="http://schemas.microsoft.com/office/drawing/2014/main" id="{45701CBA-E662-46A8-AFE1-CE9BE6122F01}"/>
            </a:ext>
          </a:extLst>
        </xdr:cNvPr>
        <xdr:cNvSpPr txBox="1"/>
      </xdr:nvSpPr>
      <xdr:spPr>
        <a:xfrm>
          <a:off x="16226867" y="673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17797</xdr:rowOff>
    </xdr:from>
    <xdr:ext cx="469744" cy="259045"/>
    <xdr:sp macro="" textlink="">
      <xdr:nvSpPr>
        <xdr:cNvPr id="504" name="n_1mainValue【認定こども園・幼稚園・保育所】&#10;一人当たり面積">
          <a:extLst>
            <a:ext uri="{FF2B5EF4-FFF2-40B4-BE49-F238E27FC236}">
              <a16:creationId xmlns:a16="http://schemas.microsoft.com/office/drawing/2014/main" id="{91067032-8FB3-419B-99DB-FC639E40ED78}"/>
            </a:ext>
          </a:extLst>
        </xdr:cNvPr>
        <xdr:cNvSpPr txBox="1"/>
      </xdr:nvSpPr>
      <xdr:spPr>
        <a:xfrm>
          <a:off x="18561127" y="622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170959</xdr:rowOff>
    </xdr:from>
    <xdr:ext cx="469744" cy="259045"/>
    <xdr:sp macro="" textlink="">
      <xdr:nvSpPr>
        <xdr:cNvPr id="505" name="n_2mainValue【認定こども園・幼稚園・保育所】&#10;一人当たり面積">
          <a:extLst>
            <a:ext uri="{FF2B5EF4-FFF2-40B4-BE49-F238E27FC236}">
              <a16:creationId xmlns:a16="http://schemas.microsoft.com/office/drawing/2014/main" id="{5B2FA673-4DF0-4FF8-AF34-53D7D062C9EA}"/>
            </a:ext>
          </a:extLst>
        </xdr:cNvPr>
        <xdr:cNvSpPr txBox="1"/>
      </xdr:nvSpPr>
      <xdr:spPr>
        <a:xfrm>
          <a:off x="17776267" y="6205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8653</xdr:rowOff>
    </xdr:from>
    <xdr:ext cx="469744" cy="259045"/>
    <xdr:sp macro="" textlink="">
      <xdr:nvSpPr>
        <xdr:cNvPr id="506" name="n_3mainValue【認定こども園・幼稚園・保育所】&#10;一人当たり面積">
          <a:extLst>
            <a:ext uri="{FF2B5EF4-FFF2-40B4-BE49-F238E27FC236}">
              <a16:creationId xmlns:a16="http://schemas.microsoft.com/office/drawing/2014/main" id="{78D8393D-79A6-4769-8478-E3F2FDA08EF8}"/>
            </a:ext>
          </a:extLst>
        </xdr:cNvPr>
        <xdr:cNvSpPr txBox="1"/>
      </xdr:nvSpPr>
      <xdr:spPr>
        <a:xfrm>
          <a:off x="17001567" y="621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13225</xdr:rowOff>
    </xdr:from>
    <xdr:ext cx="469744" cy="259045"/>
    <xdr:sp macro="" textlink="">
      <xdr:nvSpPr>
        <xdr:cNvPr id="507" name="n_4mainValue【認定こども園・幼稚園・保育所】&#10;一人当たり面積">
          <a:extLst>
            <a:ext uri="{FF2B5EF4-FFF2-40B4-BE49-F238E27FC236}">
              <a16:creationId xmlns:a16="http://schemas.microsoft.com/office/drawing/2014/main" id="{346C22EF-4D55-4ECB-B95C-0FA7BF68A357}"/>
            </a:ext>
          </a:extLst>
        </xdr:cNvPr>
        <xdr:cNvSpPr txBox="1"/>
      </xdr:nvSpPr>
      <xdr:spPr>
        <a:xfrm>
          <a:off x="16226867" y="6215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240DB308-2EC2-4F78-AC8B-93C82C5F56BF}"/>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65B63BEE-31FF-427C-9AEA-969FFCA44ABB}"/>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962D07B3-8614-466B-8D6C-6736BF387D3C}"/>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F66C5ECD-8F00-4F97-A55F-E488B78C049B}"/>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5D6659D9-4BB4-4A3D-AF2A-009E60E60E9D}"/>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38DC3813-1274-431E-8478-E2CC1AA9F551}"/>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A99AA9BC-57A6-4187-AEEA-D4EF0818F41F}"/>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1BA2F366-AE35-4FCE-AC38-EF409864CC43}"/>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32ED3BE0-A42A-47CB-A7BF-46045BA84C0A}"/>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8A233901-D833-4973-8FCF-F11DB52B168D}"/>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8" name="テキスト ボックス 517">
          <a:extLst>
            <a:ext uri="{FF2B5EF4-FFF2-40B4-BE49-F238E27FC236}">
              <a16:creationId xmlns:a16="http://schemas.microsoft.com/office/drawing/2014/main" id="{095282A2-ED3F-431C-AAE9-F01FAF5AA349}"/>
            </a:ext>
          </a:extLst>
        </xdr:cNvPr>
        <xdr:cNvSpPr txBox="1"/>
      </xdr:nvSpPr>
      <xdr:spPr>
        <a:xfrm>
          <a:off x="1060276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9" name="直線コネクタ 518">
          <a:extLst>
            <a:ext uri="{FF2B5EF4-FFF2-40B4-BE49-F238E27FC236}">
              <a16:creationId xmlns:a16="http://schemas.microsoft.com/office/drawing/2014/main" id="{0BDFE691-7B02-4EB2-B664-3DF998D2D785}"/>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20" name="テキスト ボックス 519">
          <a:extLst>
            <a:ext uri="{FF2B5EF4-FFF2-40B4-BE49-F238E27FC236}">
              <a16:creationId xmlns:a16="http://schemas.microsoft.com/office/drawing/2014/main" id="{6FF686BA-F705-498C-868A-6D2A79B38000}"/>
            </a:ext>
          </a:extLst>
        </xdr:cNvPr>
        <xdr:cNvSpPr txBox="1"/>
      </xdr:nvSpPr>
      <xdr:spPr>
        <a:xfrm>
          <a:off x="1060276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1" name="直線コネクタ 520">
          <a:extLst>
            <a:ext uri="{FF2B5EF4-FFF2-40B4-BE49-F238E27FC236}">
              <a16:creationId xmlns:a16="http://schemas.microsoft.com/office/drawing/2014/main" id="{42982698-71E6-4BD3-8577-6F3AE6D62323}"/>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2" name="テキスト ボックス 521">
          <a:extLst>
            <a:ext uri="{FF2B5EF4-FFF2-40B4-BE49-F238E27FC236}">
              <a16:creationId xmlns:a16="http://schemas.microsoft.com/office/drawing/2014/main" id="{0B0351FA-7D6B-4AF2-8D66-B5DF61DE49F8}"/>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3" name="直線コネクタ 522">
          <a:extLst>
            <a:ext uri="{FF2B5EF4-FFF2-40B4-BE49-F238E27FC236}">
              <a16:creationId xmlns:a16="http://schemas.microsoft.com/office/drawing/2014/main" id="{8B7B5136-D2A4-42E8-B377-C162F3C1A8D1}"/>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4" name="テキスト ボックス 523">
          <a:extLst>
            <a:ext uri="{FF2B5EF4-FFF2-40B4-BE49-F238E27FC236}">
              <a16:creationId xmlns:a16="http://schemas.microsoft.com/office/drawing/2014/main" id="{A61CDFF7-A670-4088-91BE-21E692A97D7A}"/>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5" name="直線コネクタ 524">
          <a:extLst>
            <a:ext uri="{FF2B5EF4-FFF2-40B4-BE49-F238E27FC236}">
              <a16:creationId xmlns:a16="http://schemas.microsoft.com/office/drawing/2014/main" id="{F30B1873-D731-49C9-829A-8D39FF711E83}"/>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6" name="テキスト ボックス 525">
          <a:extLst>
            <a:ext uri="{FF2B5EF4-FFF2-40B4-BE49-F238E27FC236}">
              <a16:creationId xmlns:a16="http://schemas.microsoft.com/office/drawing/2014/main" id="{4569D05D-AE0A-4537-8613-B149550075BB}"/>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7" name="直線コネクタ 526">
          <a:extLst>
            <a:ext uri="{FF2B5EF4-FFF2-40B4-BE49-F238E27FC236}">
              <a16:creationId xmlns:a16="http://schemas.microsoft.com/office/drawing/2014/main" id="{B007C565-6127-4686-B89D-54A6C8F38962}"/>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8" name="テキスト ボックス 527">
          <a:extLst>
            <a:ext uri="{FF2B5EF4-FFF2-40B4-BE49-F238E27FC236}">
              <a16:creationId xmlns:a16="http://schemas.microsoft.com/office/drawing/2014/main" id="{85054D25-5287-4C19-A272-B38537F9900C}"/>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9" name="直線コネクタ 528">
          <a:extLst>
            <a:ext uri="{FF2B5EF4-FFF2-40B4-BE49-F238E27FC236}">
              <a16:creationId xmlns:a16="http://schemas.microsoft.com/office/drawing/2014/main" id="{5A36DBB1-28F0-4446-8BDD-3DCC78201AE8}"/>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30" name="テキスト ボックス 529">
          <a:extLst>
            <a:ext uri="{FF2B5EF4-FFF2-40B4-BE49-F238E27FC236}">
              <a16:creationId xmlns:a16="http://schemas.microsoft.com/office/drawing/2014/main" id="{A315A1AF-3CE0-40F0-B0C8-C1B840F850D3}"/>
            </a:ext>
          </a:extLst>
        </xdr:cNvPr>
        <xdr:cNvSpPr txBox="1"/>
      </xdr:nvSpPr>
      <xdr:spPr>
        <a:xfrm>
          <a:off x="1060276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8FF57F3C-EFA8-453D-A155-A355875F1B4E}"/>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2" name="テキスト ボックス 531">
          <a:extLst>
            <a:ext uri="{FF2B5EF4-FFF2-40B4-BE49-F238E27FC236}">
              <a16:creationId xmlns:a16="http://schemas.microsoft.com/office/drawing/2014/main" id="{8611E4A1-283F-43E3-8A46-23E22E3217CF}"/>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336ECC5D-4FCB-42E4-A763-3ECE12F5CB1B}"/>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37556</xdr:rowOff>
    </xdr:from>
    <xdr:to>
      <xdr:col>85</xdr:col>
      <xdr:colOff>126364</xdr:colOff>
      <xdr:row>64</xdr:row>
      <xdr:rowOff>32657</xdr:rowOff>
    </xdr:to>
    <xdr:cxnSp macro="">
      <xdr:nvCxnSpPr>
        <xdr:cNvPr id="534" name="直線コネクタ 533">
          <a:extLst>
            <a:ext uri="{FF2B5EF4-FFF2-40B4-BE49-F238E27FC236}">
              <a16:creationId xmlns:a16="http://schemas.microsoft.com/office/drawing/2014/main" id="{4DA5F7B3-4D76-412B-939F-5746E0CE6C24}"/>
            </a:ext>
          </a:extLst>
        </xdr:cNvPr>
        <xdr:cNvCxnSpPr/>
      </xdr:nvCxnSpPr>
      <xdr:spPr>
        <a:xfrm flipV="1">
          <a:off x="14375764" y="9257756"/>
          <a:ext cx="0" cy="1503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BB922849-73AC-4734-B9F6-43989EF894F9}"/>
            </a:ext>
          </a:extLst>
        </xdr:cNvPr>
        <xdr:cNvSpPr txBox="1"/>
      </xdr:nvSpPr>
      <xdr:spPr>
        <a:xfrm>
          <a:off x="14414500" y="10765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536" name="直線コネクタ 535">
          <a:extLst>
            <a:ext uri="{FF2B5EF4-FFF2-40B4-BE49-F238E27FC236}">
              <a16:creationId xmlns:a16="http://schemas.microsoft.com/office/drawing/2014/main" id="{BDB25E7C-A7A0-42DC-A039-68E40071D2D3}"/>
            </a:ext>
          </a:extLst>
        </xdr:cNvPr>
        <xdr:cNvCxnSpPr/>
      </xdr:nvCxnSpPr>
      <xdr:spPr>
        <a:xfrm>
          <a:off x="14287500" y="107616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155683</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FCC16458-F62A-4CF5-A6A7-9F080091ECC9}"/>
            </a:ext>
          </a:extLst>
        </xdr:cNvPr>
        <xdr:cNvSpPr txBox="1"/>
      </xdr:nvSpPr>
      <xdr:spPr>
        <a:xfrm>
          <a:off x="14414500" y="9040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37556</xdr:rowOff>
    </xdr:from>
    <xdr:to>
      <xdr:col>86</xdr:col>
      <xdr:colOff>25400</xdr:colOff>
      <xdr:row>55</xdr:row>
      <xdr:rowOff>37556</xdr:rowOff>
    </xdr:to>
    <xdr:cxnSp macro="">
      <xdr:nvCxnSpPr>
        <xdr:cNvPr id="538" name="直線コネクタ 537">
          <a:extLst>
            <a:ext uri="{FF2B5EF4-FFF2-40B4-BE49-F238E27FC236}">
              <a16:creationId xmlns:a16="http://schemas.microsoft.com/office/drawing/2014/main" id="{606DF4A9-89EB-454A-9933-B89DF4F190F1}"/>
            </a:ext>
          </a:extLst>
        </xdr:cNvPr>
        <xdr:cNvCxnSpPr/>
      </xdr:nvCxnSpPr>
      <xdr:spPr>
        <a:xfrm>
          <a:off x="14287500" y="92577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55353</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ED0BB3C6-BCE3-4E4D-999B-1EDBCA4DD8C0}"/>
            </a:ext>
          </a:extLst>
        </xdr:cNvPr>
        <xdr:cNvSpPr txBox="1"/>
      </xdr:nvSpPr>
      <xdr:spPr>
        <a:xfrm>
          <a:off x="14414500" y="97784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32476</xdr:rowOff>
    </xdr:from>
    <xdr:to>
      <xdr:col>85</xdr:col>
      <xdr:colOff>177800</xdr:colOff>
      <xdr:row>59</xdr:row>
      <xdr:rowOff>134076</xdr:rowOff>
    </xdr:to>
    <xdr:sp macro="" textlink="">
      <xdr:nvSpPr>
        <xdr:cNvPr id="540" name="フローチャート: 判断 539">
          <a:extLst>
            <a:ext uri="{FF2B5EF4-FFF2-40B4-BE49-F238E27FC236}">
              <a16:creationId xmlns:a16="http://schemas.microsoft.com/office/drawing/2014/main" id="{45071F11-D245-47C8-995B-3B0A6AA759F5}"/>
            </a:ext>
          </a:extLst>
        </xdr:cNvPr>
        <xdr:cNvSpPr/>
      </xdr:nvSpPr>
      <xdr:spPr>
        <a:xfrm>
          <a:off x="14325600" y="992323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61867</xdr:rowOff>
    </xdr:from>
    <xdr:to>
      <xdr:col>81</xdr:col>
      <xdr:colOff>101600</xdr:colOff>
      <xdr:row>59</xdr:row>
      <xdr:rowOff>163467</xdr:rowOff>
    </xdr:to>
    <xdr:sp macro="" textlink="">
      <xdr:nvSpPr>
        <xdr:cNvPr id="541" name="フローチャート: 判断 540">
          <a:extLst>
            <a:ext uri="{FF2B5EF4-FFF2-40B4-BE49-F238E27FC236}">
              <a16:creationId xmlns:a16="http://schemas.microsoft.com/office/drawing/2014/main" id="{295BBA50-4B1B-44EB-BEA1-00E28153E652}"/>
            </a:ext>
          </a:extLst>
        </xdr:cNvPr>
        <xdr:cNvSpPr/>
      </xdr:nvSpPr>
      <xdr:spPr>
        <a:xfrm>
          <a:off x="13578840" y="995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542" name="フローチャート: 判断 541">
          <a:extLst>
            <a:ext uri="{FF2B5EF4-FFF2-40B4-BE49-F238E27FC236}">
              <a16:creationId xmlns:a16="http://schemas.microsoft.com/office/drawing/2014/main" id="{1CEB5AFA-D3CA-47F0-A4AA-FCCBDB8C693D}"/>
            </a:ext>
          </a:extLst>
        </xdr:cNvPr>
        <xdr:cNvSpPr/>
      </xdr:nvSpPr>
      <xdr:spPr>
        <a:xfrm>
          <a:off x="12804140" y="100048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159838</xdr:rowOff>
    </xdr:from>
    <xdr:to>
      <xdr:col>72</xdr:col>
      <xdr:colOff>38100</xdr:colOff>
      <xdr:row>60</xdr:row>
      <xdr:rowOff>89988</xdr:rowOff>
    </xdr:to>
    <xdr:sp macro="" textlink="">
      <xdr:nvSpPr>
        <xdr:cNvPr id="543" name="フローチャート: 判断 542">
          <a:extLst>
            <a:ext uri="{FF2B5EF4-FFF2-40B4-BE49-F238E27FC236}">
              <a16:creationId xmlns:a16="http://schemas.microsoft.com/office/drawing/2014/main" id="{A0959A31-1959-4B7F-BC10-7A8A490DB0C2}"/>
            </a:ext>
          </a:extLst>
        </xdr:cNvPr>
        <xdr:cNvSpPr/>
      </xdr:nvSpPr>
      <xdr:spPr>
        <a:xfrm>
          <a:off x="12029440" y="100505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4717</xdr:rowOff>
    </xdr:from>
    <xdr:to>
      <xdr:col>67</xdr:col>
      <xdr:colOff>101600</xdr:colOff>
      <xdr:row>60</xdr:row>
      <xdr:rowOff>106317</xdr:rowOff>
    </xdr:to>
    <xdr:sp macro="" textlink="">
      <xdr:nvSpPr>
        <xdr:cNvPr id="544" name="フローチャート: 判断 543">
          <a:extLst>
            <a:ext uri="{FF2B5EF4-FFF2-40B4-BE49-F238E27FC236}">
              <a16:creationId xmlns:a16="http://schemas.microsoft.com/office/drawing/2014/main" id="{10D14D43-4764-4A78-BD19-504B25A2B9D4}"/>
            </a:ext>
          </a:extLst>
        </xdr:cNvPr>
        <xdr:cNvSpPr/>
      </xdr:nvSpPr>
      <xdr:spPr>
        <a:xfrm>
          <a:off x="1123188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B9ED5BD7-C953-46AC-A0D2-03880511D059}"/>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4FA0E218-AA49-4254-B701-13023C96A67E}"/>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B53EE80E-1457-4E90-88FD-0AEB2BEBB099}"/>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224D96E3-1FF3-4A56-A516-4707821158FD}"/>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8993F724-0191-48B0-86CC-3AD6F888018E}"/>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153307</xdr:rowOff>
    </xdr:from>
    <xdr:to>
      <xdr:col>85</xdr:col>
      <xdr:colOff>177800</xdr:colOff>
      <xdr:row>64</xdr:row>
      <xdr:rowOff>83457</xdr:rowOff>
    </xdr:to>
    <xdr:sp macro="" textlink="">
      <xdr:nvSpPr>
        <xdr:cNvPr id="550" name="楕円 549">
          <a:extLst>
            <a:ext uri="{FF2B5EF4-FFF2-40B4-BE49-F238E27FC236}">
              <a16:creationId xmlns:a16="http://schemas.microsoft.com/office/drawing/2014/main" id="{FFE967A3-5C72-4EF4-9130-9A96BD937C1D}"/>
            </a:ext>
          </a:extLst>
        </xdr:cNvPr>
        <xdr:cNvSpPr/>
      </xdr:nvSpPr>
      <xdr:spPr>
        <a:xfrm>
          <a:off x="14325600" y="10714627"/>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68234</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8EA2F856-C533-40F3-8594-BFDC2CBFF483}"/>
            </a:ext>
          </a:extLst>
        </xdr:cNvPr>
        <xdr:cNvSpPr txBox="1"/>
      </xdr:nvSpPr>
      <xdr:spPr>
        <a:xfrm>
          <a:off x="14414500" y="10629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127181</xdr:rowOff>
    </xdr:from>
    <xdr:to>
      <xdr:col>81</xdr:col>
      <xdr:colOff>101600</xdr:colOff>
      <xdr:row>64</xdr:row>
      <xdr:rowOff>57331</xdr:rowOff>
    </xdr:to>
    <xdr:sp macro="" textlink="">
      <xdr:nvSpPr>
        <xdr:cNvPr id="552" name="楕円 551">
          <a:extLst>
            <a:ext uri="{FF2B5EF4-FFF2-40B4-BE49-F238E27FC236}">
              <a16:creationId xmlns:a16="http://schemas.microsoft.com/office/drawing/2014/main" id="{DC478102-BC53-4E0B-96EC-5FB370CAA227}"/>
            </a:ext>
          </a:extLst>
        </xdr:cNvPr>
        <xdr:cNvSpPr/>
      </xdr:nvSpPr>
      <xdr:spPr>
        <a:xfrm>
          <a:off x="13578840" y="106885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64</xdr:row>
      <xdr:rowOff>6531</xdr:rowOff>
    </xdr:from>
    <xdr:to>
      <xdr:col>85</xdr:col>
      <xdr:colOff>127000</xdr:colOff>
      <xdr:row>64</xdr:row>
      <xdr:rowOff>32657</xdr:rowOff>
    </xdr:to>
    <xdr:cxnSp macro="">
      <xdr:nvCxnSpPr>
        <xdr:cNvPr id="553" name="直線コネクタ 552">
          <a:extLst>
            <a:ext uri="{FF2B5EF4-FFF2-40B4-BE49-F238E27FC236}">
              <a16:creationId xmlns:a16="http://schemas.microsoft.com/office/drawing/2014/main" id="{59070779-C7A7-439F-B1E8-4023EEF86861}"/>
            </a:ext>
          </a:extLst>
        </xdr:cNvPr>
        <xdr:cNvCxnSpPr/>
      </xdr:nvCxnSpPr>
      <xdr:spPr>
        <a:xfrm>
          <a:off x="13629640" y="10735491"/>
          <a:ext cx="74676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104322</xdr:rowOff>
    </xdr:from>
    <xdr:to>
      <xdr:col>76</xdr:col>
      <xdr:colOff>165100</xdr:colOff>
      <xdr:row>64</xdr:row>
      <xdr:rowOff>34472</xdr:rowOff>
    </xdr:to>
    <xdr:sp macro="" textlink="">
      <xdr:nvSpPr>
        <xdr:cNvPr id="554" name="楕円 553">
          <a:extLst>
            <a:ext uri="{FF2B5EF4-FFF2-40B4-BE49-F238E27FC236}">
              <a16:creationId xmlns:a16="http://schemas.microsoft.com/office/drawing/2014/main" id="{A93524A4-BABE-42D9-9CEF-2A5BBB738037}"/>
            </a:ext>
          </a:extLst>
        </xdr:cNvPr>
        <xdr:cNvSpPr/>
      </xdr:nvSpPr>
      <xdr:spPr>
        <a:xfrm>
          <a:off x="12804140" y="106656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155122</xdr:rowOff>
    </xdr:from>
    <xdr:to>
      <xdr:col>81</xdr:col>
      <xdr:colOff>50800</xdr:colOff>
      <xdr:row>64</xdr:row>
      <xdr:rowOff>6531</xdr:rowOff>
    </xdr:to>
    <xdr:cxnSp macro="">
      <xdr:nvCxnSpPr>
        <xdr:cNvPr id="555" name="直線コネクタ 554">
          <a:extLst>
            <a:ext uri="{FF2B5EF4-FFF2-40B4-BE49-F238E27FC236}">
              <a16:creationId xmlns:a16="http://schemas.microsoft.com/office/drawing/2014/main" id="{153B3435-9899-4AC2-BE5A-72C9BF5317F4}"/>
            </a:ext>
          </a:extLst>
        </xdr:cNvPr>
        <xdr:cNvCxnSpPr/>
      </xdr:nvCxnSpPr>
      <xdr:spPr>
        <a:xfrm>
          <a:off x="12854940" y="10716442"/>
          <a:ext cx="774700" cy="19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91259</xdr:rowOff>
    </xdr:from>
    <xdr:to>
      <xdr:col>72</xdr:col>
      <xdr:colOff>38100</xdr:colOff>
      <xdr:row>64</xdr:row>
      <xdr:rowOff>21409</xdr:rowOff>
    </xdr:to>
    <xdr:sp macro="" textlink="">
      <xdr:nvSpPr>
        <xdr:cNvPr id="556" name="楕円 555">
          <a:extLst>
            <a:ext uri="{FF2B5EF4-FFF2-40B4-BE49-F238E27FC236}">
              <a16:creationId xmlns:a16="http://schemas.microsoft.com/office/drawing/2014/main" id="{41D660B0-C542-416B-8178-35A51F791813}"/>
            </a:ext>
          </a:extLst>
        </xdr:cNvPr>
        <xdr:cNvSpPr/>
      </xdr:nvSpPr>
      <xdr:spPr>
        <a:xfrm>
          <a:off x="12029440" y="1065257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142059</xdr:rowOff>
    </xdr:from>
    <xdr:to>
      <xdr:col>76</xdr:col>
      <xdr:colOff>114300</xdr:colOff>
      <xdr:row>63</xdr:row>
      <xdr:rowOff>155122</xdr:rowOff>
    </xdr:to>
    <xdr:cxnSp macro="">
      <xdr:nvCxnSpPr>
        <xdr:cNvPr id="557" name="直線コネクタ 556">
          <a:extLst>
            <a:ext uri="{FF2B5EF4-FFF2-40B4-BE49-F238E27FC236}">
              <a16:creationId xmlns:a16="http://schemas.microsoft.com/office/drawing/2014/main" id="{9B50B33F-59D2-4878-9C70-052E1A70A600}"/>
            </a:ext>
          </a:extLst>
        </xdr:cNvPr>
        <xdr:cNvCxnSpPr/>
      </xdr:nvCxnSpPr>
      <xdr:spPr>
        <a:xfrm>
          <a:off x="12072620" y="10703379"/>
          <a:ext cx="78232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74930</xdr:rowOff>
    </xdr:from>
    <xdr:to>
      <xdr:col>67</xdr:col>
      <xdr:colOff>101600</xdr:colOff>
      <xdr:row>64</xdr:row>
      <xdr:rowOff>5080</xdr:rowOff>
    </xdr:to>
    <xdr:sp macro="" textlink="">
      <xdr:nvSpPr>
        <xdr:cNvPr id="558" name="楕円 557">
          <a:extLst>
            <a:ext uri="{FF2B5EF4-FFF2-40B4-BE49-F238E27FC236}">
              <a16:creationId xmlns:a16="http://schemas.microsoft.com/office/drawing/2014/main" id="{3CC7177D-6319-4508-B70E-B5A33DC7FA3B}"/>
            </a:ext>
          </a:extLst>
        </xdr:cNvPr>
        <xdr:cNvSpPr/>
      </xdr:nvSpPr>
      <xdr:spPr>
        <a:xfrm>
          <a:off x="11231880" y="106362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125730</xdr:rowOff>
    </xdr:from>
    <xdr:to>
      <xdr:col>71</xdr:col>
      <xdr:colOff>177800</xdr:colOff>
      <xdr:row>63</xdr:row>
      <xdr:rowOff>142059</xdr:rowOff>
    </xdr:to>
    <xdr:cxnSp macro="">
      <xdr:nvCxnSpPr>
        <xdr:cNvPr id="559" name="直線コネクタ 558">
          <a:extLst>
            <a:ext uri="{FF2B5EF4-FFF2-40B4-BE49-F238E27FC236}">
              <a16:creationId xmlns:a16="http://schemas.microsoft.com/office/drawing/2014/main" id="{D93B2FD8-526C-4663-A4F6-E6DF7AAA3E2C}"/>
            </a:ext>
          </a:extLst>
        </xdr:cNvPr>
        <xdr:cNvCxnSpPr/>
      </xdr:nvCxnSpPr>
      <xdr:spPr>
        <a:xfrm>
          <a:off x="11282680" y="10687050"/>
          <a:ext cx="78994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8544</xdr:rowOff>
    </xdr:from>
    <xdr:ext cx="405111" cy="259045"/>
    <xdr:sp macro="" textlink="">
      <xdr:nvSpPr>
        <xdr:cNvPr id="560" name="n_1aveValue【学校施設】&#10;有形固定資産減価償却率">
          <a:extLst>
            <a:ext uri="{FF2B5EF4-FFF2-40B4-BE49-F238E27FC236}">
              <a16:creationId xmlns:a16="http://schemas.microsoft.com/office/drawing/2014/main" id="{761028D0-9929-4EF7-A6B8-6910787F5804}"/>
            </a:ext>
          </a:extLst>
        </xdr:cNvPr>
        <xdr:cNvSpPr txBox="1"/>
      </xdr:nvSpPr>
      <xdr:spPr>
        <a:xfrm>
          <a:off x="13437244" y="9731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60796</xdr:rowOff>
    </xdr:from>
    <xdr:ext cx="405111" cy="259045"/>
    <xdr:sp macro="" textlink="">
      <xdr:nvSpPr>
        <xdr:cNvPr id="561" name="n_2aveValue【学校施設】&#10;有形固定資産減価償却率">
          <a:extLst>
            <a:ext uri="{FF2B5EF4-FFF2-40B4-BE49-F238E27FC236}">
              <a16:creationId xmlns:a16="http://schemas.microsoft.com/office/drawing/2014/main" id="{ADF1F839-E9FC-4AE4-83BA-9D2A5FC401BF}"/>
            </a:ext>
          </a:extLst>
        </xdr:cNvPr>
        <xdr:cNvSpPr txBox="1"/>
      </xdr:nvSpPr>
      <xdr:spPr>
        <a:xfrm>
          <a:off x="12675244" y="9783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106515</xdr:rowOff>
    </xdr:from>
    <xdr:ext cx="405111" cy="259045"/>
    <xdr:sp macro="" textlink="">
      <xdr:nvSpPr>
        <xdr:cNvPr id="562" name="n_3aveValue【学校施設】&#10;有形固定資産減価償却率">
          <a:extLst>
            <a:ext uri="{FF2B5EF4-FFF2-40B4-BE49-F238E27FC236}">
              <a16:creationId xmlns:a16="http://schemas.microsoft.com/office/drawing/2014/main" id="{8EFB1CF7-EA54-4718-B0DE-BBA28B5157AC}"/>
            </a:ext>
          </a:extLst>
        </xdr:cNvPr>
        <xdr:cNvSpPr txBox="1"/>
      </xdr:nvSpPr>
      <xdr:spPr>
        <a:xfrm>
          <a:off x="11900544" y="9829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122844</xdr:rowOff>
    </xdr:from>
    <xdr:ext cx="405111" cy="259045"/>
    <xdr:sp macro="" textlink="">
      <xdr:nvSpPr>
        <xdr:cNvPr id="563" name="n_4aveValue【学校施設】&#10;有形固定資産減価償却率">
          <a:extLst>
            <a:ext uri="{FF2B5EF4-FFF2-40B4-BE49-F238E27FC236}">
              <a16:creationId xmlns:a16="http://schemas.microsoft.com/office/drawing/2014/main" id="{E861ACAC-F3BC-42A1-A992-1FED311C3A85}"/>
            </a:ext>
          </a:extLst>
        </xdr:cNvPr>
        <xdr:cNvSpPr txBox="1"/>
      </xdr:nvSpPr>
      <xdr:spPr>
        <a:xfrm>
          <a:off x="11102984" y="9845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48458</xdr:rowOff>
    </xdr:from>
    <xdr:ext cx="405111" cy="259045"/>
    <xdr:sp macro="" textlink="">
      <xdr:nvSpPr>
        <xdr:cNvPr id="564" name="n_1mainValue【学校施設】&#10;有形固定資産減価償却率">
          <a:extLst>
            <a:ext uri="{FF2B5EF4-FFF2-40B4-BE49-F238E27FC236}">
              <a16:creationId xmlns:a16="http://schemas.microsoft.com/office/drawing/2014/main" id="{DA6DA368-7861-466B-9161-9ED7C6837923}"/>
            </a:ext>
          </a:extLst>
        </xdr:cNvPr>
        <xdr:cNvSpPr txBox="1"/>
      </xdr:nvSpPr>
      <xdr:spPr>
        <a:xfrm>
          <a:off x="13437244" y="107774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25599</xdr:rowOff>
    </xdr:from>
    <xdr:ext cx="405111" cy="259045"/>
    <xdr:sp macro="" textlink="">
      <xdr:nvSpPr>
        <xdr:cNvPr id="565" name="n_2mainValue【学校施設】&#10;有形固定資産減価償却率">
          <a:extLst>
            <a:ext uri="{FF2B5EF4-FFF2-40B4-BE49-F238E27FC236}">
              <a16:creationId xmlns:a16="http://schemas.microsoft.com/office/drawing/2014/main" id="{577AA02C-6F46-4726-90C0-A0CB1F318B1F}"/>
            </a:ext>
          </a:extLst>
        </xdr:cNvPr>
        <xdr:cNvSpPr txBox="1"/>
      </xdr:nvSpPr>
      <xdr:spPr>
        <a:xfrm>
          <a:off x="12675244" y="10754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12536</xdr:rowOff>
    </xdr:from>
    <xdr:ext cx="405111" cy="259045"/>
    <xdr:sp macro="" textlink="">
      <xdr:nvSpPr>
        <xdr:cNvPr id="566" name="n_3mainValue【学校施設】&#10;有形固定資産減価償却率">
          <a:extLst>
            <a:ext uri="{FF2B5EF4-FFF2-40B4-BE49-F238E27FC236}">
              <a16:creationId xmlns:a16="http://schemas.microsoft.com/office/drawing/2014/main" id="{57D08C2D-161A-4CE8-A4B4-C86848D6B9FA}"/>
            </a:ext>
          </a:extLst>
        </xdr:cNvPr>
        <xdr:cNvSpPr txBox="1"/>
      </xdr:nvSpPr>
      <xdr:spPr>
        <a:xfrm>
          <a:off x="11900544" y="10741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167657</xdr:rowOff>
    </xdr:from>
    <xdr:ext cx="405111" cy="259045"/>
    <xdr:sp macro="" textlink="">
      <xdr:nvSpPr>
        <xdr:cNvPr id="567" name="n_4mainValue【学校施設】&#10;有形固定資産減価償却率">
          <a:extLst>
            <a:ext uri="{FF2B5EF4-FFF2-40B4-BE49-F238E27FC236}">
              <a16:creationId xmlns:a16="http://schemas.microsoft.com/office/drawing/2014/main" id="{62CD5356-7B90-40A2-B571-6960D7CCC0AD}"/>
            </a:ext>
          </a:extLst>
        </xdr:cNvPr>
        <xdr:cNvSpPr txBox="1"/>
      </xdr:nvSpPr>
      <xdr:spPr>
        <a:xfrm>
          <a:off x="11102984" y="1072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83A4E698-342A-4579-807C-D3A5566E34DC}"/>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36B0AABB-CB9D-4DFF-9A55-947AC98A0254}"/>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0CA88A35-6A28-4C69-B7D5-F60F994EF298}"/>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E0597B03-AA0B-4D32-B11A-D5FAEF001FAE}"/>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F18898B3-1EE4-45C5-B913-5040783D6E4B}"/>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599FF89F-65F2-4400-9AEB-625EE12D50DB}"/>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EC03F448-F8F7-4443-9A0D-F5C16F6C15FA}"/>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DDD7D9B3-DCCD-4305-8261-0B34B71BB777}"/>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59E1E081-9CDD-48BA-A1D0-1D6AC6A5DB55}"/>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E93C0B2A-E733-48A6-83B7-82089E4CA60E}"/>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8" name="テキスト ボックス 577">
          <a:extLst>
            <a:ext uri="{FF2B5EF4-FFF2-40B4-BE49-F238E27FC236}">
              <a16:creationId xmlns:a16="http://schemas.microsoft.com/office/drawing/2014/main" id="{8A28C577-4061-48A7-BE84-F91C75F1FA2C}"/>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9" name="直線コネクタ 578">
          <a:extLst>
            <a:ext uri="{FF2B5EF4-FFF2-40B4-BE49-F238E27FC236}">
              <a16:creationId xmlns:a16="http://schemas.microsoft.com/office/drawing/2014/main" id="{BEC48550-DA8E-407F-AA6C-E680929BCD08}"/>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0" name="テキスト ボックス 579">
          <a:extLst>
            <a:ext uri="{FF2B5EF4-FFF2-40B4-BE49-F238E27FC236}">
              <a16:creationId xmlns:a16="http://schemas.microsoft.com/office/drawing/2014/main" id="{5FB8E434-469D-4CE8-A9FC-A80D0C742D20}"/>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1" name="直線コネクタ 580">
          <a:extLst>
            <a:ext uri="{FF2B5EF4-FFF2-40B4-BE49-F238E27FC236}">
              <a16:creationId xmlns:a16="http://schemas.microsoft.com/office/drawing/2014/main" id="{6C73B171-F57F-4C27-AAA8-006FA4832AA9}"/>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2" name="テキスト ボックス 581">
          <a:extLst>
            <a:ext uri="{FF2B5EF4-FFF2-40B4-BE49-F238E27FC236}">
              <a16:creationId xmlns:a16="http://schemas.microsoft.com/office/drawing/2014/main" id="{8B8BB5A2-95F0-4B59-8F84-7CDF8761A733}"/>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3" name="直線コネクタ 582">
          <a:extLst>
            <a:ext uri="{FF2B5EF4-FFF2-40B4-BE49-F238E27FC236}">
              <a16:creationId xmlns:a16="http://schemas.microsoft.com/office/drawing/2014/main" id="{3753AFE4-345F-4EAA-AE3B-8163256CA579}"/>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4" name="テキスト ボックス 583">
          <a:extLst>
            <a:ext uri="{FF2B5EF4-FFF2-40B4-BE49-F238E27FC236}">
              <a16:creationId xmlns:a16="http://schemas.microsoft.com/office/drawing/2014/main" id="{59958525-8C5A-4882-A78A-916CB197B425}"/>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5" name="直線コネクタ 584">
          <a:extLst>
            <a:ext uri="{FF2B5EF4-FFF2-40B4-BE49-F238E27FC236}">
              <a16:creationId xmlns:a16="http://schemas.microsoft.com/office/drawing/2014/main" id="{9AA00686-BD2D-4B42-AB18-D392376D5FBA}"/>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6" name="テキスト ボックス 585">
          <a:extLst>
            <a:ext uri="{FF2B5EF4-FFF2-40B4-BE49-F238E27FC236}">
              <a16:creationId xmlns:a16="http://schemas.microsoft.com/office/drawing/2014/main" id="{17255942-57E7-4D5E-BC59-20C48BCF7247}"/>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7" name="直線コネクタ 586">
          <a:extLst>
            <a:ext uri="{FF2B5EF4-FFF2-40B4-BE49-F238E27FC236}">
              <a16:creationId xmlns:a16="http://schemas.microsoft.com/office/drawing/2014/main" id="{EA63F353-150D-44CF-94A0-70F5F1E9E8BC}"/>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8" name="テキスト ボックス 587">
          <a:extLst>
            <a:ext uri="{FF2B5EF4-FFF2-40B4-BE49-F238E27FC236}">
              <a16:creationId xmlns:a16="http://schemas.microsoft.com/office/drawing/2014/main" id="{D43F2CE7-3966-4076-BB3A-018FD728100D}"/>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9" name="直線コネクタ 588">
          <a:extLst>
            <a:ext uri="{FF2B5EF4-FFF2-40B4-BE49-F238E27FC236}">
              <a16:creationId xmlns:a16="http://schemas.microsoft.com/office/drawing/2014/main" id="{B14DB4C4-20C4-4DA0-BA75-FDF5710C2DA7}"/>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90" name="テキスト ボックス 589">
          <a:extLst>
            <a:ext uri="{FF2B5EF4-FFF2-40B4-BE49-F238E27FC236}">
              <a16:creationId xmlns:a16="http://schemas.microsoft.com/office/drawing/2014/main" id="{B4A2802E-0686-40A7-BC6A-01A5B8FECD83}"/>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1" name="直線コネクタ 590">
          <a:extLst>
            <a:ext uri="{FF2B5EF4-FFF2-40B4-BE49-F238E27FC236}">
              <a16:creationId xmlns:a16="http://schemas.microsoft.com/office/drawing/2014/main" id="{7973C810-FE67-4A0D-871D-056FB8D7064D}"/>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2" name="テキスト ボックス 591">
          <a:extLst>
            <a:ext uri="{FF2B5EF4-FFF2-40B4-BE49-F238E27FC236}">
              <a16:creationId xmlns:a16="http://schemas.microsoft.com/office/drawing/2014/main" id="{A43967DD-B997-4495-A000-2F2CF1BD0E28}"/>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3" name="【学校施設】&#10;一人当たり面積グラフ枠">
          <a:extLst>
            <a:ext uri="{FF2B5EF4-FFF2-40B4-BE49-F238E27FC236}">
              <a16:creationId xmlns:a16="http://schemas.microsoft.com/office/drawing/2014/main" id="{F5C637DC-8210-4EFF-9043-55A1BC42DA77}"/>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45720</xdr:rowOff>
    </xdr:from>
    <xdr:to>
      <xdr:col>116</xdr:col>
      <xdr:colOff>62864</xdr:colOff>
      <xdr:row>64</xdr:row>
      <xdr:rowOff>77288</xdr:rowOff>
    </xdr:to>
    <xdr:cxnSp macro="">
      <xdr:nvCxnSpPr>
        <xdr:cNvPr id="594" name="直線コネクタ 593">
          <a:extLst>
            <a:ext uri="{FF2B5EF4-FFF2-40B4-BE49-F238E27FC236}">
              <a16:creationId xmlns:a16="http://schemas.microsoft.com/office/drawing/2014/main" id="{ECCB02FE-DA89-48BD-A5B6-6FD12330E805}"/>
            </a:ext>
          </a:extLst>
        </xdr:cNvPr>
        <xdr:cNvCxnSpPr/>
      </xdr:nvCxnSpPr>
      <xdr:spPr>
        <a:xfrm flipV="1">
          <a:off x="19509104" y="9433560"/>
          <a:ext cx="0" cy="137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81115</xdr:rowOff>
    </xdr:from>
    <xdr:ext cx="469744" cy="259045"/>
    <xdr:sp macro="" textlink="">
      <xdr:nvSpPr>
        <xdr:cNvPr id="595" name="【学校施設】&#10;一人当たり面積最小値テキスト">
          <a:extLst>
            <a:ext uri="{FF2B5EF4-FFF2-40B4-BE49-F238E27FC236}">
              <a16:creationId xmlns:a16="http://schemas.microsoft.com/office/drawing/2014/main" id="{0ECA77C5-6727-4935-9455-42A0CD2050BD}"/>
            </a:ext>
          </a:extLst>
        </xdr:cNvPr>
        <xdr:cNvSpPr txBox="1"/>
      </xdr:nvSpPr>
      <xdr:spPr>
        <a:xfrm>
          <a:off x="19547840" y="10810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77288</xdr:rowOff>
    </xdr:from>
    <xdr:to>
      <xdr:col>116</xdr:col>
      <xdr:colOff>152400</xdr:colOff>
      <xdr:row>64</xdr:row>
      <xdr:rowOff>77288</xdr:rowOff>
    </xdr:to>
    <xdr:cxnSp macro="">
      <xdr:nvCxnSpPr>
        <xdr:cNvPr id="596" name="直線コネクタ 595">
          <a:extLst>
            <a:ext uri="{FF2B5EF4-FFF2-40B4-BE49-F238E27FC236}">
              <a16:creationId xmlns:a16="http://schemas.microsoft.com/office/drawing/2014/main" id="{97F8689B-AB2B-43E2-AA0B-1E360B108E40}"/>
            </a:ext>
          </a:extLst>
        </xdr:cNvPr>
        <xdr:cNvCxnSpPr/>
      </xdr:nvCxnSpPr>
      <xdr:spPr>
        <a:xfrm>
          <a:off x="19443700" y="108062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163847</xdr:rowOff>
    </xdr:from>
    <xdr:ext cx="469744" cy="259045"/>
    <xdr:sp macro="" textlink="">
      <xdr:nvSpPr>
        <xdr:cNvPr id="597" name="【学校施設】&#10;一人当たり面積最大値テキスト">
          <a:extLst>
            <a:ext uri="{FF2B5EF4-FFF2-40B4-BE49-F238E27FC236}">
              <a16:creationId xmlns:a16="http://schemas.microsoft.com/office/drawing/2014/main" id="{05B18DF7-779D-4750-BF39-3C7F5B018213}"/>
            </a:ext>
          </a:extLst>
        </xdr:cNvPr>
        <xdr:cNvSpPr txBox="1"/>
      </xdr:nvSpPr>
      <xdr:spPr>
        <a:xfrm>
          <a:off x="19547840" y="921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45720</xdr:rowOff>
    </xdr:from>
    <xdr:to>
      <xdr:col>116</xdr:col>
      <xdr:colOff>152400</xdr:colOff>
      <xdr:row>56</xdr:row>
      <xdr:rowOff>45720</xdr:rowOff>
    </xdr:to>
    <xdr:cxnSp macro="">
      <xdr:nvCxnSpPr>
        <xdr:cNvPr id="598" name="直線コネクタ 597">
          <a:extLst>
            <a:ext uri="{FF2B5EF4-FFF2-40B4-BE49-F238E27FC236}">
              <a16:creationId xmlns:a16="http://schemas.microsoft.com/office/drawing/2014/main" id="{B0C26245-4E11-4080-9F63-6E51A4B8693C}"/>
            </a:ext>
          </a:extLst>
        </xdr:cNvPr>
        <xdr:cNvCxnSpPr/>
      </xdr:nvCxnSpPr>
      <xdr:spPr>
        <a:xfrm>
          <a:off x="19443700" y="94335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139717</xdr:rowOff>
    </xdr:from>
    <xdr:ext cx="469744" cy="259045"/>
    <xdr:sp macro="" textlink="">
      <xdr:nvSpPr>
        <xdr:cNvPr id="599" name="【学校施設】&#10;一人当たり面積平均値テキスト">
          <a:extLst>
            <a:ext uri="{FF2B5EF4-FFF2-40B4-BE49-F238E27FC236}">
              <a16:creationId xmlns:a16="http://schemas.microsoft.com/office/drawing/2014/main" id="{BEC04B90-B22B-407C-9910-FC1EB5080E53}"/>
            </a:ext>
          </a:extLst>
        </xdr:cNvPr>
        <xdr:cNvSpPr txBox="1"/>
      </xdr:nvSpPr>
      <xdr:spPr>
        <a:xfrm>
          <a:off x="19547840" y="10365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116840</xdr:rowOff>
    </xdr:from>
    <xdr:to>
      <xdr:col>116</xdr:col>
      <xdr:colOff>114300</xdr:colOff>
      <xdr:row>63</xdr:row>
      <xdr:rowOff>46990</xdr:rowOff>
    </xdr:to>
    <xdr:sp macro="" textlink="">
      <xdr:nvSpPr>
        <xdr:cNvPr id="600" name="フローチャート: 判断 599">
          <a:extLst>
            <a:ext uri="{FF2B5EF4-FFF2-40B4-BE49-F238E27FC236}">
              <a16:creationId xmlns:a16="http://schemas.microsoft.com/office/drawing/2014/main" id="{FF374A8A-860C-49AF-9F52-22A79C824E68}"/>
            </a:ext>
          </a:extLst>
        </xdr:cNvPr>
        <xdr:cNvSpPr/>
      </xdr:nvSpPr>
      <xdr:spPr>
        <a:xfrm>
          <a:off x="19458940" y="10510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116840</xdr:rowOff>
    </xdr:from>
    <xdr:to>
      <xdr:col>112</xdr:col>
      <xdr:colOff>38100</xdr:colOff>
      <xdr:row>63</xdr:row>
      <xdr:rowOff>46990</xdr:rowOff>
    </xdr:to>
    <xdr:sp macro="" textlink="">
      <xdr:nvSpPr>
        <xdr:cNvPr id="601" name="フローチャート: 判断 600">
          <a:extLst>
            <a:ext uri="{FF2B5EF4-FFF2-40B4-BE49-F238E27FC236}">
              <a16:creationId xmlns:a16="http://schemas.microsoft.com/office/drawing/2014/main" id="{6ECA0D49-8BCF-48A1-9244-7E034D9D521D}"/>
            </a:ext>
          </a:extLst>
        </xdr:cNvPr>
        <xdr:cNvSpPr/>
      </xdr:nvSpPr>
      <xdr:spPr>
        <a:xfrm>
          <a:off x="18735040" y="105105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128815</xdr:rowOff>
    </xdr:from>
    <xdr:to>
      <xdr:col>107</xdr:col>
      <xdr:colOff>101600</xdr:colOff>
      <xdr:row>63</xdr:row>
      <xdr:rowOff>58965</xdr:rowOff>
    </xdr:to>
    <xdr:sp macro="" textlink="">
      <xdr:nvSpPr>
        <xdr:cNvPr id="602" name="フローチャート: 判断 601">
          <a:extLst>
            <a:ext uri="{FF2B5EF4-FFF2-40B4-BE49-F238E27FC236}">
              <a16:creationId xmlns:a16="http://schemas.microsoft.com/office/drawing/2014/main" id="{303A39C8-5E90-4C36-8B5C-D5CCDAF6105B}"/>
            </a:ext>
          </a:extLst>
        </xdr:cNvPr>
        <xdr:cNvSpPr/>
      </xdr:nvSpPr>
      <xdr:spPr>
        <a:xfrm>
          <a:off x="17937480" y="105224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137523</xdr:rowOff>
    </xdr:from>
    <xdr:to>
      <xdr:col>102</xdr:col>
      <xdr:colOff>165100</xdr:colOff>
      <xdr:row>63</xdr:row>
      <xdr:rowOff>67673</xdr:rowOff>
    </xdr:to>
    <xdr:sp macro="" textlink="">
      <xdr:nvSpPr>
        <xdr:cNvPr id="603" name="フローチャート: 判断 602">
          <a:extLst>
            <a:ext uri="{FF2B5EF4-FFF2-40B4-BE49-F238E27FC236}">
              <a16:creationId xmlns:a16="http://schemas.microsoft.com/office/drawing/2014/main" id="{4630F2F1-EE2F-4B6B-BAFB-D7DB5C85012B}"/>
            </a:ext>
          </a:extLst>
        </xdr:cNvPr>
        <xdr:cNvSpPr/>
      </xdr:nvSpPr>
      <xdr:spPr>
        <a:xfrm>
          <a:off x="17162780" y="105312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120106</xdr:rowOff>
    </xdr:from>
    <xdr:to>
      <xdr:col>98</xdr:col>
      <xdr:colOff>38100</xdr:colOff>
      <xdr:row>63</xdr:row>
      <xdr:rowOff>50256</xdr:rowOff>
    </xdr:to>
    <xdr:sp macro="" textlink="">
      <xdr:nvSpPr>
        <xdr:cNvPr id="604" name="フローチャート: 判断 603">
          <a:extLst>
            <a:ext uri="{FF2B5EF4-FFF2-40B4-BE49-F238E27FC236}">
              <a16:creationId xmlns:a16="http://schemas.microsoft.com/office/drawing/2014/main" id="{8F77D7A1-D6F6-4039-8D80-5EA43439183F}"/>
            </a:ext>
          </a:extLst>
        </xdr:cNvPr>
        <xdr:cNvSpPr/>
      </xdr:nvSpPr>
      <xdr:spPr>
        <a:xfrm>
          <a:off x="16388080" y="105137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4168F882-3D3C-40B5-B5D3-E4A7D8C75732}"/>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DEA163B2-F206-4824-BE2B-3D106A45E0AC}"/>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2D537DAB-2AA8-41C7-BD1D-96F0FC65AF96}"/>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25E29752-90E2-4341-B3FE-466D6C465BA8}"/>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A8317534-CA94-4914-B26A-5DB4FCB4356E}"/>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64</xdr:row>
      <xdr:rowOff>26488</xdr:rowOff>
    </xdr:from>
    <xdr:to>
      <xdr:col>116</xdr:col>
      <xdr:colOff>114300</xdr:colOff>
      <xdr:row>64</xdr:row>
      <xdr:rowOff>128088</xdr:rowOff>
    </xdr:to>
    <xdr:sp macro="" textlink="">
      <xdr:nvSpPr>
        <xdr:cNvPr id="610" name="楕円 609">
          <a:extLst>
            <a:ext uri="{FF2B5EF4-FFF2-40B4-BE49-F238E27FC236}">
              <a16:creationId xmlns:a16="http://schemas.microsoft.com/office/drawing/2014/main" id="{7646CB62-583C-453E-89C0-18B25710A429}"/>
            </a:ext>
          </a:extLst>
        </xdr:cNvPr>
        <xdr:cNvSpPr/>
      </xdr:nvSpPr>
      <xdr:spPr>
        <a:xfrm>
          <a:off x="19458940" y="1075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112865</xdr:rowOff>
    </xdr:from>
    <xdr:ext cx="469744" cy="259045"/>
    <xdr:sp macro="" textlink="">
      <xdr:nvSpPr>
        <xdr:cNvPr id="611" name="【学校施設】&#10;一人当たり面積該当値テキスト">
          <a:extLst>
            <a:ext uri="{FF2B5EF4-FFF2-40B4-BE49-F238E27FC236}">
              <a16:creationId xmlns:a16="http://schemas.microsoft.com/office/drawing/2014/main" id="{1890CE8A-1BBA-4335-B7DA-D90A5ECD8D1F}"/>
            </a:ext>
          </a:extLst>
        </xdr:cNvPr>
        <xdr:cNvSpPr txBox="1"/>
      </xdr:nvSpPr>
      <xdr:spPr>
        <a:xfrm>
          <a:off x="19547840" y="1067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13426</xdr:rowOff>
    </xdr:from>
    <xdr:to>
      <xdr:col>112</xdr:col>
      <xdr:colOff>38100</xdr:colOff>
      <xdr:row>64</xdr:row>
      <xdr:rowOff>115026</xdr:rowOff>
    </xdr:to>
    <xdr:sp macro="" textlink="">
      <xdr:nvSpPr>
        <xdr:cNvPr id="612" name="楕円 611">
          <a:extLst>
            <a:ext uri="{FF2B5EF4-FFF2-40B4-BE49-F238E27FC236}">
              <a16:creationId xmlns:a16="http://schemas.microsoft.com/office/drawing/2014/main" id="{807B986D-ADD1-4FC8-B837-525D4C567AA8}"/>
            </a:ext>
          </a:extLst>
        </xdr:cNvPr>
        <xdr:cNvSpPr/>
      </xdr:nvSpPr>
      <xdr:spPr>
        <a:xfrm>
          <a:off x="18735040" y="1074238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64226</xdr:rowOff>
    </xdr:from>
    <xdr:to>
      <xdr:col>116</xdr:col>
      <xdr:colOff>63500</xdr:colOff>
      <xdr:row>64</xdr:row>
      <xdr:rowOff>77288</xdr:rowOff>
    </xdr:to>
    <xdr:cxnSp macro="">
      <xdr:nvCxnSpPr>
        <xdr:cNvPr id="613" name="直線コネクタ 612">
          <a:extLst>
            <a:ext uri="{FF2B5EF4-FFF2-40B4-BE49-F238E27FC236}">
              <a16:creationId xmlns:a16="http://schemas.microsoft.com/office/drawing/2014/main" id="{F6174A4F-6B0C-47AF-99AB-D323A284CC37}"/>
            </a:ext>
          </a:extLst>
        </xdr:cNvPr>
        <xdr:cNvCxnSpPr/>
      </xdr:nvCxnSpPr>
      <xdr:spPr>
        <a:xfrm>
          <a:off x="18778220" y="10793186"/>
          <a:ext cx="73152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10160</xdr:rowOff>
    </xdr:from>
    <xdr:to>
      <xdr:col>107</xdr:col>
      <xdr:colOff>101600</xdr:colOff>
      <xdr:row>64</xdr:row>
      <xdr:rowOff>111760</xdr:rowOff>
    </xdr:to>
    <xdr:sp macro="" textlink="">
      <xdr:nvSpPr>
        <xdr:cNvPr id="614" name="楕円 613">
          <a:extLst>
            <a:ext uri="{FF2B5EF4-FFF2-40B4-BE49-F238E27FC236}">
              <a16:creationId xmlns:a16="http://schemas.microsoft.com/office/drawing/2014/main" id="{FADA451E-6E4B-4131-B5CC-FFD81FEAC767}"/>
            </a:ext>
          </a:extLst>
        </xdr:cNvPr>
        <xdr:cNvSpPr/>
      </xdr:nvSpPr>
      <xdr:spPr>
        <a:xfrm>
          <a:off x="17937480" y="1073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60960</xdr:rowOff>
    </xdr:from>
    <xdr:to>
      <xdr:col>111</xdr:col>
      <xdr:colOff>177800</xdr:colOff>
      <xdr:row>64</xdr:row>
      <xdr:rowOff>64226</xdr:rowOff>
    </xdr:to>
    <xdr:cxnSp macro="">
      <xdr:nvCxnSpPr>
        <xdr:cNvPr id="615" name="直線コネクタ 614">
          <a:extLst>
            <a:ext uri="{FF2B5EF4-FFF2-40B4-BE49-F238E27FC236}">
              <a16:creationId xmlns:a16="http://schemas.microsoft.com/office/drawing/2014/main" id="{4D2B1648-3AEA-4A3E-B11D-45D8CFDFDD5B}"/>
            </a:ext>
          </a:extLst>
        </xdr:cNvPr>
        <xdr:cNvCxnSpPr/>
      </xdr:nvCxnSpPr>
      <xdr:spPr>
        <a:xfrm>
          <a:off x="17988280" y="10789920"/>
          <a:ext cx="78994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18869</xdr:rowOff>
    </xdr:from>
    <xdr:to>
      <xdr:col>102</xdr:col>
      <xdr:colOff>165100</xdr:colOff>
      <xdr:row>64</xdr:row>
      <xdr:rowOff>120469</xdr:rowOff>
    </xdr:to>
    <xdr:sp macro="" textlink="">
      <xdr:nvSpPr>
        <xdr:cNvPr id="616" name="楕円 615">
          <a:extLst>
            <a:ext uri="{FF2B5EF4-FFF2-40B4-BE49-F238E27FC236}">
              <a16:creationId xmlns:a16="http://schemas.microsoft.com/office/drawing/2014/main" id="{E2B260F9-7B01-4EFD-94AD-9F1C4E997868}"/>
            </a:ext>
          </a:extLst>
        </xdr:cNvPr>
        <xdr:cNvSpPr/>
      </xdr:nvSpPr>
      <xdr:spPr>
        <a:xfrm>
          <a:off x="17162780" y="10747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60960</xdr:rowOff>
    </xdr:from>
    <xdr:to>
      <xdr:col>107</xdr:col>
      <xdr:colOff>50800</xdr:colOff>
      <xdr:row>64</xdr:row>
      <xdr:rowOff>69669</xdr:rowOff>
    </xdr:to>
    <xdr:cxnSp macro="">
      <xdr:nvCxnSpPr>
        <xdr:cNvPr id="617" name="直線コネクタ 616">
          <a:extLst>
            <a:ext uri="{FF2B5EF4-FFF2-40B4-BE49-F238E27FC236}">
              <a16:creationId xmlns:a16="http://schemas.microsoft.com/office/drawing/2014/main" id="{96255542-BD8A-4F5E-A8AE-E9C34CF8EB43}"/>
            </a:ext>
          </a:extLst>
        </xdr:cNvPr>
        <xdr:cNvCxnSpPr/>
      </xdr:nvCxnSpPr>
      <xdr:spPr>
        <a:xfrm flipV="1">
          <a:off x="17213580" y="10789920"/>
          <a:ext cx="774700" cy="8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64</xdr:row>
      <xdr:rowOff>26488</xdr:rowOff>
    </xdr:from>
    <xdr:to>
      <xdr:col>98</xdr:col>
      <xdr:colOff>38100</xdr:colOff>
      <xdr:row>64</xdr:row>
      <xdr:rowOff>128088</xdr:rowOff>
    </xdr:to>
    <xdr:sp macro="" textlink="">
      <xdr:nvSpPr>
        <xdr:cNvPr id="618" name="楕円 617">
          <a:extLst>
            <a:ext uri="{FF2B5EF4-FFF2-40B4-BE49-F238E27FC236}">
              <a16:creationId xmlns:a16="http://schemas.microsoft.com/office/drawing/2014/main" id="{929FA766-F351-44D0-863A-0F85A8933BCF}"/>
            </a:ext>
          </a:extLst>
        </xdr:cNvPr>
        <xdr:cNvSpPr/>
      </xdr:nvSpPr>
      <xdr:spPr>
        <a:xfrm>
          <a:off x="16388080" y="1075544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69669</xdr:rowOff>
    </xdr:from>
    <xdr:to>
      <xdr:col>102</xdr:col>
      <xdr:colOff>114300</xdr:colOff>
      <xdr:row>64</xdr:row>
      <xdr:rowOff>77288</xdr:rowOff>
    </xdr:to>
    <xdr:cxnSp macro="">
      <xdr:nvCxnSpPr>
        <xdr:cNvPr id="619" name="直線コネクタ 618">
          <a:extLst>
            <a:ext uri="{FF2B5EF4-FFF2-40B4-BE49-F238E27FC236}">
              <a16:creationId xmlns:a16="http://schemas.microsoft.com/office/drawing/2014/main" id="{2D5BFB42-50C2-4B34-904A-CBACD8A0E884}"/>
            </a:ext>
          </a:extLst>
        </xdr:cNvPr>
        <xdr:cNvCxnSpPr/>
      </xdr:nvCxnSpPr>
      <xdr:spPr>
        <a:xfrm flipV="1">
          <a:off x="16431260" y="10798629"/>
          <a:ext cx="78232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63517</xdr:rowOff>
    </xdr:from>
    <xdr:ext cx="469744" cy="259045"/>
    <xdr:sp macro="" textlink="">
      <xdr:nvSpPr>
        <xdr:cNvPr id="620" name="n_1aveValue【学校施設】&#10;一人当たり面積">
          <a:extLst>
            <a:ext uri="{FF2B5EF4-FFF2-40B4-BE49-F238E27FC236}">
              <a16:creationId xmlns:a16="http://schemas.microsoft.com/office/drawing/2014/main" id="{DF9F324A-FA34-4EF9-BC55-8CA94BE1FE8F}"/>
            </a:ext>
          </a:extLst>
        </xdr:cNvPr>
        <xdr:cNvSpPr txBox="1"/>
      </xdr:nvSpPr>
      <xdr:spPr>
        <a:xfrm>
          <a:off x="18561127" y="1028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75492</xdr:rowOff>
    </xdr:from>
    <xdr:ext cx="469744" cy="259045"/>
    <xdr:sp macro="" textlink="">
      <xdr:nvSpPr>
        <xdr:cNvPr id="621" name="n_2aveValue【学校施設】&#10;一人当たり面積">
          <a:extLst>
            <a:ext uri="{FF2B5EF4-FFF2-40B4-BE49-F238E27FC236}">
              <a16:creationId xmlns:a16="http://schemas.microsoft.com/office/drawing/2014/main" id="{94097897-8379-4175-B1FC-463A5249B621}"/>
            </a:ext>
          </a:extLst>
        </xdr:cNvPr>
        <xdr:cNvSpPr txBox="1"/>
      </xdr:nvSpPr>
      <xdr:spPr>
        <a:xfrm>
          <a:off x="17776267" y="10301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84200</xdr:rowOff>
    </xdr:from>
    <xdr:ext cx="469744" cy="259045"/>
    <xdr:sp macro="" textlink="">
      <xdr:nvSpPr>
        <xdr:cNvPr id="622" name="n_3aveValue【学校施設】&#10;一人当たり面積">
          <a:extLst>
            <a:ext uri="{FF2B5EF4-FFF2-40B4-BE49-F238E27FC236}">
              <a16:creationId xmlns:a16="http://schemas.microsoft.com/office/drawing/2014/main" id="{F84A1EAD-4A66-4CEE-86A2-F65C72BEDEFB}"/>
            </a:ext>
          </a:extLst>
        </xdr:cNvPr>
        <xdr:cNvSpPr txBox="1"/>
      </xdr:nvSpPr>
      <xdr:spPr>
        <a:xfrm>
          <a:off x="17001567" y="1031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66783</xdr:rowOff>
    </xdr:from>
    <xdr:ext cx="469744" cy="259045"/>
    <xdr:sp macro="" textlink="">
      <xdr:nvSpPr>
        <xdr:cNvPr id="623" name="n_4aveValue【学校施設】&#10;一人当たり面積">
          <a:extLst>
            <a:ext uri="{FF2B5EF4-FFF2-40B4-BE49-F238E27FC236}">
              <a16:creationId xmlns:a16="http://schemas.microsoft.com/office/drawing/2014/main" id="{F0BEDD07-696D-425F-8177-B6E0732B7AE0}"/>
            </a:ext>
          </a:extLst>
        </xdr:cNvPr>
        <xdr:cNvSpPr txBox="1"/>
      </xdr:nvSpPr>
      <xdr:spPr>
        <a:xfrm>
          <a:off x="16226867" y="10292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106153</xdr:rowOff>
    </xdr:from>
    <xdr:ext cx="469744" cy="259045"/>
    <xdr:sp macro="" textlink="">
      <xdr:nvSpPr>
        <xdr:cNvPr id="624" name="n_1mainValue【学校施設】&#10;一人当たり面積">
          <a:extLst>
            <a:ext uri="{FF2B5EF4-FFF2-40B4-BE49-F238E27FC236}">
              <a16:creationId xmlns:a16="http://schemas.microsoft.com/office/drawing/2014/main" id="{25D21099-1968-48B8-BBD8-802C4BC1FA4B}"/>
            </a:ext>
          </a:extLst>
        </xdr:cNvPr>
        <xdr:cNvSpPr txBox="1"/>
      </xdr:nvSpPr>
      <xdr:spPr>
        <a:xfrm>
          <a:off x="18561127" y="10835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102887</xdr:rowOff>
    </xdr:from>
    <xdr:ext cx="469744" cy="259045"/>
    <xdr:sp macro="" textlink="">
      <xdr:nvSpPr>
        <xdr:cNvPr id="625" name="n_2mainValue【学校施設】&#10;一人当たり面積">
          <a:extLst>
            <a:ext uri="{FF2B5EF4-FFF2-40B4-BE49-F238E27FC236}">
              <a16:creationId xmlns:a16="http://schemas.microsoft.com/office/drawing/2014/main" id="{A2C50CB0-0035-402D-B72D-A34FC4C7FD31}"/>
            </a:ext>
          </a:extLst>
        </xdr:cNvPr>
        <xdr:cNvSpPr txBox="1"/>
      </xdr:nvSpPr>
      <xdr:spPr>
        <a:xfrm>
          <a:off x="17776267" y="1083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111596</xdr:rowOff>
    </xdr:from>
    <xdr:ext cx="469744" cy="259045"/>
    <xdr:sp macro="" textlink="">
      <xdr:nvSpPr>
        <xdr:cNvPr id="626" name="n_3mainValue【学校施設】&#10;一人当たり面積">
          <a:extLst>
            <a:ext uri="{FF2B5EF4-FFF2-40B4-BE49-F238E27FC236}">
              <a16:creationId xmlns:a16="http://schemas.microsoft.com/office/drawing/2014/main" id="{FC1FD3BB-2DD2-492E-91AC-1E849D472F8E}"/>
            </a:ext>
          </a:extLst>
        </xdr:cNvPr>
        <xdr:cNvSpPr txBox="1"/>
      </xdr:nvSpPr>
      <xdr:spPr>
        <a:xfrm>
          <a:off x="17001567" y="10840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119215</xdr:rowOff>
    </xdr:from>
    <xdr:ext cx="469744" cy="259045"/>
    <xdr:sp macro="" textlink="">
      <xdr:nvSpPr>
        <xdr:cNvPr id="627" name="n_4mainValue【学校施設】&#10;一人当たり面積">
          <a:extLst>
            <a:ext uri="{FF2B5EF4-FFF2-40B4-BE49-F238E27FC236}">
              <a16:creationId xmlns:a16="http://schemas.microsoft.com/office/drawing/2014/main" id="{1DA7F11F-B84B-4109-8E85-BC8AF82460B0}"/>
            </a:ext>
          </a:extLst>
        </xdr:cNvPr>
        <xdr:cNvSpPr txBox="1"/>
      </xdr:nvSpPr>
      <xdr:spPr>
        <a:xfrm>
          <a:off x="16226867" y="10848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8" name="正方形/長方形 627">
          <a:extLst>
            <a:ext uri="{FF2B5EF4-FFF2-40B4-BE49-F238E27FC236}">
              <a16:creationId xmlns:a16="http://schemas.microsoft.com/office/drawing/2014/main" id="{C4D1AA9A-8655-40DC-A7D0-B58B43BE6AE2}"/>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9" name="正方形/長方形 628">
          <a:extLst>
            <a:ext uri="{FF2B5EF4-FFF2-40B4-BE49-F238E27FC236}">
              <a16:creationId xmlns:a16="http://schemas.microsoft.com/office/drawing/2014/main" id="{96DADBCE-B6E9-47C0-8817-670B8292EF9C}"/>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0" name="正方形/長方形 629">
          <a:extLst>
            <a:ext uri="{FF2B5EF4-FFF2-40B4-BE49-F238E27FC236}">
              <a16:creationId xmlns:a16="http://schemas.microsoft.com/office/drawing/2014/main" id="{D81205E1-408B-4D8A-858A-BFD8EF718A6B}"/>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1" name="正方形/長方形 630">
          <a:extLst>
            <a:ext uri="{FF2B5EF4-FFF2-40B4-BE49-F238E27FC236}">
              <a16:creationId xmlns:a16="http://schemas.microsoft.com/office/drawing/2014/main" id="{CE8B5624-BB14-4426-8B9A-2832E0188BB6}"/>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2" name="正方形/長方形 631">
          <a:extLst>
            <a:ext uri="{FF2B5EF4-FFF2-40B4-BE49-F238E27FC236}">
              <a16:creationId xmlns:a16="http://schemas.microsoft.com/office/drawing/2014/main" id="{F6AC6429-8D4C-4BA2-91A7-F4E48A2B4BAB}"/>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3" name="正方形/長方形 632">
          <a:extLst>
            <a:ext uri="{FF2B5EF4-FFF2-40B4-BE49-F238E27FC236}">
              <a16:creationId xmlns:a16="http://schemas.microsoft.com/office/drawing/2014/main" id="{5A6F544F-967F-434D-A8AC-A7DB79EEC373}"/>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4" name="正方形/長方形 633">
          <a:extLst>
            <a:ext uri="{FF2B5EF4-FFF2-40B4-BE49-F238E27FC236}">
              <a16:creationId xmlns:a16="http://schemas.microsoft.com/office/drawing/2014/main" id="{C12470F1-4AC8-4DD6-B6C4-0BFB69041F49}"/>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5" name="正方形/長方形 634">
          <a:extLst>
            <a:ext uri="{FF2B5EF4-FFF2-40B4-BE49-F238E27FC236}">
              <a16:creationId xmlns:a16="http://schemas.microsoft.com/office/drawing/2014/main" id="{478C6FC9-D16A-4401-8762-DEAB9FC8CACE}"/>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6" name="テキスト ボックス 635">
          <a:extLst>
            <a:ext uri="{FF2B5EF4-FFF2-40B4-BE49-F238E27FC236}">
              <a16:creationId xmlns:a16="http://schemas.microsoft.com/office/drawing/2014/main" id="{46483327-6467-4B22-808E-EB94A1284658}"/>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7" name="直線コネクタ 636">
          <a:extLst>
            <a:ext uri="{FF2B5EF4-FFF2-40B4-BE49-F238E27FC236}">
              <a16:creationId xmlns:a16="http://schemas.microsoft.com/office/drawing/2014/main" id="{990C325E-9538-44D1-A5D0-B409A050C31A}"/>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8" name="テキスト ボックス 637">
          <a:extLst>
            <a:ext uri="{FF2B5EF4-FFF2-40B4-BE49-F238E27FC236}">
              <a16:creationId xmlns:a16="http://schemas.microsoft.com/office/drawing/2014/main" id="{AD5B8668-E552-48A9-89D4-6EF0C4232DC1}"/>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9" name="直線コネクタ 638">
          <a:extLst>
            <a:ext uri="{FF2B5EF4-FFF2-40B4-BE49-F238E27FC236}">
              <a16:creationId xmlns:a16="http://schemas.microsoft.com/office/drawing/2014/main" id="{3824C91D-25E9-4CFC-880D-97C95A05D49D}"/>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40" name="テキスト ボックス 639">
          <a:extLst>
            <a:ext uri="{FF2B5EF4-FFF2-40B4-BE49-F238E27FC236}">
              <a16:creationId xmlns:a16="http://schemas.microsoft.com/office/drawing/2014/main" id="{304A4F80-9748-440E-8018-CE68FE95A407}"/>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1" name="直線コネクタ 640">
          <a:extLst>
            <a:ext uri="{FF2B5EF4-FFF2-40B4-BE49-F238E27FC236}">
              <a16:creationId xmlns:a16="http://schemas.microsoft.com/office/drawing/2014/main" id="{AB977356-9B64-4D17-94E7-FC833D9D7987}"/>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2" name="テキスト ボックス 641">
          <a:extLst>
            <a:ext uri="{FF2B5EF4-FFF2-40B4-BE49-F238E27FC236}">
              <a16:creationId xmlns:a16="http://schemas.microsoft.com/office/drawing/2014/main" id="{EB8D4A54-6B37-4536-BDDF-82316756EAAE}"/>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3" name="直線コネクタ 642">
          <a:extLst>
            <a:ext uri="{FF2B5EF4-FFF2-40B4-BE49-F238E27FC236}">
              <a16:creationId xmlns:a16="http://schemas.microsoft.com/office/drawing/2014/main" id="{288500EE-289D-46D6-8917-3DA5A1D24D32}"/>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4" name="テキスト ボックス 643">
          <a:extLst>
            <a:ext uri="{FF2B5EF4-FFF2-40B4-BE49-F238E27FC236}">
              <a16:creationId xmlns:a16="http://schemas.microsoft.com/office/drawing/2014/main" id="{EB4DA5D7-4FB6-4E67-8D62-BD6291F8EA12}"/>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5" name="直線コネクタ 644">
          <a:extLst>
            <a:ext uri="{FF2B5EF4-FFF2-40B4-BE49-F238E27FC236}">
              <a16:creationId xmlns:a16="http://schemas.microsoft.com/office/drawing/2014/main" id="{C887FE67-6CFA-4B47-BE90-1B88A71030F1}"/>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6" name="テキスト ボックス 645">
          <a:extLst>
            <a:ext uri="{FF2B5EF4-FFF2-40B4-BE49-F238E27FC236}">
              <a16:creationId xmlns:a16="http://schemas.microsoft.com/office/drawing/2014/main" id="{880D6DC8-49E6-4A75-B4BB-3D4EE15FF4AC}"/>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7" name="直線コネクタ 646">
          <a:extLst>
            <a:ext uri="{FF2B5EF4-FFF2-40B4-BE49-F238E27FC236}">
              <a16:creationId xmlns:a16="http://schemas.microsoft.com/office/drawing/2014/main" id="{EE1C5673-17AF-4DB2-A019-5E3C4139BD95}"/>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8" name="テキスト ボックス 647">
          <a:extLst>
            <a:ext uri="{FF2B5EF4-FFF2-40B4-BE49-F238E27FC236}">
              <a16:creationId xmlns:a16="http://schemas.microsoft.com/office/drawing/2014/main" id="{33C45832-488C-4C27-A2FC-82FBAF84FA58}"/>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9" name="直線コネクタ 648">
          <a:extLst>
            <a:ext uri="{FF2B5EF4-FFF2-40B4-BE49-F238E27FC236}">
              <a16:creationId xmlns:a16="http://schemas.microsoft.com/office/drawing/2014/main" id="{F5AD4260-B5D3-4620-A773-3A30CE3F761A}"/>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50" name="テキスト ボックス 649">
          <a:extLst>
            <a:ext uri="{FF2B5EF4-FFF2-40B4-BE49-F238E27FC236}">
              <a16:creationId xmlns:a16="http://schemas.microsoft.com/office/drawing/2014/main" id="{1A57208D-9423-4EF1-AE75-D062AE6EEEC3}"/>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1" name="【児童館】&#10;有形固定資産減価償却率グラフ枠">
          <a:extLst>
            <a:ext uri="{FF2B5EF4-FFF2-40B4-BE49-F238E27FC236}">
              <a16:creationId xmlns:a16="http://schemas.microsoft.com/office/drawing/2014/main" id="{581D32EF-0B86-4188-B808-647238316B48}"/>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127636</xdr:rowOff>
    </xdr:from>
    <xdr:to>
      <xdr:col>85</xdr:col>
      <xdr:colOff>126364</xdr:colOff>
      <xdr:row>85</xdr:row>
      <xdr:rowOff>165736</xdr:rowOff>
    </xdr:to>
    <xdr:cxnSp macro="">
      <xdr:nvCxnSpPr>
        <xdr:cNvPr id="652" name="直線コネクタ 651">
          <a:extLst>
            <a:ext uri="{FF2B5EF4-FFF2-40B4-BE49-F238E27FC236}">
              <a16:creationId xmlns:a16="http://schemas.microsoft.com/office/drawing/2014/main" id="{DF2FA51A-89AA-4AE2-BA48-08106024CBA9}"/>
            </a:ext>
          </a:extLst>
        </xdr:cNvPr>
        <xdr:cNvCxnSpPr/>
      </xdr:nvCxnSpPr>
      <xdr:spPr>
        <a:xfrm flipV="1">
          <a:off x="14375764" y="13035916"/>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169563</xdr:rowOff>
    </xdr:from>
    <xdr:ext cx="405111" cy="259045"/>
    <xdr:sp macro="" textlink="">
      <xdr:nvSpPr>
        <xdr:cNvPr id="653" name="【児童館】&#10;有形固定資産減価償却率最小値テキスト">
          <a:extLst>
            <a:ext uri="{FF2B5EF4-FFF2-40B4-BE49-F238E27FC236}">
              <a16:creationId xmlns:a16="http://schemas.microsoft.com/office/drawing/2014/main" id="{C03F4954-B59F-4890-9441-A1CA3832ADFC}"/>
            </a:ext>
          </a:extLst>
        </xdr:cNvPr>
        <xdr:cNvSpPr txBox="1"/>
      </xdr:nvSpPr>
      <xdr:spPr>
        <a:xfrm>
          <a:off x="14414500" y="1441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165736</xdr:rowOff>
    </xdr:from>
    <xdr:to>
      <xdr:col>86</xdr:col>
      <xdr:colOff>25400</xdr:colOff>
      <xdr:row>85</xdr:row>
      <xdr:rowOff>165736</xdr:rowOff>
    </xdr:to>
    <xdr:cxnSp macro="">
      <xdr:nvCxnSpPr>
        <xdr:cNvPr id="654" name="直線コネクタ 653">
          <a:extLst>
            <a:ext uri="{FF2B5EF4-FFF2-40B4-BE49-F238E27FC236}">
              <a16:creationId xmlns:a16="http://schemas.microsoft.com/office/drawing/2014/main" id="{9E72D5B6-7B4B-46F2-9E47-CB67B947AC39}"/>
            </a:ext>
          </a:extLst>
        </xdr:cNvPr>
        <xdr:cNvCxnSpPr/>
      </xdr:nvCxnSpPr>
      <xdr:spPr>
        <a:xfrm>
          <a:off x="14287500" y="144151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74313</xdr:rowOff>
    </xdr:from>
    <xdr:ext cx="405111" cy="259045"/>
    <xdr:sp macro="" textlink="">
      <xdr:nvSpPr>
        <xdr:cNvPr id="655" name="【児童館】&#10;有形固定資産減価償却率最大値テキスト">
          <a:extLst>
            <a:ext uri="{FF2B5EF4-FFF2-40B4-BE49-F238E27FC236}">
              <a16:creationId xmlns:a16="http://schemas.microsoft.com/office/drawing/2014/main" id="{6E1CDB5B-90B1-4E3D-B88E-016C742268C6}"/>
            </a:ext>
          </a:extLst>
        </xdr:cNvPr>
        <xdr:cNvSpPr txBox="1"/>
      </xdr:nvSpPr>
      <xdr:spPr>
        <a:xfrm>
          <a:off x="14414500" y="12814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127636</xdr:rowOff>
    </xdr:from>
    <xdr:to>
      <xdr:col>86</xdr:col>
      <xdr:colOff>25400</xdr:colOff>
      <xdr:row>77</xdr:row>
      <xdr:rowOff>127636</xdr:rowOff>
    </xdr:to>
    <xdr:cxnSp macro="">
      <xdr:nvCxnSpPr>
        <xdr:cNvPr id="656" name="直線コネクタ 655">
          <a:extLst>
            <a:ext uri="{FF2B5EF4-FFF2-40B4-BE49-F238E27FC236}">
              <a16:creationId xmlns:a16="http://schemas.microsoft.com/office/drawing/2014/main" id="{702D1D8F-13A8-44FF-82CA-250E91DEC0F8}"/>
            </a:ext>
          </a:extLst>
        </xdr:cNvPr>
        <xdr:cNvCxnSpPr/>
      </xdr:nvCxnSpPr>
      <xdr:spPr>
        <a:xfrm>
          <a:off x="14287500" y="130359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147338</xdr:rowOff>
    </xdr:from>
    <xdr:ext cx="405111" cy="259045"/>
    <xdr:sp macro="" textlink="">
      <xdr:nvSpPr>
        <xdr:cNvPr id="657" name="【児童館】&#10;有形固定資産減価償却率平均値テキスト">
          <a:extLst>
            <a:ext uri="{FF2B5EF4-FFF2-40B4-BE49-F238E27FC236}">
              <a16:creationId xmlns:a16="http://schemas.microsoft.com/office/drawing/2014/main" id="{1E3BC06D-F4F4-4F1B-91B1-318FDA7EE062}"/>
            </a:ext>
          </a:extLst>
        </xdr:cNvPr>
        <xdr:cNvSpPr txBox="1"/>
      </xdr:nvSpPr>
      <xdr:spPr>
        <a:xfrm>
          <a:off x="14414500" y="135585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124461</xdr:rowOff>
    </xdr:from>
    <xdr:to>
      <xdr:col>85</xdr:col>
      <xdr:colOff>177800</xdr:colOff>
      <xdr:row>82</xdr:row>
      <xdr:rowOff>54611</xdr:rowOff>
    </xdr:to>
    <xdr:sp macro="" textlink="">
      <xdr:nvSpPr>
        <xdr:cNvPr id="658" name="フローチャート: 判断 657">
          <a:extLst>
            <a:ext uri="{FF2B5EF4-FFF2-40B4-BE49-F238E27FC236}">
              <a16:creationId xmlns:a16="http://schemas.microsoft.com/office/drawing/2014/main" id="{709B5850-6FF1-4600-B698-5449BF249798}"/>
            </a:ext>
          </a:extLst>
        </xdr:cNvPr>
        <xdr:cNvSpPr/>
      </xdr:nvSpPr>
      <xdr:spPr>
        <a:xfrm>
          <a:off x="14325600" y="1370330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659" name="フローチャート: 判断 658">
          <a:extLst>
            <a:ext uri="{FF2B5EF4-FFF2-40B4-BE49-F238E27FC236}">
              <a16:creationId xmlns:a16="http://schemas.microsoft.com/office/drawing/2014/main" id="{77C40443-DC05-4941-9D2A-4D5FDE5F3C4C}"/>
            </a:ext>
          </a:extLst>
        </xdr:cNvPr>
        <xdr:cNvSpPr/>
      </xdr:nvSpPr>
      <xdr:spPr>
        <a:xfrm>
          <a:off x="13578840" y="137033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60" name="フローチャート: 判断 659">
          <a:extLst>
            <a:ext uri="{FF2B5EF4-FFF2-40B4-BE49-F238E27FC236}">
              <a16:creationId xmlns:a16="http://schemas.microsoft.com/office/drawing/2014/main" id="{8A42C67B-1865-4FCF-849B-6B271A021054}"/>
            </a:ext>
          </a:extLst>
        </xdr:cNvPr>
        <xdr:cNvSpPr/>
      </xdr:nvSpPr>
      <xdr:spPr>
        <a:xfrm>
          <a:off x="12804140" y="136937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113030</xdr:rowOff>
    </xdr:from>
    <xdr:to>
      <xdr:col>72</xdr:col>
      <xdr:colOff>38100</xdr:colOff>
      <xdr:row>82</xdr:row>
      <xdr:rowOff>43180</xdr:rowOff>
    </xdr:to>
    <xdr:sp macro="" textlink="">
      <xdr:nvSpPr>
        <xdr:cNvPr id="661" name="フローチャート: 判断 660">
          <a:extLst>
            <a:ext uri="{FF2B5EF4-FFF2-40B4-BE49-F238E27FC236}">
              <a16:creationId xmlns:a16="http://schemas.microsoft.com/office/drawing/2014/main" id="{0F904B15-648C-4451-9B97-4F61D4D09217}"/>
            </a:ext>
          </a:extLst>
        </xdr:cNvPr>
        <xdr:cNvSpPr/>
      </xdr:nvSpPr>
      <xdr:spPr>
        <a:xfrm>
          <a:off x="12029440" y="136918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62" name="フローチャート: 判断 661">
          <a:extLst>
            <a:ext uri="{FF2B5EF4-FFF2-40B4-BE49-F238E27FC236}">
              <a16:creationId xmlns:a16="http://schemas.microsoft.com/office/drawing/2014/main" id="{FB969FBB-8353-4E89-95F6-B72CDCF47AD0}"/>
            </a:ext>
          </a:extLst>
        </xdr:cNvPr>
        <xdr:cNvSpPr/>
      </xdr:nvSpPr>
      <xdr:spPr>
        <a:xfrm>
          <a:off x="11231880" y="136766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E90F846B-6F35-4887-89DF-F06496897C57}"/>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E9FDFB8A-B30B-4B8C-8CD7-CB416B8AFC9C}"/>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213105C5-8046-427D-A43C-4FB27DCF6298}"/>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4EFC5497-4394-4D2C-B1AB-64291D0F6821}"/>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31F177A6-3F86-4D29-AA72-F3B25DF1381D}"/>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133986</xdr:rowOff>
    </xdr:from>
    <xdr:to>
      <xdr:col>85</xdr:col>
      <xdr:colOff>177800</xdr:colOff>
      <xdr:row>84</xdr:row>
      <xdr:rowOff>64136</xdr:rowOff>
    </xdr:to>
    <xdr:sp macro="" textlink="">
      <xdr:nvSpPr>
        <xdr:cNvPr id="668" name="楕円 667">
          <a:extLst>
            <a:ext uri="{FF2B5EF4-FFF2-40B4-BE49-F238E27FC236}">
              <a16:creationId xmlns:a16="http://schemas.microsoft.com/office/drawing/2014/main" id="{AA6B2EA6-DF56-411A-BDE3-965429021428}"/>
            </a:ext>
          </a:extLst>
        </xdr:cNvPr>
        <xdr:cNvSpPr/>
      </xdr:nvSpPr>
      <xdr:spPr>
        <a:xfrm>
          <a:off x="14325600" y="14048106"/>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112413</xdr:rowOff>
    </xdr:from>
    <xdr:ext cx="405111" cy="259045"/>
    <xdr:sp macro="" textlink="">
      <xdr:nvSpPr>
        <xdr:cNvPr id="669" name="【児童館】&#10;有形固定資産減価償却率該当値テキスト">
          <a:extLst>
            <a:ext uri="{FF2B5EF4-FFF2-40B4-BE49-F238E27FC236}">
              <a16:creationId xmlns:a16="http://schemas.microsoft.com/office/drawing/2014/main" id="{CDEB71A4-E871-4F01-87F3-33C2D17ABE48}"/>
            </a:ext>
          </a:extLst>
        </xdr:cNvPr>
        <xdr:cNvSpPr txBox="1"/>
      </xdr:nvSpPr>
      <xdr:spPr>
        <a:xfrm>
          <a:off x="14414500" y="14026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103505</xdr:rowOff>
    </xdr:from>
    <xdr:to>
      <xdr:col>81</xdr:col>
      <xdr:colOff>101600</xdr:colOff>
      <xdr:row>84</xdr:row>
      <xdr:rowOff>33655</xdr:rowOff>
    </xdr:to>
    <xdr:sp macro="" textlink="">
      <xdr:nvSpPr>
        <xdr:cNvPr id="670" name="楕円 669">
          <a:extLst>
            <a:ext uri="{FF2B5EF4-FFF2-40B4-BE49-F238E27FC236}">
              <a16:creationId xmlns:a16="http://schemas.microsoft.com/office/drawing/2014/main" id="{FD707981-A787-4114-B346-77D7579495A4}"/>
            </a:ext>
          </a:extLst>
        </xdr:cNvPr>
        <xdr:cNvSpPr/>
      </xdr:nvSpPr>
      <xdr:spPr>
        <a:xfrm>
          <a:off x="13578840" y="140176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154305</xdr:rowOff>
    </xdr:from>
    <xdr:to>
      <xdr:col>85</xdr:col>
      <xdr:colOff>127000</xdr:colOff>
      <xdr:row>84</xdr:row>
      <xdr:rowOff>13336</xdr:rowOff>
    </xdr:to>
    <xdr:cxnSp macro="">
      <xdr:nvCxnSpPr>
        <xdr:cNvPr id="671" name="直線コネクタ 670">
          <a:extLst>
            <a:ext uri="{FF2B5EF4-FFF2-40B4-BE49-F238E27FC236}">
              <a16:creationId xmlns:a16="http://schemas.microsoft.com/office/drawing/2014/main" id="{3590FA50-C150-44D1-9DBC-83207509AD59}"/>
            </a:ext>
          </a:extLst>
        </xdr:cNvPr>
        <xdr:cNvCxnSpPr/>
      </xdr:nvCxnSpPr>
      <xdr:spPr>
        <a:xfrm>
          <a:off x="13629640" y="14068425"/>
          <a:ext cx="746760" cy="26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78739</xdr:rowOff>
    </xdr:from>
    <xdr:to>
      <xdr:col>76</xdr:col>
      <xdr:colOff>165100</xdr:colOff>
      <xdr:row>84</xdr:row>
      <xdr:rowOff>8889</xdr:rowOff>
    </xdr:to>
    <xdr:sp macro="" textlink="">
      <xdr:nvSpPr>
        <xdr:cNvPr id="672" name="楕円 671">
          <a:extLst>
            <a:ext uri="{FF2B5EF4-FFF2-40B4-BE49-F238E27FC236}">
              <a16:creationId xmlns:a16="http://schemas.microsoft.com/office/drawing/2014/main" id="{EC8424A9-ACF3-49C5-AECF-6BE82A719769}"/>
            </a:ext>
          </a:extLst>
        </xdr:cNvPr>
        <xdr:cNvSpPr/>
      </xdr:nvSpPr>
      <xdr:spPr>
        <a:xfrm>
          <a:off x="12804140" y="1399285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129539</xdr:rowOff>
    </xdr:from>
    <xdr:to>
      <xdr:col>81</xdr:col>
      <xdr:colOff>50800</xdr:colOff>
      <xdr:row>83</xdr:row>
      <xdr:rowOff>154305</xdr:rowOff>
    </xdr:to>
    <xdr:cxnSp macro="">
      <xdr:nvCxnSpPr>
        <xdr:cNvPr id="673" name="直線コネクタ 672">
          <a:extLst>
            <a:ext uri="{FF2B5EF4-FFF2-40B4-BE49-F238E27FC236}">
              <a16:creationId xmlns:a16="http://schemas.microsoft.com/office/drawing/2014/main" id="{855BB34B-1AD0-4F81-81B7-A35B4553AD46}"/>
            </a:ext>
          </a:extLst>
        </xdr:cNvPr>
        <xdr:cNvCxnSpPr/>
      </xdr:nvCxnSpPr>
      <xdr:spPr>
        <a:xfrm>
          <a:off x="12854940" y="14043659"/>
          <a:ext cx="7747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65405</xdr:rowOff>
    </xdr:from>
    <xdr:to>
      <xdr:col>72</xdr:col>
      <xdr:colOff>38100</xdr:colOff>
      <xdr:row>83</xdr:row>
      <xdr:rowOff>167005</xdr:rowOff>
    </xdr:to>
    <xdr:sp macro="" textlink="">
      <xdr:nvSpPr>
        <xdr:cNvPr id="674" name="楕円 673">
          <a:extLst>
            <a:ext uri="{FF2B5EF4-FFF2-40B4-BE49-F238E27FC236}">
              <a16:creationId xmlns:a16="http://schemas.microsoft.com/office/drawing/2014/main" id="{FABAC720-FABC-4DD5-A689-A7F235038E2E}"/>
            </a:ext>
          </a:extLst>
        </xdr:cNvPr>
        <xdr:cNvSpPr/>
      </xdr:nvSpPr>
      <xdr:spPr>
        <a:xfrm>
          <a:off x="12029440" y="1397952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116205</xdr:rowOff>
    </xdr:from>
    <xdr:to>
      <xdr:col>76</xdr:col>
      <xdr:colOff>114300</xdr:colOff>
      <xdr:row>83</xdr:row>
      <xdr:rowOff>129539</xdr:rowOff>
    </xdr:to>
    <xdr:cxnSp macro="">
      <xdr:nvCxnSpPr>
        <xdr:cNvPr id="675" name="直線コネクタ 674">
          <a:extLst>
            <a:ext uri="{FF2B5EF4-FFF2-40B4-BE49-F238E27FC236}">
              <a16:creationId xmlns:a16="http://schemas.microsoft.com/office/drawing/2014/main" id="{8E6826FB-AB9A-4E41-9F98-997E5E0E721D}"/>
            </a:ext>
          </a:extLst>
        </xdr:cNvPr>
        <xdr:cNvCxnSpPr/>
      </xdr:nvCxnSpPr>
      <xdr:spPr>
        <a:xfrm>
          <a:off x="12072620" y="14030325"/>
          <a:ext cx="78232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31114</xdr:rowOff>
    </xdr:from>
    <xdr:to>
      <xdr:col>67</xdr:col>
      <xdr:colOff>101600</xdr:colOff>
      <xdr:row>83</xdr:row>
      <xdr:rowOff>132714</xdr:rowOff>
    </xdr:to>
    <xdr:sp macro="" textlink="">
      <xdr:nvSpPr>
        <xdr:cNvPr id="676" name="楕円 675">
          <a:extLst>
            <a:ext uri="{FF2B5EF4-FFF2-40B4-BE49-F238E27FC236}">
              <a16:creationId xmlns:a16="http://schemas.microsoft.com/office/drawing/2014/main" id="{DF456510-2C4A-4CC1-91C0-017255A02175}"/>
            </a:ext>
          </a:extLst>
        </xdr:cNvPr>
        <xdr:cNvSpPr/>
      </xdr:nvSpPr>
      <xdr:spPr>
        <a:xfrm>
          <a:off x="11231880" y="13945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81914</xdr:rowOff>
    </xdr:from>
    <xdr:to>
      <xdr:col>71</xdr:col>
      <xdr:colOff>177800</xdr:colOff>
      <xdr:row>83</xdr:row>
      <xdr:rowOff>116205</xdr:rowOff>
    </xdr:to>
    <xdr:cxnSp macro="">
      <xdr:nvCxnSpPr>
        <xdr:cNvPr id="677" name="直線コネクタ 676">
          <a:extLst>
            <a:ext uri="{FF2B5EF4-FFF2-40B4-BE49-F238E27FC236}">
              <a16:creationId xmlns:a16="http://schemas.microsoft.com/office/drawing/2014/main" id="{423D0F32-16B6-4DD0-89CC-22417F2A938C}"/>
            </a:ext>
          </a:extLst>
        </xdr:cNvPr>
        <xdr:cNvCxnSpPr/>
      </xdr:nvCxnSpPr>
      <xdr:spPr>
        <a:xfrm>
          <a:off x="11282680" y="13996034"/>
          <a:ext cx="78994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71138</xdr:rowOff>
    </xdr:from>
    <xdr:ext cx="405111" cy="259045"/>
    <xdr:sp macro="" textlink="">
      <xdr:nvSpPr>
        <xdr:cNvPr id="678" name="n_1aveValue【児童館】&#10;有形固定資産減価償却率">
          <a:extLst>
            <a:ext uri="{FF2B5EF4-FFF2-40B4-BE49-F238E27FC236}">
              <a16:creationId xmlns:a16="http://schemas.microsoft.com/office/drawing/2014/main" id="{D74C0ECB-448B-4FC8-B176-95A59C04D781}"/>
            </a:ext>
          </a:extLst>
        </xdr:cNvPr>
        <xdr:cNvSpPr txBox="1"/>
      </xdr:nvSpPr>
      <xdr:spPr>
        <a:xfrm>
          <a:off x="13437244" y="1348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61613</xdr:rowOff>
    </xdr:from>
    <xdr:ext cx="405111" cy="259045"/>
    <xdr:sp macro="" textlink="">
      <xdr:nvSpPr>
        <xdr:cNvPr id="679" name="n_2aveValue【児童館】&#10;有形固定資産減価償却率">
          <a:extLst>
            <a:ext uri="{FF2B5EF4-FFF2-40B4-BE49-F238E27FC236}">
              <a16:creationId xmlns:a16="http://schemas.microsoft.com/office/drawing/2014/main" id="{DAE1BE39-1788-4ECD-B69F-641B9E2B74C4}"/>
            </a:ext>
          </a:extLst>
        </xdr:cNvPr>
        <xdr:cNvSpPr txBox="1"/>
      </xdr:nvSpPr>
      <xdr:spPr>
        <a:xfrm>
          <a:off x="12675244" y="13472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59707</xdr:rowOff>
    </xdr:from>
    <xdr:ext cx="405111" cy="259045"/>
    <xdr:sp macro="" textlink="">
      <xdr:nvSpPr>
        <xdr:cNvPr id="680" name="n_3aveValue【児童館】&#10;有形固定資産減価償却率">
          <a:extLst>
            <a:ext uri="{FF2B5EF4-FFF2-40B4-BE49-F238E27FC236}">
              <a16:creationId xmlns:a16="http://schemas.microsoft.com/office/drawing/2014/main" id="{B65E6191-40A0-4E52-94A7-CC4C3E5CD26D}"/>
            </a:ext>
          </a:extLst>
        </xdr:cNvPr>
        <xdr:cNvSpPr txBox="1"/>
      </xdr:nvSpPr>
      <xdr:spPr>
        <a:xfrm>
          <a:off x="11900544" y="1347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81" name="n_4aveValue【児童館】&#10;有形固定資産減価償却率">
          <a:extLst>
            <a:ext uri="{FF2B5EF4-FFF2-40B4-BE49-F238E27FC236}">
              <a16:creationId xmlns:a16="http://schemas.microsoft.com/office/drawing/2014/main" id="{38D55CD1-A48E-4CBC-8CA1-BFC8F194D434}"/>
            </a:ext>
          </a:extLst>
        </xdr:cNvPr>
        <xdr:cNvSpPr txBox="1"/>
      </xdr:nvSpPr>
      <xdr:spPr>
        <a:xfrm>
          <a:off x="11102984" y="1345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24782</xdr:rowOff>
    </xdr:from>
    <xdr:ext cx="405111" cy="259045"/>
    <xdr:sp macro="" textlink="">
      <xdr:nvSpPr>
        <xdr:cNvPr id="682" name="n_1mainValue【児童館】&#10;有形固定資産減価償却率">
          <a:extLst>
            <a:ext uri="{FF2B5EF4-FFF2-40B4-BE49-F238E27FC236}">
              <a16:creationId xmlns:a16="http://schemas.microsoft.com/office/drawing/2014/main" id="{20ADB455-1548-470E-B2FE-ADB98C5D8205}"/>
            </a:ext>
          </a:extLst>
        </xdr:cNvPr>
        <xdr:cNvSpPr txBox="1"/>
      </xdr:nvSpPr>
      <xdr:spPr>
        <a:xfrm>
          <a:off x="13437244" y="14106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16</xdr:rowOff>
    </xdr:from>
    <xdr:ext cx="405111" cy="259045"/>
    <xdr:sp macro="" textlink="">
      <xdr:nvSpPr>
        <xdr:cNvPr id="683" name="n_2mainValue【児童館】&#10;有形固定資産減価償却率">
          <a:extLst>
            <a:ext uri="{FF2B5EF4-FFF2-40B4-BE49-F238E27FC236}">
              <a16:creationId xmlns:a16="http://schemas.microsoft.com/office/drawing/2014/main" id="{FC5B3915-6444-4F8E-89BB-23D2988F1BF6}"/>
            </a:ext>
          </a:extLst>
        </xdr:cNvPr>
        <xdr:cNvSpPr txBox="1"/>
      </xdr:nvSpPr>
      <xdr:spPr>
        <a:xfrm>
          <a:off x="12675244" y="14081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158132</xdr:rowOff>
    </xdr:from>
    <xdr:ext cx="405111" cy="259045"/>
    <xdr:sp macro="" textlink="">
      <xdr:nvSpPr>
        <xdr:cNvPr id="684" name="n_3mainValue【児童館】&#10;有形固定資産減価償却率">
          <a:extLst>
            <a:ext uri="{FF2B5EF4-FFF2-40B4-BE49-F238E27FC236}">
              <a16:creationId xmlns:a16="http://schemas.microsoft.com/office/drawing/2014/main" id="{6F547B72-29B1-4904-B712-923DC6790CF2}"/>
            </a:ext>
          </a:extLst>
        </xdr:cNvPr>
        <xdr:cNvSpPr txBox="1"/>
      </xdr:nvSpPr>
      <xdr:spPr>
        <a:xfrm>
          <a:off x="11900544" y="1407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123841</xdr:rowOff>
    </xdr:from>
    <xdr:ext cx="405111" cy="259045"/>
    <xdr:sp macro="" textlink="">
      <xdr:nvSpPr>
        <xdr:cNvPr id="685" name="n_4mainValue【児童館】&#10;有形固定資産減価償却率">
          <a:extLst>
            <a:ext uri="{FF2B5EF4-FFF2-40B4-BE49-F238E27FC236}">
              <a16:creationId xmlns:a16="http://schemas.microsoft.com/office/drawing/2014/main" id="{4FD4FE64-0FC6-4D09-A26B-58E24157C37A}"/>
            </a:ext>
          </a:extLst>
        </xdr:cNvPr>
        <xdr:cNvSpPr txBox="1"/>
      </xdr:nvSpPr>
      <xdr:spPr>
        <a:xfrm>
          <a:off x="11102984" y="14037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6" name="正方形/長方形 685">
          <a:extLst>
            <a:ext uri="{FF2B5EF4-FFF2-40B4-BE49-F238E27FC236}">
              <a16:creationId xmlns:a16="http://schemas.microsoft.com/office/drawing/2014/main" id="{BE2509FC-8CB7-4F46-AD4F-2F475CFA9DF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7" name="正方形/長方形 686">
          <a:extLst>
            <a:ext uri="{FF2B5EF4-FFF2-40B4-BE49-F238E27FC236}">
              <a16:creationId xmlns:a16="http://schemas.microsoft.com/office/drawing/2014/main" id="{A8C3F4DF-5885-4DEA-A8EF-1B10A1D45096}"/>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8" name="正方形/長方形 687">
          <a:extLst>
            <a:ext uri="{FF2B5EF4-FFF2-40B4-BE49-F238E27FC236}">
              <a16:creationId xmlns:a16="http://schemas.microsoft.com/office/drawing/2014/main" id="{A4758D11-FEE7-42BC-9C3F-47E59936C6DA}"/>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9" name="正方形/長方形 688">
          <a:extLst>
            <a:ext uri="{FF2B5EF4-FFF2-40B4-BE49-F238E27FC236}">
              <a16:creationId xmlns:a16="http://schemas.microsoft.com/office/drawing/2014/main" id="{34AD11DB-5044-417C-BAE9-409B30E1D040}"/>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0" name="正方形/長方形 689">
          <a:extLst>
            <a:ext uri="{FF2B5EF4-FFF2-40B4-BE49-F238E27FC236}">
              <a16:creationId xmlns:a16="http://schemas.microsoft.com/office/drawing/2014/main" id="{7206099A-4806-47F9-9527-6B7E0ACA39BA}"/>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1" name="正方形/長方形 690">
          <a:extLst>
            <a:ext uri="{FF2B5EF4-FFF2-40B4-BE49-F238E27FC236}">
              <a16:creationId xmlns:a16="http://schemas.microsoft.com/office/drawing/2014/main" id="{EAFD65AD-21BB-4815-AD5A-D94BDCD74BCA}"/>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2" name="正方形/長方形 691">
          <a:extLst>
            <a:ext uri="{FF2B5EF4-FFF2-40B4-BE49-F238E27FC236}">
              <a16:creationId xmlns:a16="http://schemas.microsoft.com/office/drawing/2014/main" id="{381E381F-C0EC-4A6B-8FFA-176BAB388084}"/>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3" name="正方形/長方形 692">
          <a:extLst>
            <a:ext uri="{FF2B5EF4-FFF2-40B4-BE49-F238E27FC236}">
              <a16:creationId xmlns:a16="http://schemas.microsoft.com/office/drawing/2014/main" id="{84E5A40F-3F9C-4FED-B77C-D387C83C33E9}"/>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4" name="テキスト ボックス 693">
          <a:extLst>
            <a:ext uri="{FF2B5EF4-FFF2-40B4-BE49-F238E27FC236}">
              <a16:creationId xmlns:a16="http://schemas.microsoft.com/office/drawing/2014/main" id="{F8EDE014-CBD2-4A5B-AA1B-E826AD7AC6A5}"/>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5" name="直線コネクタ 694">
          <a:extLst>
            <a:ext uri="{FF2B5EF4-FFF2-40B4-BE49-F238E27FC236}">
              <a16:creationId xmlns:a16="http://schemas.microsoft.com/office/drawing/2014/main" id="{9F211B95-D2EC-4D4D-A1AD-ADE614809BB7}"/>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6" name="直線コネクタ 695">
          <a:extLst>
            <a:ext uri="{FF2B5EF4-FFF2-40B4-BE49-F238E27FC236}">
              <a16:creationId xmlns:a16="http://schemas.microsoft.com/office/drawing/2014/main" id="{87C0CCB5-9C07-4744-A030-AA7A18C1D662}"/>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7" name="テキスト ボックス 696">
          <a:extLst>
            <a:ext uri="{FF2B5EF4-FFF2-40B4-BE49-F238E27FC236}">
              <a16:creationId xmlns:a16="http://schemas.microsoft.com/office/drawing/2014/main" id="{1227EBC5-A574-4D02-B9A9-30900519D2CC}"/>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8" name="直線コネクタ 697">
          <a:extLst>
            <a:ext uri="{FF2B5EF4-FFF2-40B4-BE49-F238E27FC236}">
              <a16:creationId xmlns:a16="http://schemas.microsoft.com/office/drawing/2014/main" id="{6D0BA0CA-9D14-4832-9B4B-CB4EFA2170B6}"/>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9" name="テキスト ボックス 698">
          <a:extLst>
            <a:ext uri="{FF2B5EF4-FFF2-40B4-BE49-F238E27FC236}">
              <a16:creationId xmlns:a16="http://schemas.microsoft.com/office/drawing/2014/main" id="{19D0D14F-38C8-46C5-8F47-CB97536A1E72}"/>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00" name="直線コネクタ 699">
          <a:extLst>
            <a:ext uri="{FF2B5EF4-FFF2-40B4-BE49-F238E27FC236}">
              <a16:creationId xmlns:a16="http://schemas.microsoft.com/office/drawing/2014/main" id="{D0979D21-0EFF-4E09-AD47-7027D5ECDA49}"/>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1" name="テキスト ボックス 700">
          <a:extLst>
            <a:ext uri="{FF2B5EF4-FFF2-40B4-BE49-F238E27FC236}">
              <a16:creationId xmlns:a16="http://schemas.microsoft.com/office/drawing/2014/main" id="{5483AF94-178B-4A34-B368-CF590A0B6F27}"/>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2" name="直線コネクタ 701">
          <a:extLst>
            <a:ext uri="{FF2B5EF4-FFF2-40B4-BE49-F238E27FC236}">
              <a16:creationId xmlns:a16="http://schemas.microsoft.com/office/drawing/2014/main" id="{98EFB7F3-7229-444D-A64E-ECC7257BEC99}"/>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3" name="テキスト ボックス 702">
          <a:extLst>
            <a:ext uri="{FF2B5EF4-FFF2-40B4-BE49-F238E27FC236}">
              <a16:creationId xmlns:a16="http://schemas.microsoft.com/office/drawing/2014/main" id="{0D24C69E-6BA7-4B69-B48B-12B702C67DA4}"/>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4" name="直線コネクタ 703">
          <a:extLst>
            <a:ext uri="{FF2B5EF4-FFF2-40B4-BE49-F238E27FC236}">
              <a16:creationId xmlns:a16="http://schemas.microsoft.com/office/drawing/2014/main" id="{AE486169-9C13-4708-BE1A-75CB47966224}"/>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5" name="テキスト ボックス 704">
          <a:extLst>
            <a:ext uri="{FF2B5EF4-FFF2-40B4-BE49-F238E27FC236}">
              <a16:creationId xmlns:a16="http://schemas.microsoft.com/office/drawing/2014/main" id="{7CDBC1CE-277C-41C8-B16B-E7BD8C073CC5}"/>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6" name="直線コネクタ 705">
          <a:extLst>
            <a:ext uri="{FF2B5EF4-FFF2-40B4-BE49-F238E27FC236}">
              <a16:creationId xmlns:a16="http://schemas.microsoft.com/office/drawing/2014/main" id="{474461E4-F203-465B-90A3-E7C1854A6A17}"/>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7" name="テキスト ボックス 706">
          <a:extLst>
            <a:ext uri="{FF2B5EF4-FFF2-40B4-BE49-F238E27FC236}">
              <a16:creationId xmlns:a16="http://schemas.microsoft.com/office/drawing/2014/main" id="{60812C20-79F2-4CB9-98D1-73284813A47A}"/>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8" name="【児童館】&#10;一人当たり面積グラフ枠">
          <a:extLst>
            <a:ext uri="{FF2B5EF4-FFF2-40B4-BE49-F238E27FC236}">
              <a16:creationId xmlns:a16="http://schemas.microsoft.com/office/drawing/2014/main" id="{FC295E00-6CEE-47AF-BE53-8088F1320F0D}"/>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38100</xdr:rowOff>
    </xdr:to>
    <xdr:cxnSp macro="">
      <xdr:nvCxnSpPr>
        <xdr:cNvPr id="709" name="直線コネクタ 708">
          <a:extLst>
            <a:ext uri="{FF2B5EF4-FFF2-40B4-BE49-F238E27FC236}">
              <a16:creationId xmlns:a16="http://schemas.microsoft.com/office/drawing/2014/main" id="{7D5810BA-E721-43D9-8583-24F8A813A1E3}"/>
            </a:ext>
          </a:extLst>
        </xdr:cNvPr>
        <xdr:cNvCxnSpPr/>
      </xdr:nvCxnSpPr>
      <xdr:spPr>
        <a:xfrm flipV="1">
          <a:off x="19509104" y="12965430"/>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10" name="【児童館】&#10;一人当たり面積最小値テキスト">
          <a:extLst>
            <a:ext uri="{FF2B5EF4-FFF2-40B4-BE49-F238E27FC236}">
              <a16:creationId xmlns:a16="http://schemas.microsoft.com/office/drawing/2014/main" id="{948B9ECD-5C84-405A-91D8-B19521195333}"/>
            </a:ext>
          </a:extLst>
        </xdr:cNvPr>
        <xdr:cNvSpPr txBox="1"/>
      </xdr:nvSpPr>
      <xdr:spPr>
        <a:xfrm>
          <a:off x="1954784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11" name="直線コネクタ 710">
          <a:extLst>
            <a:ext uri="{FF2B5EF4-FFF2-40B4-BE49-F238E27FC236}">
              <a16:creationId xmlns:a16="http://schemas.microsoft.com/office/drawing/2014/main" id="{63EE9223-0E66-4CC5-B392-E4A16EF52616}"/>
            </a:ext>
          </a:extLst>
        </xdr:cNvPr>
        <xdr:cNvCxnSpPr/>
      </xdr:nvCxnSpPr>
      <xdr:spPr>
        <a:xfrm>
          <a:off x="1944370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712" name="【児童館】&#10;一人当たり面積最大値テキスト">
          <a:extLst>
            <a:ext uri="{FF2B5EF4-FFF2-40B4-BE49-F238E27FC236}">
              <a16:creationId xmlns:a16="http://schemas.microsoft.com/office/drawing/2014/main" id="{24BB9FC2-CC5C-4AF8-BCEB-3AA5359E13CE}"/>
            </a:ext>
          </a:extLst>
        </xdr:cNvPr>
        <xdr:cNvSpPr txBox="1"/>
      </xdr:nvSpPr>
      <xdr:spPr>
        <a:xfrm>
          <a:off x="19547840" y="1274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13" name="直線コネクタ 712">
          <a:extLst>
            <a:ext uri="{FF2B5EF4-FFF2-40B4-BE49-F238E27FC236}">
              <a16:creationId xmlns:a16="http://schemas.microsoft.com/office/drawing/2014/main" id="{FBC6A4B7-C08A-4642-84F7-DC48BB69F5EC}"/>
            </a:ext>
          </a:extLst>
        </xdr:cNvPr>
        <xdr:cNvCxnSpPr/>
      </xdr:nvCxnSpPr>
      <xdr:spPr>
        <a:xfrm>
          <a:off x="19443700" y="129654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67327</xdr:rowOff>
    </xdr:from>
    <xdr:ext cx="469744" cy="259045"/>
    <xdr:sp macro="" textlink="">
      <xdr:nvSpPr>
        <xdr:cNvPr id="714" name="【児童館】&#10;一人当たり面積平均値テキスト">
          <a:extLst>
            <a:ext uri="{FF2B5EF4-FFF2-40B4-BE49-F238E27FC236}">
              <a16:creationId xmlns:a16="http://schemas.microsoft.com/office/drawing/2014/main" id="{D2429E18-7869-4253-A2AA-44EAF3DC7427}"/>
            </a:ext>
          </a:extLst>
        </xdr:cNvPr>
        <xdr:cNvSpPr txBox="1"/>
      </xdr:nvSpPr>
      <xdr:spPr>
        <a:xfrm>
          <a:off x="19547840" y="138138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15" name="フローチャート: 判断 714">
          <a:extLst>
            <a:ext uri="{FF2B5EF4-FFF2-40B4-BE49-F238E27FC236}">
              <a16:creationId xmlns:a16="http://schemas.microsoft.com/office/drawing/2014/main" id="{B175E7D5-DF46-471E-A830-C363EC4EF0E0}"/>
            </a:ext>
          </a:extLst>
        </xdr:cNvPr>
        <xdr:cNvSpPr/>
      </xdr:nvSpPr>
      <xdr:spPr>
        <a:xfrm>
          <a:off x="1945894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16" name="フローチャート: 判断 715">
          <a:extLst>
            <a:ext uri="{FF2B5EF4-FFF2-40B4-BE49-F238E27FC236}">
              <a16:creationId xmlns:a16="http://schemas.microsoft.com/office/drawing/2014/main" id="{26C260B3-FEF9-4C94-9974-8002117555F4}"/>
            </a:ext>
          </a:extLst>
        </xdr:cNvPr>
        <xdr:cNvSpPr/>
      </xdr:nvSpPr>
      <xdr:spPr>
        <a:xfrm>
          <a:off x="18735040" y="139585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717" name="フローチャート: 判断 716">
          <a:extLst>
            <a:ext uri="{FF2B5EF4-FFF2-40B4-BE49-F238E27FC236}">
              <a16:creationId xmlns:a16="http://schemas.microsoft.com/office/drawing/2014/main" id="{47C3BD9B-437F-403D-8CF9-A77D8131CD58}"/>
            </a:ext>
          </a:extLst>
        </xdr:cNvPr>
        <xdr:cNvSpPr/>
      </xdr:nvSpPr>
      <xdr:spPr>
        <a:xfrm>
          <a:off x="1793748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18" name="フローチャート: 判断 717">
          <a:extLst>
            <a:ext uri="{FF2B5EF4-FFF2-40B4-BE49-F238E27FC236}">
              <a16:creationId xmlns:a16="http://schemas.microsoft.com/office/drawing/2014/main" id="{CC2E6976-A920-45A8-A754-441E80341F92}"/>
            </a:ext>
          </a:extLst>
        </xdr:cNvPr>
        <xdr:cNvSpPr/>
      </xdr:nvSpPr>
      <xdr:spPr>
        <a:xfrm>
          <a:off x="1716278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xdr:rowOff>
    </xdr:from>
    <xdr:to>
      <xdr:col>98</xdr:col>
      <xdr:colOff>38100</xdr:colOff>
      <xdr:row>83</xdr:row>
      <xdr:rowOff>107950</xdr:rowOff>
    </xdr:to>
    <xdr:sp macro="" textlink="">
      <xdr:nvSpPr>
        <xdr:cNvPr id="719" name="フローチャート: 判断 718">
          <a:extLst>
            <a:ext uri="{FF2B5EF4-FFF2-40B4-BE49-F238E27FC236}">
              <a16:creationId xmlns:a16="http://schemas.microsoft.com/office/drawing/2014/main" id="{67852158-09DC-493A-8DDB-06FE54D6A13F}"/>
            </a:ext>
          </a:extLst>
        </xdr:cNvPr>
        <xdr:cNvSpPr/>
      </xdr:nvSpPr>
      <xdr:spPr>
        <a:xfrm>
          <a:off x="16388080" y="139204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282AED97-B301-49A3-A247-035BB8C6EE0B}"/>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73AFBE78-5BE0-43AC-92DD-8D17A4437EBE}"/>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AD6943CB-7DE1-419C-B04E-5F517B896955}"/>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6231EF1A-D919-410E-823F-EA495C5BC05C}"/>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id="{A3389C64-1C2B-44F6-9E74-1B47F26B9687}"/>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6350</xdr:rowOff>
    </xdr:from>
    <xdr:to>
      <xdr:col>116</xdr:col>
      <xdr:colOff>114300</xdr:colOff>
      <xdr:row>84</xdr:row>
      <xdr:rowOff>107950</xdr:rowOff>
    </xdr:to>
    <xdr:sp macro="" textlink="">
      <xdr:nvSpPr>
        <xdr:cNvPr id="725" name="楕円 724">
          <a:extLst>
            <a:ext uri="{FF2B5EF4-FFF2-40B4-BE49-F238E27FC236}">
              <a16:creationId xmlns:a16="http://schemas.microsoft.com/office/drawing/2014/main" id="{3EE66DDD-B9E7-4428-AE40-266491417592}"/>
            </a:ext>
          </a:extLst>
        </xdr:cNvPr>
        <xdr:cNvSpPr/>
      </xdr:nvSpPr>
      <xdr:spPr>
        <a:xfrm>
          <a:off x="19458940" y="1408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156227</xdr:rowOff>
    </xdr:from>
    <xdr:ext cx="469744" cy="259045"/>
    <xdr:sp macro="" textlink="">
      <xdr:nvSpPr>
        <xdr:cNvPr id="726" name="【児童館】&#10;一人当たり面積該当値テキスト">
          <a:extLst>
            <a:ext uri="{FF2B5EF4-FFF2-40B4-BE49-F238E27FC236}">
              <a16:creationId xmlns:a16="http://schemas.microsoft.com/office/drawing/2014/main" id="{EDB5EE15-DFC9-496A-84DE-4C9E4FB52698}"/>
            </a:ext>
          </a:extLst>
        </xdr:cNvPr>
        <xdr:cNvSpPr txBox="1"/>
      </xdr:nvSpPr>
      <xdr:spPr>
        <a:xfrm>
          <a:off x="19547840" y="1407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158750</xdr:rowOff>
    </xdr:from>
    <xdr:to>
      <xdr:col>112</xdr:col>
      <xdr:colOff>38100</xdr:colOff>
      <xdr:row>84</xdr:row>
      <xdr:rowOff>88900</xdr:rowOff>
    </xdr:to>
    <xdr:sp macro="" textlink="">
      <xdr:nvSpPr>
        <xdr:cNvPr id="727" name="楕円 726">
          <a:extLst>
            <a:ext uri="{FF2B5EF4-FFF2-40B4-BE49-F238E27FC236}">
              <a16:creationId xmlns:a16="http://schemas.microsoft.com/office/drawing/2014/main" id="{9A80517F-1C2A-4493-8F13-496FFEF23189}"/>
            </a:ext>
          </a:extLst>
        </xdr:cNvPr>
        <xdr:cNvSpPr/>
      </xdr:nvSpPr>
      <xdr:spPr>
        <a:xfrm>
          <a:off x="18735040" y="140728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38100</xdr:rowOff>
    </xdr:from>
    <xdr:to>
      <xdr:col>116</xdr:col>
      <xdr:colOff>63500</xdr:colOff>
      <xdr:row>84</xdr:row>
      <xdr:rowOff>57150</xdr:rowOff>
    </xdr:to>
    <xdr:cxnSp macro="">
      <xdr:nvCxnSpPr>
        <xdr:cNvPr id="728" name="直線コネクタ 727">
          <a:extLst>
            <a:ext uri="{FF2B5EF4-FFF2-40B4-BE49-F238E27FC236}">
              <a16:creationId xmlns:a16="http://schemas.microsoft.com/office/drawing/2014/main" id="{3157E5A2-7A67-4B3F-B846-374B91EA9F51}"/>
            </a:ext>
          </a:extLst>
        </xdr:cNvPr>
        <xdr:cNvCxnSpPr/>
      </xdr:nvCxnSpPr>
      <xdr:spPr>
        <a:xfrm>
          <a:off x="18778220" y="14119860"/>
          <a:ext cx="7315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158750</xdr:rowOff>
    </xdr:from>
    <xdr:to>
      <xdr:col>107</xdr:col>
      <xdr:colOff>101600</xdr:colOff>
      <xdr:row>84</xdr:row>
      <xdr:rowOff>88900</xdr:rowOff>
    </xdr:to>
    <xdr:sp macro="" textlink="">
      <xdr:nvSpPr>
        <xdr:cNvPr id="729" name="楕円 728">
          <a:extLst>
            <a:ext uri="{FF2B5EF4-FFF2-40B4-BE49-F238E27FC236}">
              <a16:creationId xmlns:a16="http://schemas.microsoft.com/office/drawing/2014/main" id="{6D48CB08-F8F2-4CC1-A647-0500BF346D85}"/>
            </a:ext>
          </a:extLst>
        </xdr:cNvPr>
        <xdr:cNvSpPr/>
      </xdr:nvSpPr>
      <xdr:spPr>
        <a:xfrm>
          <a:off x="17937480" y="140728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38100</xdr:rowOff>
    </xdr:from>
    <xdr:to>
      <xdr:col>111</xdr:col>
      <xdr:colOff>177800</xdr:colOff>
      <xdr:row>84</xdr:row>
      <xdr:rowOff>38100</xdr:rowOff>
    </xdr:to>
    <xdr:cxnSp macro="">
      <xdr:nvCxnSpPr>
        <xdr:cNvPr id="730" name="直線コネクタ 729">
          <a:extLst>
            <a:ext uri="{FF2B5EF4-FFF2-40B4-BE49-F238E27FC236}">
              <a16:creationId xmlns:a16="http://schemas.microsoft.com/office/drawing/2014/main" id="{6BB705FC-8A70-42D1-9A87-45A1D72938A2}"/>
            </a:ext>
          </a:extLst>
        </xdr:cNvPr>
        <xdr:cNvCxnSpPr/>
      </xdr:nvCxnSpPr>
      <xdr:spPr>
        <a:xfrm>
          <a:off x="17988280" y="141198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731" name="楕円 730">
          <a:extLst>
            <a:ext uri="{FF2B5EF4-FFF2-40B4-BE49-F238E27FC236}">
              <a16:creationId xmlns:a16="http://schemas.microsoft.com/office/drawing/2014/main" id="{84DA775F-163C-4920-8D3A-B9F5CFCA0791}"/>
            </a:ext>
          </a:extLst>
        </xdr:cNvPr>
        <xdr:cNvSpPr/>
      </xdr:nvSpPr>
      <xdr:spPr>
        <a:xfrm>
          <a:off x="17162780" y="140728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38100</xdr:rowOff>
    </xdr:from>
    <xdr:to>
      <xdr:col>107</xdr:col>
      <xdr:colOff>50800</xdr:colOff>
      <xdr:row>84</xdr:row>
      <xdr:rowOff>38100</xdr:rowOff>
    </xdr:to>
    <xdr:cxnSp macro="">
      <xdr:nvCxnSpPr>
        <xdr:cNvPr id="732" name="直線コネクタ 731">
          <a:extLst>
            <a:ext uri="{FF2B5EF4-FFF2-40B4-BE49-F238E27FC236}">
              <a16:creationId xmlns:a16="http://schemas.microsoft.com/office/drawing/2014/main" id="{7A261F49-69D5-4C2C-AC65-2BF96D339A9D}"/>
            </a:ext>
          </a:extLst>
        </xdr:cNvPr>
        <xdr:cNvCxnSpPr/>
      </xdr:nvCxnSpPr>
      <xdr:spPr>
        <a:xfrm>
          <a:off x="17213580" y="141198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6350</xdr:rowOff>
    </xdr:from>
    <xdr:to>
      <xdr:col>98</xdr:col>
      <xdr:colOff>38100</xdr:colOff>
      <xdr:row>84</xdr:row>
      <xdr:rowOff>107950</xdr:rowOff>
    </xdr:to>
    <xdr:sp macro="" textlink="">
      <xdr:nvSpPr>
        <xdr:cNvPr id="733" name="楕円 732">
          <a:extLst>
            <a:ext uri="{FF2B5EF4-FFF2-40B4-BE49-F238E27FC236}">
              <a16:creationId xmlns:a16="http://schemas.microsoft.com/office/drawing/2014/main" id="{258A0429-5E60-40BD-A7D8-E387A0797C41}"/>
            </a:ext>
          </a:extLst>
        </xdr:cNvPr>
        <xdr:cNvSpPr/>
      </xdr:nvSpPr>
      <xdr:spPr>
        <a:xfrm>
          <a:off x="16388080" y="140881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38100</xdr:rowOff>
    </xdr:from>
    <xdr:to>
      <xdr:col>102</xdr:col>
      <xdr:colOff>114300</xdr:colOff>
      <xdr:row>84</xdr:row>
      <xdr:rowOff>57150</xdr:rowOff>
    </xdr:to>
    <xdr:cxnSp macro="">
      <xdr:nvCxnSpPr>
        <xdr:cNvPr id="734" name="直線コネクタ 733">
          <a:extLst>
            <a:ext uri="{FF2B5EF4-FFF2-40B4-BE49-F238E27FC236}">
              <a16:creationId xmlns:a16="http://schemas.microsoft.com/office/drawing/2014/main" id="{C83B7E49-6189-497B-9948-5399514CE35C}"/>
            </a:ext>
          </a:extLst>
        </xdr:cNvPr>
        <xdr:cNvCxnSpPr/>
      </xdr:nvCxnSpPr>
      <xdr:spPr>
        <a:xfrm flipV="1">
          <a:off x="16431260" y="14119860"/>
          <a:ext cx="7823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162577</xdr:rowOff>
    </xdr:from>
    <xdr:ext cx="469744" cy="259045"/>
    <xdr:sp macro="" textlink="">
      <xdr:nvSpPr>
        <xdr:cNvPr id="735" name="n_1aveValue【児童館】&#10;一人当たり面積">
          <a:extLst>
            <a:ext uri="{FF2B5EF4-FFF2-40B4-BE49-F238E27FC236}">
              <a16:creationId xmlns:a16="http://schemas.microsoft.com/office/drawing/2014/main" id="{E133E69A-6FD6-42A0-8DFC-C8FFC9C4E667}"/>
            </a:ext>
          </a:extLst>
        </xdr:cNvPr>
        <xdr:cNvSpPr txBox="1"/>
      </xdr:nvSpPr>
      <xdr:spPr>
        <a:xfrm>
          <a:off x="1856112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10177</xdr:rowOff>
    </xdr:from>
    <xdr:ext cx="469744" cy="259045"/>
    <xdr:sp macro="" textlink="">
      <xdr:nvSpPr>
        <xdr:cNvPr id="736" name="n_2aveValue【児童館】&#10;一人当たり面積">
          <a:extLst>
            <a:ext uri="{FF2B5EF4-FFF2-40B4-BE49-F238E27FC236}">
              <a16:creationId xmlns:a16="http://schemas.microsoft.com/office/drawing/2014/main" id="{A720CDB5-7230-41EE-B7B2-1630341A17FC}"/>
            </a:ext>
          </a:extLst>
        </xdr:cNvPr>
        <xdr:cNvSpPr txBox="1"/>
      </xdr:nvSpPr>
      <xdr:spPr>
        <a:xfrm>
          <a:off x="17776267" y="13756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737" name="n_3aveValue【児童館】&#10;一人当たり面積">
          <a:extLst>
            <a:ext uri="{FF2B5EF4-FFF2-40B4-BE49-F238E27FC236}">
              <a16:creationId xmlns:a16="http://schemas.microsoft.com/office/drawing/2014/main" id="{3B3017AE-EFC0-4E59-8B8F-4B909C9662BE}"/>
            </a:ext>
          </a:extLst>
        </xdr:cNvPr>
        <xdr:cNvSpPr txBox="1"/>
      </xdr:nvSpPr>
      <xdr:spPr>
        <a:xfrm>
          <a:off x="1700156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124477</xdr:rowOff>
    </xdr:from>
    <xdr:ext cx="469744" cy="259045"/>
    <xdr:sp macro="" textlink="">
      <xdr:nvSpPr>
        <xdr:cNvPr id="738" name="n_4aveValue【児童館】&#10;一人当たり面積">
          <a:extLst>
            <a:ext uri="{FF2B5EF4-FFF2-40B4-BE49-F238E27FC236}">
              <a16:creationId xmlns:a16="http://schemas.microsoft.com/office/drawing/2014/main" id="{99277F46-44F6-40A3-A43A-D059D3B6FD5A}"/>
            </a:ext>
          </a:extLst>
        </xdr:cNvPr>
        <xdr:cNvSpPr txBox="1"/>
      </xdr:nvSpPr>
      <xdr:spPr>
        <a:xfrm>
          <a:off x="16226867" y="1370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80027</xdr:rowOff>
    </xdr:from>
    <xdr:ext cx="469744" cy="259045"/>
    <xdr:sp macro="" textlink="">
      <xdr:nvSpPr>
        <xdr:cNvPr id="739" name="n_1mainValue【児童館】&#10;一人当たり面積">
          <a:extLst>
            <a:ext uri="{FF2B5EF4-FFF2-40B4-BE49-F238E27FC236}">
              <a16:creationId xmlns:a16="http://schemas.microsoft.com/office/drawing/2014/main" id="{D155BF01-3A29-4269-9A20-546F9436174A}"/>
            </a:ext>
          </a:extLst>
        </xdr:cNvPr>
        <xdr:cNvSpPr txBox="1"/>
      </xdr:nvSpPr>
      <xdr:spPr>
        <a:xfrm>
          <a:off x="18561127" y="1416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80027</xdr:rowOff>
    </xdr:from>
    <xdr:ext cx="469744" cy="259045"/>
    <xdr:sp macro="" textlink="">
      <xdr:nvSpPr>
        <xdr:cNvPr id="740" name="n_2mainValue【児童館】&#10;一人当たり面積">
          <a:extLst>
            <a:ext uri="{FF2B5EF4-FFF2-40B4-BE49-F238E27FC236}">
              <a16:creationId xmlns:a16="http://schemas.microsoft.com/office/drawing/2014/main" id="{4F06B61B-0CE2-403A-B1C4-5359FC5F29B4}"/>
            </a:ext>
          </a:extLst>
        </xdr:cNvPr>
        <xdr:cNvSpPr txBox="1"/>
      </xdr:nvSpPr>
      <xdr:spPr>
        <a:xfrm>
          <a:off x="17776267" y="1416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80027</xdr:rowOff>
    </xdr:from>
    <xdr:ext cx="469744" cy="259045"/>
    <xdr:sp macro="" textlink="">
      <xdr:nvSpPr>
        <xdr:cNvPr id="741" name="n_3mainValue【児童館】&#10;一人当たり面積">
          <a:extLst>
            <a:ext uri="{FF2B5EF4-FFF2-40B4-BE49-F238E27FC236}">
              <a16:creationId xmlns:a16="http://schemas.microsoft.com/office/drawing/2014/main" id="{1CA15185-BC2B-4D05-B707-11F4C4A7BAFD}"/>
            </a:ext>
          </a:extLst>
        </xdr:cNvPr>
        <xdr:cNvSpPr txBox="1"/>
      </xdr:nvSpPr>
      <xdr:spPr>
        <a:xfrm>
          <a:off x="17001567" y="1416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99077</xdr:rowOff>
    </xdr:from>
    <xdr:ext cx="469744" cy="259045"/>
    <xdr:sp macro="" textlink="">
      <xdr:nvSpPr>
        <xdr:cNvPr id="742" name="n_4mainValue【児童館】&#10;一人当たり面積">
          <a:extLst>
            <a:ext uri="{FF2B5EF4-FFF2-40B4-BE49-F238E27FC236}">
              <a16:creationId xmlns:a16="http://schemas.microsoft.com/office/drawing/2014/main" id="{FB449D1A-912B-4037-B492-B7627BB5C3B5}"/>
            </a:ext>
          </a:extLst>
        </xdr:cNvPr>
        <xdr:cNvSpPr txBox="1"/>
      </xdr:nvSpPr>
      <xdr:spPr>
        <a:xfrm>
          <a:off x="16226867" y="14180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3" name="正方形/長方形 742">
          <a:extLst>
            <a:ext uri="{FF2B5EF4-FFF2-40B4-BE49-F238E27FC236}">
              <a16:creationId xmlns:a16="http://schemas.microsoft.com/office/drawing/2014/main" id="{59D3FA82-C51F-4FA0-8F1F-07D636217067}"/>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44" name="正方形/長方形 743">
          <a:extLst>
            <a:ext uri="{FF2B5EF4-FFF2-40B4-BE49-F238E27FC236}">
              <a16:creationId xmlns:a16="http://schemas.microsoft.com/office/drawing/2014/main" id="{50A38CA7-132D-4DD0-AFC4-C0783624BE1C}"/>
            </a:ext>
          </a:extLst>
        </xdr:cNvPr>
        <xdr:cNvSpPr/>
      </xdr:nvSpPr>
      <xdr:spPr>
        <a:xfrm>
          <a:off x="109601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45" name="正方形/長方形 744">
          <a:extLst>
            <a:ext uri="{FF2B5EF4-FFF2-40B4-BE49-F238E27FC236}">
              <a16:creationId xmlns:a16="http://schemas.microsoft.com/office/drawing/2014/main" id="{E0A08394-DC11-475C-AC1B-2B8CA4584E22}"/>
            </a:ext>
          </a:extLst>
        </xdr:cNvPr>
        <xdr:cNvSpPr/>
      </xdr:nvSpPr>
      <xdr:spPr>
        <a:xfrm>
          <a:off x="109601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6" name="正方形/長方形 745">
          <a:extLst>
            <a:ext uri="{FF2B5EF4-FFF2-40B4-BE49-F238E27FC236}">
              <a16:creationId xmlns:a16="http://schemas.microsoft.com/office/drawing/2014/main" id="{02A26741-122B-41FA-A773-D218936CBB7D}"/>
            </a:ext>
          </a:extLst>
        </xdr:cNvPr>
        <xdr:cNvSpPr/>
      </xdr:nvSpPr>
      <xdr:spPr>
        <a:xfrm>
          <a:off x="120700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7" name="正方形/長方形 746">
          <a:extLst>
            <a:ext uri="{FF2B5EF4-FFF2-40B4-BE49-F238E27FC236}">
              <a16:creationId xmlns:a16="http://schemas.microsoft.com/office/drawing/2014/main" id="{03BA4572-3C84-45D8-A972-960B536DFA73}"/>
            </a:ext>
          </a:extLst>
        </xdr:cNvPr>
        <xdr:cNvSpPr/>
      </xdr:nvSpPr>
      <xdr:spPr>
        <a:xfrm>
          <a:off x="120700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正方形/長方形 747">
          <a:extLst>
            <a:ext uri="{FF2B5EF4-FFF2-40B4-BE49-F238E27FC236}">
              <a16:creationId xmlns:a16="http://schemas.microsoft.com/office/drawing/2014/main" id="{E59699CA-1BBB-4736-BEA4-0080D8AFAA43}"/>
            </a:ext>
          </a:extLst>
        </xdr:cNvPr>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9" name="正方形/長方形 748">
          <a:extLst>
            <a:ext uri="{FF2B5EF4-FFF2-40B4-BE49-F238E27FC236}">
              <a16:creationId xmlns:a16="http://schemas.microsoft.com/office/drawing/2014/main" id="{E13B7D1B-44FB-42BA-BB28-DB0C24C1646A}"/>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50" name="正方形/長方形 749">
          <a:extLst>
            <a:ext uri="{FF2B5EF4-FFF2-40B4-BE49-F238E27FC236}">
              <a16:creationId xmlns:a16="http://schemas.microsoft.com/office/drawing/2014/main" id="{9B9E7FD3-90F8-4704-A5C3-01E41D794C0D}"/>
            </a:ext>
          </a:extLst>
        </xdr:cNvPr>
        <xdr:cNvSpPr/>
      </xdr:nvSpPr>
      <xdr:spPr>
        <a:xfrm>
          <a:off x="16093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51" name="正方形/長方形 750">
          <a:extLst>
            <a:ext uri="{FF2B5EF4-FFF2-40B4-BE49-F238E27FC236}">
              <a16:creationId xmlns:a16="http://schemas.microsoft.com/office/drawing/2014/main" id="{96E1FF47-8403-45F6-9680-733CEDD7AC72}"/>
            </a:ext>
          </a:extLst>
        </xdr:cNvPr>
        <xdr:cNvSpPr/>
      </xdr:nvSpPr>
      <xdr:spPr>
        <a:xfrm>
          <a:off x="16093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52" name="正方形/長方形 751">
          <a:extLst>
            <a:ext uri="{FF2B5EF4-FFF2-40B4-BE49-F238E27FC236}">
              <a16:creationId xmlns:a16="http://schemas.microsoft.com/office/drawing/2014/main" id="{DD954C72-87C0-4BD7-9574-22C4F993F744}"/>
            </a:ext>
          </a:extLst>
        </xdr:cNvPr>
        <xdr:cNvSpPr/>
      </xdr:nvSpPr>
      <xdr:spPr>
        <a:xfrm>
          <a:off x="17226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53" name="正方形/長方形 752">
          <a:extLst>
            <a:ext uri="{FF2B5EF4-FFF2-40B4-BE49-F238E27FC236}">
              <a16:creationId xmlns:a16="http://schemas.microsoft.com/office/drawing/2014/main" id="{20A98011-101D-4CF7-9754-CABCE4B902F3}"/>
            </a:ext>
          </a:extLst>
        </xdr:cNvPr>
        <xdr:cNvSpPr/>
      </xdr:nvSpPr>
      <xdr:spPr>
        <a:xfrm>
          <a:off x="17226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4" name="正方形/長方形 753">
          <a:extLst>
            <a:ext uri="{FF2B5EF4-FFF2-40B4-BE49-F238E27FC236}">
              <a16:creationId xmlns:a16="http://schemas.microsoft.com/office/drawing/2014/main" id="{1DF38D02-3F0E-4134-9E04-93E0E7FAC797}"/>
            </a:ext>
          </a:extLst>
        </xdr:cNvPr>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5" name="正方形/長方形 754">
          <a:extLst>
            <a:ext uri="{FF2B5EF4-FFF2-40B4-BE49-F238E27FC236}">
              <a16:creationId xmlns:a16="http://schemas.microsoft.com/office/drawing/2014/main" id="{6E75C83C-83BA-4AB0-AF50-FD2942873579}"/>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6" name="正方形/長方形 755">
          <a:extLst>
            <a:ext uri="{FF2B5EF4-FFF2-40B4-BE49-F238E27FC236}">
              <a16:creationId xmlns:a16="http://schemas.microsoft.com/office/drawing/2014/main" id="{C4541C6E-ACD7-4378-91AA-AEE8AE246E84}"/>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7" name="テキスト ボックス 756">
          <a:extLst>
            <a:ext uri="{FF2B5EF4-FFF2-40B4-BE49-F238E27FC236}">
              <a16:creationId xmlns:a16="http://schemas.microsoft.com/office/drawing/2014/main" id="{C5CC2672-B14F-4C98-9F1C-9D150C96F13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有形固定資産減価償却率が上昇している施設が多く、老朽化が進んでいる。区有施設の整備については、</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年度に策定した公共施設等総合管理計画を踏まえ、必要性・緊急性・優先度・経済性などの観点から検討し、引き続き、中長期的な視点で計画的に実施する。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6E7733E-1BE9-414C-AF8E-051F6615B8A4}"/>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6D63C01-4EFB-490C-B5A8-E08CBC107CF7}"/>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D9181E4-5B68-4890-ADBA-3D1F8291E915}"/>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CF27C8DE-DB6B-4F4B-99EB-F55CCC8B4F7E}"/>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4ED421C-52FC-4521-974B-3DCA1D26EFD1}"/>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7DDC56A-CA0F-4CA9-B02B-EBA709618372}"/>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E91A360-AC76-46E2-B65E-453C69AA524D}"/>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367549E2-19C9-4C3E-BF65-0E127BC4DCC2}"/>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702EB77-218A-4AE9-9281-A20B9BC02103}"/>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F95AC85-B26F-4172-8CF6-5A23F5BE2CF7}"/>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349,226
305,329
18.22
182,995,345
178,299,812
3,773,771
97,943,609
18,538,575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3A7477E-728F-405C-AC8B-0157F684D36B}"/>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04D359C-557C-4E97-BCDA-E588F9405248}"/>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71AE20D-827C-4C85-8C11-4BB61BE09DF5}"/>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4F8D775-005F-4D5A-A08F-458B9073BAD8}"/>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00DEEE1-2FE1-429E-BEBE-39D64722CAB3}"/>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E978243C-DDB3-431A-A9CC-399DE92AC893}"/>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FFB904E-F4B9-4195-8A36-B7C1434CFB16}"/>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F27C1A1-C216-479E-A085-0ED0D0F4D18B}"/>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3E8E9D7-7A72-4F85-B9D5-68DDEEBF0CA4}"/>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A77062C-BEB7-4F81-AAE6-61C4C179EF4E}"/>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6F863CC-C225-43A3-8368-B0271775DA97}"/>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FA5EB1F-3EBE-4F58-9F27-41FFC28E436B}"/>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8298D82-78A3-41DC-B352-313FFDC0C596}"/>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EA2BE962-61BC-40F1-A920-E17BD579B497}"/>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B06733E-E70C-439F-9E9D-036A4F65705E}"/>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89FAC1EC-7604-453D-897E-914743870DF0}"/>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F1607A31-3536-47A4-A1E2-E30920845A5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B691D61-83D1-4D7F-A582-4FBAC5096EB7}"/>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E318D87-7176-441F-9A76-A62DA969260A}"/>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60D1EFAB-8ADC-429B-9666-9BE9DBF83F2E}"/>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3FD5D99-FA73-4072-8A99-C60C0D03ABBA}"/>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960CA0F-61E1-434D-A15F-60D32B01A4C8}"/>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A5163F7-9A28-40FC-95DB-E82065B7E15A}"/>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17E0931A-2344-4504-BF23-6787D165FE4A}"/>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AD856C7C-E748-46AD-9C7B-D65C43E1ADA7}"/>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1C62549-1663-49F2-BD66-76E236FE239C}"/>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73767E4-D912-4615-9BD8-6CF7CE950E39}"/>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0BC87C6-4D2A-4526-8160-1D5510BFC7FC}"/>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14E6E6F5-7B9F-4124-BC7B-DE60F5CC0E7A}"/>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9CE819C-8A11-4A3B-9F24-F11EB293F32D}"/>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57559AC2-EAD7-4E14-8475-7CF702AA1E17}"/>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C98099B-E0F4-4F99-A1D6-0EAD87CB5075}"/>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D9AD6BF4-ADAD-4F9E-AFA4-7262B4AB43A8}"/>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CD699CB1-C8BF-4E06-B33E-FD2FCEA2B17E}"/>
            </a:ext>
          </a:extLst>
        </xdr:cNvPr>
        <xdr:cNvSpPr txBox="1"/>
      </xdr:nvSpPr>
      <xdr:spPr>
        <a:xfrm>
          <a:off x="336081" y="6940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F0DA8C46-CCD9-4E87-8861-16225A2F0B34}"/>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C6E5F724-306B-45A7-A385-1871D9655666}"/>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A557B444-985F-4181-A679-30659C40F001}"/>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3C0E1285-0F65-4D61-A67C-C681BE8EA990}"/>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F3A6C176-2593-4FF8-92B3-0445A6E3E4BC}"/>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B66E36DE-AA75-4368-856C-ACB9630B0D93}"/>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696973F6-E128-41E4-BF06-F258ED882E4C}"/>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C4B74B14-1B28-4D8C-A72A-76ECC8C9D190}"/>
            </a:ext>
          </a:extLst>
        </xdr:cNvPr>
        <xdr:cNvSpPr txBox="1"/>
      </xdr:nvSpPr>
      <xdr:spPr>
        <a:xfrm>
          <a:off x="377341" y="54508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8991D7D7-D028-4E15-A672-A7317DBB0789}"/>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8C9FF057-778A-4B64-B4C8-BC66E52C1841}"/>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146685</xdr:rowOff>
    </xdr:from>
    <xdr:to>
      <xdr:col>24</xdr:col>
      <xdr:colOff>62865</xdr:colOff>
      <xdr:row>41</xdr:row>
      <xdr:rowOff>161925</xdr:rowOff>
    </xdr:to>
    <xdr:cxnSp macro="">
      <xdr:nvCxnSpPr>
        <xdr:cNvPr id="56" name="直線コネクタ 55">
          <a:extLst>
            <a:ext uri="{FF2B5EF4-FFF2-40B4-BE49-F238E27FC236}">
              <a16:creationId xmlns:a16="http://schemas.microsoft.com/office/drawing/2014/main" id="{46DCD637-7A9F-4A15-8D93-A6D053EF456B}"/>
            </a:ext>
          </a:extLst>
        </xdr:cNvPr>
        <xdr:cNvCxnSpPr/>
      </xdr:nvCxnSpPr>
      <xdr:spPr>
        <a:xfrm flipV="1">
          <a:off x="4086225" y="584644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165752</xdr:rowOff>
    </xdr:from>
    <xdr:ext cx="405111" cy="259045"/>
    <xdr:sp macro="" textlink="">
      <xdr:nvSpPr>
        <xdr:cNvPr id="57" name="【図書館】&#10;有形固定資産減価償却率最小値テキスト">
          <a:extLst>
            <a:ext uri="{FF2B5EF4-FFF2-40B4-BE49-F238E27FC236}">
              <a16:creationId xmlns:a16="http://schemas.microsoft.com/office/drawing/2014/main" id="{56E92434-623C-42C4-8850-0BF589655660}"/>
            </a:ext>
          </a:extLst>
        </xdr:cNvPr>
        <xdr:cNvSpPr txBox="1"/>
      </xdr:nvSpPr>
      <xdr:spPr>
        <a:xfrm>
          <a:off x="4124960" y="7038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161925</xdr:rowOff>
    </xdr:from>
    <xdr:to>
      <xdr:col>24</xdr:col>
      <xdr:colOff>152400</xdr:colOff>
      <xdr:row>41</xdr:row>
      <xdr:rowOff>161925</xdr:rowOff>
    </xdr:to>
    <xdr:cxnSp macro="">
      <xdr:nvCxnSpPr>
        <xdr:cNvPr id="58" name="直線コネクタ 57">
          <a:extLst>
            <a:ext uri="{FF2B5EF4-FFF2-40B4-BE49-F238E27FC236}">
              <a16:creationId xmlns:a16="http://schemas.microsoft.com/office/drawing/2014/main" id="{A363E1C2-200B-4885-9C8C-84197D39CF80}"/>
            </a:ext>
          </a:extLst>
        </xdr:cNvPr>
        <xdr:cNvCxnSpPr/>
      </xdr:nvCxnSpPr>
      <xdr:spPr>
        <a:xfrm>
          <a:off x="4020820" y="70351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93362</xdr:rowOff>
    </xdr:from>
    <xdr:ext cx="405111" cy="259045"/>
    <xdr:sp macro="" textlink="">
      <xdr:nvSpPr>
        <xdr:cNvPr id="59" name="【図書館】&#10;有形固定資産減価償却率最大値テキスト">
          <a:extLst>
            <a:ext uri="{FF2B5EF4-FFF2-40B4-BE49-F238E27FC236}">
              <a16:creationId xmlns:a16="http://schemas.microsoft.com/office/drawing/2014/main" id="{89B30762-CAD2-42CB-9AF8-D03805E3B901}"/>
            </a:ext>
          </a:extLst>
        </xdr:cNvPr>
        <xdr:cNvSpPr txBox="1"/>
      </xdr:nvSpPr>
      <xdr:spPr>
        <a:xfrm>
          <a:off x="4124960" y="562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146685</xdr:rowOff>
    </xdr:from>
    <xdr:to>
      <xdr:col>24</xdr:col>
      <xdr:colOff>152400</xdr:colOff>
      <xdr:row>34</xdr:row>
      <xdr:rowOff>146685</xdr:rowOff>
    </xdr:to>
    <xdr:cxnSp macro="">
      <xdr:nvCxnSpPr>
        <xdr:cNvPr id="60" name="直線コネクタ 59">
          <a:extLst>
            <a:ext uri="{FF2B5EF4-FFF2-40B4-BE49-F238E27FC236}">
              <a16:creationId xmlns:a16="http://schemas.microsoft.com/office/drawing/2014/main" id="{DBE38B38-12CF-488B-887A-B3115E77EE4B}"/>
            </a:ext>
          </a:extLst>
        </xdr:cNvPr>
        <xdr:cNvCxnSpPr/>
      </xdr:nvCxnSpPr>
      <xdr:spPr>
        <a:xfrm>
          <a:off x="4020820" y="58464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52087</xdr:rowOff>
    </xdr:from>
    <xdr:ext cx="405111" cy="259045"/>
    <xdr:sp macro="" textlink="">
      <xdr:nvSpPr>
        <xdr:cNvPr id="61" name="【図書館】&#10;有形固定資産減価償却率平均値テキスト">
          <a:extLst>
            <a:ext uri="{FF2B5EF4-FFF2-40B4-BE49-F238E27FC236}">
              <a16:creationId xmlns:a16="http://schemas.microsoft.com/office/drawing/2014/main" id="{E839E9CC-666D-4C8A-B6F0-4EC68D4AC685}"/>
            </a:ext>
          </a:extLst>
        </xdr:cNvPr>
        <xdr:cNvSpPr txBox="1"/>
      </xdr:nvSpPr>
      <xdr:spPr>
        <a:xfrm>
          <a:off x="4124960" y="6254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29210</xdr:rowOff>
    </xdr:from>
    <xdr:to>
      <xdr:col>24</xdr:col>
      <xdr:colOff>114300</xdr:colOff>
      <xdr:row>38</xdr:row>
      <xdr:rowOff>130810</xdr:rowOff>
    </xdr:to>
    <xdr:sp macro="" textlink="">
      <xdr:nvSpPr>
        <xdr:cNvPr id="62" name="フローチャート: 判断 61">
          <a:extLst>
            <a:ext uri="{FF2B5EF4-FFF2-40B4-BE49-F238E27FC236}">
              <a16:creationId xmlns:a16="http://schemas.microsoft.com/office/drawing/2014/main" id="{F88415E2-667E-41A9-9A1F-774B630467F2}"/>
            </a:ext>
          </a:extLst>
        </xdr:cNvPr>
        <xdr:cNvSpPr/>
      </xdr:nvSpPr>
      <xdr:spPr>
        <a:xfrm>
          <a:off x="4036060" y="639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12065</xdr:rowOff>
    </xdr:from>
    <xdr:to>
      <xdr:col>20</xdr:col>
      <xdr:colOff>38100</xdr:colOff>
      <xdr:row>38</xdr:row>
      <xdr:rowOff>113665</xdr:rowOff>
    </xdr:to>
    <xdr:sp macro="" textlink="">
      <xdr:nvSpPr>
        <xdr:cNvPr id="63" name="フローチャート: 判断 62">
          <a:extLst>
            <a:ext uri="{FF2B5EF4-FFF2-40B4-BE49-F238E27FC236}">
              <a16:creationId xmlns:a16="http://schemas.microsoft.com/office/drawing/2014/main" id="{662B0709-8799-4C01-9049-55B80536EA5F}"/>
            </a:ext>
          </a:extLst>
        </xdr:cNvPr>
        <xdr:cNvSpPr/>
      </xdr:nvSpPr>
      <xdr:spPr>
        <a:xfrm>
          <a:off x="3312160" y="63823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57785</xdr:rowOff>
    </xdr:from>
    <xdr:to>
      <xdr:col>15</xdr:col>
      <xdr:colOff>101600</xdr:colOff>
      <xdr:row>38</xdr:row>
      <xdr:rowOff>159385</xdr:rowOff>
    </xdr:to>
    <xdr:sp macro="" textlink="">
      <xdr:nvSpPr>
        <xdr:cNvPr id="64" name="フローチャート: 判断 63">
          <a:extLst>
            <a:ext uri="{FF2B5EF4-FFF2-40B4-BE49-F238E27FC236}">
              <a16:creationId xmlns:a16="http://schemas.microsoft.com/office/drawing/2014/main" id="{68CBB8AA-43FE-4FB3-BD59-6E8FFFDCB8CB}"/>
            </a:ext>
          </a:extLst>
        </xdr:cNvPr>
        <xdr:cNvSpPr/>
      </xdr:nvSpPr>
      <xdr:spPr>
        <a:xfrm>
          <a:off x="2514600" y="642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53975</xdr:rowOff>
    </xdr:from>
    <xdr:to>
      <xdr:col>10</xdr:col>
      <xdr:colOff>165100</xdr:colOff>
      <xdr:row>38</xdr:row>
      <xdr:rowOff>155575</xdr:rowOff>
    </xdr:to>
    <xdr:sp macro="" textlink="">
      <xdr:nvSpPr>
        <xdr:cNvPr id="65" name="フローチャート: 判断 64">
          <a:extLst>
            <a:ext uri="{FF2B5EF4-FFF2-40B4-BE49-F238E27FC236}">
              <a16:creationId xmlns:a16="http://schemas.microsoft.com/office/drawing/2014/main" id="{64354EA0-A84F-443D-8B31-704EB17C8494}"/>
            </a:ext>
          </a:extLst>
        </xdr:cNvPr>
        <xdr:cNvSpPr/>
      </xdr:nvSpPr>
      <xdr:spPr>
        <a:xfrm>
          <a:off x="17399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59690</xdr:rowOff>
    </xdr:from>
    <xdr:to>
      <xdr:col>6</xdr:col>
      <xdr:colOff>38100</xdr:colOff>
      <xdr:row>38</xdr:row>
      <xdr:rowOff>161290</xdr:rowOff>
    </xdr:to>
    <xdr:sp macro="" textlink="">
      <xdr:nvSpPr>
        <xdr:cNvPr id="66" name="フローチャート: 判断 65">
          <a:extLst>
            <a:ext uri="{FF2B5EF4-FFF2-40B4-BE49-F238E27FC236}">
              <a16:creationId xmlns:a16="http://schemas.microsoft.com/office/drawing/2014/main" id="{B2FF1F2B-4367-47CF-994B-5866EADD91E0}"/>
            </a:ext>
          </a:extLst>
        </xdr:cNvPr>
        <xdr:cNvSpPr/>
      </xdr:nvSpPr>
      <xdr:spPr>
        <a:xfrm>
          <a:off x="965200" y="64300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25832CBA-2451-4803-ADF0-FEAA75B5909B}"/>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564822A2-C91A-4466-BB65-350E8A60A4E3}"/>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34E31F65-A048-4006-BA37-A373046A9CBA}"/>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C0685417-F49E-4A98-888F-D114FECB2119}"/>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E19705C0-FF99-4243-A9C9-AB9A96BD1324}"/>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34925</xdr:rowOff>
    </xdr:from>
    <xdr:to>
      <xdr:col>24</xdr:col>
      <xdr:colOff>114300</xdr:colOff>
      <xdr:row>40</xdr:row>
      <xdr:rowOff>136525</xdr:rowOff>
    </xdr:to>
    <xdr:sp macro="" textlink="">
      <xdr:nvSpPr>
        <xdr:cNvPr id="72" name="楕円 71">
          <a:extLst>
            <a:ext uri="{FF2B5EF4-FFF2-40B4-BE49-F238E27FC236}">
              <a16:creationId xmlns:a16="http://schemas.microsoft.com/office/drawing/2014/main" id="{51AD1952-AFCF-417D-B299-06530E5AC287}"/>
            </a:ext>
          </a:extLst>
        </xdr:cNvPr>
        <xdr:cNvSpPr/>
      </xdr:nvSpPr>
      <xdr:spPr>
        <a:xfrm>
          <a:off x="4036060" y="674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13352</xdr:rowOff>
    </xdr:from>
    <xdr:ext cx="405111" cy="259045"/>
    <xdr:sp macro="" textlink="">
      <xdr:nvSpPr>
        <xdr:cNvPr id="73" name="【図書館】&#10;有形固定資産減価償却率該当値テキスト">
          <a:extLst>
            <a:ext uri="{FF2B5EF4-FFF2-40B4-BE49-F238E27FC236}">
              <a16:creationId xmlns:a16="http://schemas.microsoft.com/office/drawing/2014/main" id="{0E573BCF-1895-40C6-9039-1001ACA6025E}"/>
            </a:ext>
          </a:extLst>
        </xdr:cNvPr>
        <xdr:cNvSpPr txBox="1"/>
      </xdr:nvSpPr>
      <xdr:spPr>
        <a:xfrm>
          <a:off x="4124960" y="671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17780</xdr:rowOff>
    </xdr:from>
    <xdr:to>
      <xdr:col>20</xdr:col>
      <xdr:colOff>38100</xdr:colOff>
      <xdr:row>40</xdr:row>
      <xdr:rowOff>119380</xdr:rowOff>
    </xdr:to>
    <xdr:sp macro="" textlink="">
      <xdr:nvSpPr>
        <xdr:cNvPr id="74" name="楕円 73">
          <a:extLst>
            <a:ext uri="{FF2B5EF4-FFF2-40B4-BE49-F238E27FC236}">
              <a16:creationId xmlns:a16="http://schemas.microsoft.com/office/drawing/2014/main" id="{3E0DBB56-6FD8-43FB-8C0E-B24EDB4DEF53}"/>
            </a:ext>
          </a:extLst>
        </xdr:cNvPr>
        <xdr:cNvSpPr/>
      </xdr:nvSpPr>
      <xdr:spPr>
        <a:xfrm>
          <a:off x="3312160" y="67233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68580</xdr:rowOff>
    </xdr:from>
    <xdr:to>
      <xdr:col>24</xdr:col>
      <xdr:colOff>63500</xdr:colOff>
      <xdr:row>40</xdr:row>
      <xdr:rowOff>85725</xdr:rowOff>
    </xdr:to>
    <xdr:cxnSp macro="">
      <xdr:nvCxnSpPr>
        <xdr:cNvPr id="75" name="直線コネクタ 74">
          <a:extLst>
            <a:ext uri="{FF2B5EF4-FFF2-40B4-BE49-F238E27FC236}">
              <a16:creationId xmlns:a16="http://schemas.microsoft.com/office/drawing/2014/main" id="{955118C9-1CD2-479A-A853-4B5E4BFB4205}"/>
            </a:ext>
          </a:extLst>
        </xdr:cNvPr>
        <xdr:cNvCxnSpPr/>
      </xdr:nvCxnSpPr>
      <xdr:spPr>
        <a:xfrm>
          <a:off x="3355340" y="6774180"/>
          <a:ext cx="73152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158750</xdr:rowOff>
    </xdr:from>
    <xdr:to>
      <xdr:col>15</xdr:col>
      <xdr:colOff>101600</xdr:colOff>
      <xdr:row>40</xdr:row>
      <xdr:rowOff>88900</xdr:rowOff>
    </xdr:to>
    <xdr:sp macro="" textlink="">
      <xdr:nvSpPr>
        <xdr:cNvPr id="76" name="楕円 75">
          <a:extLst>
            <a:ext uri="{FF2B5EF4-FFF2-40B4-BE49-F238E27FC236}">
              <a16:creationId xmlns:a16="http://schemas.microsoft.com/office/drawing/2014/main" id="{499D82CC-0B7F-4548-B575-9FF9F396F38E}"/>
            </a:ext>
          </a:extLst>
        </xdr:cNvPr>
        <xdr:cNvSpPr/>
      </xdr:nvSpPr>
      <xdr:spPr>
        <a:xfrm>
          <a:off x="2514600" y="66967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38100</xdr:rowOff>
    </xdr:from>
    <xdr:to>
      <xdr:col>19</xdr:col>
      <xdr:colOff>177800</xdr:colOff>
      <xdr:row>40</xdr:row>
      <xdr:rowOff>68580</xdr:rowOff>
    </xdr:to>
    <xdr:cxnSp macro="">
      <xdr:nvCxnSpPr>
        <xdr:cNvPr id="77" name="直線コネクタ 76">
          <a:extLst>
            <a:ext uri="{FF2B5EF4-FFF2-40B4-BE49-F238E27FC236}">
              <a16:creationId xmlns:a16="http://schemas.microsoft.com/office/drawing/2014/main" id="{924C2181-17BE-48F4-9133-B04CEAB8902A}"/>
            </a:ext>
          </a:extLst>
        </xdr:cNvPr>
        <xdr:cNvCxnSpPr/>
      </xdr:nvCxnSpPr>
      <xdr:spPr>
        <a:xfrm>
          <a:off x="2565400" y="6743700"/>
          <a:ext cx="78994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124460</xdr:rowOff>
    </xdr:from>
    <xdr:to>
      <xdr:col>10</xdr:col>
      <xdr:colOff>165100</xdr:colOff>
      <xdr:row>40</xdr:row>
      <xdr:rowOff>54610</xdr:rowOff>
    </xdr:to>
    <xdr:sp macro="" textlink="">
      <xdr:nvSpPr>
        <xdr:cNvPr id="78" name="楕円 77">
          <a:extLst>
            <a:ext uri="{FF2B5EF4-FFF2-40B4-BE49-F238E27FC236}">
              <a16:creationId xmlns:a16="http://schemas.microsoft.com/office/drawing/2014/main" id="{30DC0855-0F07-432F-9F55-9AB029350235}"/>
            </a:ext>
          </a:extLst>
        </xdr:cNvPr>
        <xdr:cNvSpPr/>
      </xdr:nvSpPr>
      <xdr:spPr>
        <a:xfrm>
          <a:off x="1739900" y="6662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3810</xdr:rowOff>
    </xdr:from>
    <xdr:to>
      <xdr:col>15</xdr:col>
      <xdr:colOff>50800</xdr:colOff>
      <xdr:row>40</xdr:row>
      <xdr:rowOff>38100</xdr:rowOff>
    </xdr:to>
    <xdr:cxnSp macro="">
      <xdr:nvCxnSpPr>
        <xdr:cNvPr id="79" name="直線コネクタ 78">
          <a:extLst>
            <a:ext uri="{FF2B5EF4-FFF2-40B4-BE49-F238E27FC236}">
              <a16:creationId xmlns:a16="http://schemas.microsoft.com/office/drawing/2014/main" id="{083367CF-6360-4393-B126-8A20D2E13EE8}"/>
            </a:ext>
          </a:extLst>
        </xdr:cNvPr>
        <xdr:cNvCxnSpPr/>
      </xdr:nvCxnSpPr>
      <xdr:spPr>
        <a:xfrm>
          <a:off x="1790700" y="6709410"/>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90170</xdr:rowOff>
    </xdr:from>
    <xdr:to>
      <xdr:col>6</xdr:col>
      <xdr:colOff>38100</xdr:colOff>
      <xdr:row>40</xdr:row>
      <xdr:rowOff>20320</xdr:rowOff>
    </xdr:to>
    <xdr:sp macro="" textlink="">
      <xdr:nvSpPr>
        <xdr:cNvPr id="80" name="楕円 79">
          <a:extLst>
            <a:ext uri="{FF2B5EF4-FFF2-40B4-BE49-F238E27FC236}">
              <a16:creationId xmlns:a16="http://schemas.microsoft.com/office/drawing/2014/main" id="{70B41509-9CD0-4A12-A3B4-80767718F6D9}"/>
            </a:ext>
          </a:extLst>
        </xdr:cNvPr>
        <xdr:cNvSpPr/>
      </xdr:nvSpPr>
      <xdr:spPr>
        <a:xfrm>
          <a:off x="965200" y="66281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140970</xdr:rowOff>
    </xdr:from>
    <xdr:to>
      <xdr:col>10</xdr:col>
      <xdr:colOff>114300</xdr:colOff>
      <xdr:row>40</xdr:row>
      <xdr:rowOff>3810</xdr:rowOff>
    </xdr:to>
    <xdr:cxnSp macro="">
      <xdr:nvCxnSpPr>
        <xdr:cNvPr id="81" name="直線コネクタ 80">
          <a:extLst>
            <a:ext uri="{FF2B5EF4-FFF2-40B4-BE49-F238E27FC236}">
              <a16:creationId xmlns:a16="http://schemas.microsoft.com/office/drawing/2014/main" id="{64361560-03F1-4E48-B2F0-8D85B39BD5E6}"/>
            </a:ext>
          </a:extLst>
        </xdr:cNvPr>
        <xdr:cNvCxnSpPr/>
      </xdr:nvCxnSpPr>
      <xdr:spPr>
        <a:xfrm>
          <a:off x="1008380" y="6678930"/>
          <a:ext cx="78232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130192</xdr:rowOff>
    </xdr:from>
    <xdr:ext cx="405111" cy="259045"/>
    <xdr:sp macro="" textlink="">
      <xdr:nvSpPr>
        <xdr:cNvPr id="82" name="n_1aveValue【図書館】&#10;有形固定資産減価償却率">
          <a:extLst>
            <a:ext uri="{FF2B5EF4-FFF2-40B4-BE49-F238E27FC236}">
              <a16:creationId xmlns:a16="http://schemas.microsoft.com/office/drawing/2014/main" id="{6FAB6F5A-11AC-47E7-95F2-D1249E45D4D7}"/>
            </a:ext>
          </a:extLst>
        </xdr:cNvPr>
        <xdr:cNvSpPr txBox="1"/>
      </xdr:nvSpPr>
      <xdr:spPr>
        <a:xfrm>
          <a:off x="3170564" y="616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4462</xdr:rowOff>
    </xdr:from>
    <xdr:ext cx="405111" cy="259045"/>
    <xdr:sp macro="" textlink="">
      <xdr:nvSpPr>
        <xdr:cNvPr id="83" name="n_2aveValue【図書館】&#10;有形固定資産減価償却率">
          <a:extLst>
            <a:ext uri="{FF2B5EF4-FFF2-40B4-BE49-F238E27FC236}">
              <a16:creationId xmlns:a16="http://schemas.microsoft.com/office/drawing/2014/main" id="{5DBB438C-515F-4778-ABBF-643554DEEF96}"/>
            </a:ext>
          </a:extLst>
        </xdr:cNvPr>
        <xdr:cNvSpPr txBox="1"/>
      </xdr:nvSpPr>
      <xdr:spPr>
        <a:xfrm>
          <a:off x="238570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652</xdr:rowOff>
    </xdr:from>
    <xdr:ext cx="405111" cy="259045"/>
    <xdr:sp macro="" textlink="">
      <xdr:nvSpPr>
        <xdr:cNvPr id="84" name="n_3aveValue【図書館】&#10;有形固定資産減価償却率">
          <a:extLst>
            <a:ext uri="{FF2B5EF4-FFF2-40B4-BE49-F238E27FC236}">
              <a16:creationId xmlns:a16="http://schemas.microsoft.com/office/drawing/2014/main" id="{128D296F-0B8C-47CD-ADAF-409A7983CED7}"/>
            </a:ext>
          </a:extLst>
        </xdr:cNvPr>
        <xdr:cNvSpPr txBox="1"/>
      </xdr:nvSpPr>
      <xdr:spPr>
        <a:xfrm>
          <a:off x="1611004" y="620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6367</xdr:rowOff>
    </xdr:from>
    <xdr:ext cx="405111" cy="259045"/>
    <xdr:sp macro="" textlink="">
      <xdr:nvSpPr>
        <xdr:cNvPr id="85" name="n_4aveValue【図書館】&#10;有形固定資産減価償却率">
          <a:extLst>
            <a:ext uri="{FF2B5EF4-FFF2-40B4-BE49-F238E27FC236}">
              <a16:creationId xmlns:a16="http://schemas.microsoft.com/office/drawing/2014/main" id="{027B5EE9-F6FD-47AE-9EAB-7DCB74B602CB}"/>
            </a:ext>
          </a:extLst>
        </xdr:cNvPr>
        <xdr:cNvSpPr txBox="1"/>
      </xdr:nvSpPr>
      <xdr:spPr>
        <a:xfrm>
          <a:off x="836304" y="620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110507</xdr:rowOff>
    </xdr:from>
    <xdr:ext cx="405111" cy="259045"/>
    <xdr:sp macro="" textlink="">
      <xdr:nvSpPr>
        <xdr:cNvPr id="86" name="n_1mainValue【図書館】&#10;有形固定資産減価償却率">
          <a:extLst>
            <a:ext uri="{FF2B5EF4-FFF2-40B4-BE49-F238E27FC236}">
              <a16:creationId xmlns:a16="http://schemas.microsoft.com/office/drawing/2014/main" id="{470AC026-E221-4AC4-9250-782F01A011C6}"/>
            </a:ext>
          </a:extLst>
        </xdr:cNvPr>
        <xdr:cNvSpPr txBox="1"/>
      </xdr:nvSpPr>
      <xdr:spPr>
        <a:xfrm>
          <a:off x="3170564" y="681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80027</xdr:rowOff>
    </xdr:from>
    <xdr:ext cx="405111" cy="259045"/>
    <xdr:sp macro="" textlink="">
      <xdr:nvSpPr>
        <xdr:cNvPr id="87" name="n_2mainValue【図書館】&#10;有形固定資産減価償却率">
          <a:extLst>
            <a:ext uri="{FF2B5EF4-FFF2-40B4-BE49-F238E27FC236}">
              <a16:creationId xmlns:a16="http://schemas.microsoft.com/office/drawing/2014/main" id="{D8B8A1CC-42D3-4FEC-976F-F76C86B5D228}"/>
            </a:ext>
          </a:extLst>
        </xdr:cNvPr>
        <xdr:cNvSpPr txBox="1"/>
      </xdr:nvSpPr>
      <xdr:spPr>
        <a:xfrm>
          <a:off x="2385704" y="678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45737</xdr:rowOff>
    </xdr:from>
    <xdr:ext cx="405111" cy="259045"/>
    <xdr:sp macro="" textlink="">
      <xdr:nvSpPr>
        <xdr:cNvPr id="88" name="n_3mainValue【図書館】&#10;有形固定資産減価償却率">
          <a:extLst>
            <a:ext uri="{FF2B5EF4-FFF2-40B4-BE49-F238E27FC236}">
              <a16:creationId xmlns:a16="http://schemas.microsoft.com/office/drawing/2014/main" id="{45923216-F8F9-41DF-986C-1D1FF2A17008}"/>
            </a:ext>
          </a:extLst>
        </xdr:cNvPr>
        <xdr:cNvSpPr txBox="1"/>
      </xdr:nvSpPr>
      <xdr:spPr>
        <a:xfrm>
          <a:off x="1611004" y="6751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11447</xdr:rowOff>
    </xdr:from>
    <xdr:ext cx="405111" cy="259045"/>
    <xdr:sp macro="" textlink="">
      <xdr:nvSpPr>
        <xdr:cNvPr id="89" name="n_4mainValue【図書館】&#10;有形固定資産減価償却率">
          <a:extLst>
            <a:ext uri="{FF2B5EF4-FFF2-40B4-BE49-F238E27FC236}">
              <a16:creationId xmlns:a16="http://schemas.microsoft.com/office/drawing/2014/main" id="{9CC86961-D56A-437A-A482-6FE585946E9B}"/>
            </a:ext>
          </a:extLst>
        </xdr:cNvPr>
        <xdr:cNvSpPr txBox="1"/>
      </xdr:nvSpPr>
      <xdr:spPr>
        <a:xfrm>
          <a:off x="836304" y="671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866225BF-481F-49C2-A2B6-0C912F41653B}"/>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0932B396-D195-4344-A412-CFC5D1C3EE86}"/>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B49DE448-B766-4E6C-A0CA-D84F095200A0}"/>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FE33C355-6FB1-43D6-8312-EA19FC55A6A6}"/>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DC7DE8DE-C396-43B7-A708-B1C4AE78798C}"/>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DFE8BA0E-927E-46D8-BEEE-249497688E92}"/>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C202B314-1BB1-4377-93E6-5755ABF68078}"/>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7DAC5B00-0E2D-446E-AB8A-5678266B57B1}"/>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594CA7FA-CE2D-4F1E-B34D-431F6CFEA4E6}"/>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1221D3A3-0F43-416F-9DC3-F1530F40F83E}"/>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0" name="直線コネクタ 99">
          <a:extLst>
            <a:ext uri="{FF2B5EF4-FFF2-40B4-BE49-F238E27FC236}">
              <a16:creationId xmlns:a16="http://schemas.microsoft.com/office/drawing/2014/main" id="{C46AE663-ACB4-494D-8842-4784E3956CEB}"/>
            </a:ext>
          </a:extLst>
        </xdr:cNvPr>
        <xdr:cNvCxnSpPr/>
      </xdr:nvCxnSpPr>
      <xdr:spPr>
        <a:xfrm>
          <a:off x="5826760" y="68922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1" name="テキスト ボックス 100">
          <a:extLst>
            <a:ext uri="{FF2B5EF4-FFF2-40B4-BE49-F238E27FC236}">
              <a16:creationId xmlns:a16="http://schemas.microsoft.com/office/drawing/2014/main" id="{055C3949-0A1A-4943-BC2D-049EE05977BA}"/>
            </a:ext>
          </a:extLst>
        </xdr:cNvPr>
        <xdr:cNvSpPr txBox="1"/>
      </xdr:nvSpPr>
      <xdr:spPr>
        <a:xfrm>
          <a:off x="5405301" y="6753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a:extLst>
            <a:ext uri="{FF2B5EF4-FFF2-40B4-BE49-F238E27FC236}">
              <a16:creationId xmlns:a16="http://schemas.microsoft.com/office/drawing/2014/main" id="{18986E3A-426F-4944-B4EE-0D2BF74CE4DC}"/>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3" name="テキスト ボックス 102">
          <a:extLst>
            <a:ext uri="{FF2B5EF4-FFF2-40B4-BE49-F238E27FC236}">
              <a16:creationId xmlns:a16="http://schemas.microsoft.com/office/drawing/2014/main" id="{CF7ECB81-6B88-40C8-808B-EE741347BE3E}"/>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4" name="直線コネクタ 103">
          <a:extLst>
            <a:ext uri="{FF2B5EF4-FFF2-40B4-BE49-F238E27FC236}">
              <a16:creationId xmlns:a16="http://schemas.microsoft.com/office/drawing/2014/main" id="{1FBBAB5A-D723-4026-8AA8-04BE071B5CCE}"/>
            </a:ext>
          </a:extLst>
        </xdr:cNvPr>
        <xdr:cNvCxnSpPr/>
      </xdr:nvCxnSpPr>
      <xdr:spPr>
        <a:xfrm>
          <a:off x="5826760" y="5775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5" name="テキスト ボックス 104">
          <a:extLst>
            <a:ext uri="{FF2B5EF4-FFF2-40B4-BE49-F238E27FC236}">
              <a16:creationId xmlns:a16="http://schemas.microsoft.com/office/drawing/2014/main" id="{F2DE295F-7668-49CD-B903-B063E9EDC084}"/>
            </a:ext>
          </a:extLst>
        </xdr:cNvPr>
        <xdr:cNvSpPr txBox="1"/>
      </xdr:nvSpPr>
      <xdr:spPr>
        <a:xfrm>
          <a:off x="5405301" y="5637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B6DD1AEE-47AD-4C3A-B698-9BF36DB9F473}"/>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a:extLst>
            <a:ext uri="{FF2B5EF4-FFF2-40B4-BE49-F238E27FC236}">
              <a16:creationId xmlns:a16="http://schemas.microsoft.com/office/drawing/2014/main" id="{85042610-08B1-4887-836C-0F98CF43EBF1}"/>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a:extLst>
            <a:ext uri="{FF2B5EF4-FFF2-40B4-BE49-F238E27FC236}">
              <a16:creationId xmlns:a16="http://schemas.microsoft.com/office/drawing/2014/main" id="{00F1815D-00E6-4141-83BE-D5ABB3812020}"/>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93345</xdr:rowOff>
    </xdr:from>
    <xdr:to>
      <xdr:col>54</xdr:col>
      <xdr:colOff>189865</xdr:colOff>
      <xdr:row>40</xdr:row>
      <xdr:rowOff>144780</xdr:rowOff>
    </xdr:to>
    <xdr:cxnSp macro="">
      <xdr:nvCxnSpPr>
        <xdr:cNvPr id="109" name="直線コネクタ 108">
          <a:extLst>
            <a:ext uri="{FF2B5EF4-FFF2-40B4-BE49-F238E27FC236}">
              <a16:creationId xmlns:a16="http://schemas.microsoft.com/office/drawing/2014/main" id="{5E93B616-D1DC-4978-BF5F-85E97D14EE9A}"/>
            </a:ext>
          </a:extLst>
        </xdr:cNvPr>
        <xdr:cNvCxnSpPr/>
      </xdr:nvCxnSpPr>
      <xdr:spPr>
        <a:xfrm flipV="1">
          <a:off x="9219565" y="5625465"/>
          <a:ext cx="0" cy="1224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148607</xdr:rowOff>
    </xdr:from>
    <xdr:ext cx="469744" cy="259045"/>
    <xdr:sp macro="" textlink="">
      <xdr:nvSpPr>
        <xdr:cNvPr id="110" name="【図書館】&#10;一人当たり面積最小値テキスト">
          <a:extLst>
            <a:ext uri="{FF2B5EF4-FFF2-40B4-BE49-F238E27FC236}">
              <a16:creationId xmlns:a16="http://schemas.microsoft.com/office/drawing/2014/main" id="{FE2B8C57-A562-4A19-96A3-CFEF74FE3005}"/>
            </a:ext>
          </a:extLst>
        </xdr:cNvPr>
        <xdr:cNvSpPr txBox="1"/>
      </xdr:nvSpPr>
      <xdr:spPr>
        <a:xfrm>
          <a:off x="9258300" y="685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144780</xdr:rowOff>
    </xdr:from>
    <xdr:to>
      <xdr:col>55</xdr:col>
      <xdr:colOff>88900</xdr:colOff>
      <xdr:row>40</xdr:row>
      <xdr:rowOff>144780</xdr:rowOff>
    </xdr:to>
    <xdr:cxnSp macro="">
      <xdr:nvCxnSpPr>
        <xdr:cNvPr id="111" name="直線コネクタ 110">
          <a:extLst>
            <a:ext uri="{FF2B5EF4-FFF2-40B4-BE49-F238E27FC236}">
              <a16:creationId xmlns:a16="http://schemas.microsoft.com/office/drawing/2014/main" id="{7FE1CF8B-B1DD-4089-9061-0C98EF4837E4}"/>
            </a:ext>
          </a:extLst>
        </xdr:cNvPr>
        <xdr:cNvCxnSpPr/>
      </xdr:nvCxnSpPr>
      <xdr:spPr>
        <a:xfrm>
          <a:off x="9154160" y="6850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40022</xdr:rowOff>
    </xdr:from>
    <xdr:ext cx="469744" cy="259045"/>
    <xdr:sp macro="" textlink="">
      <xdr:nvSpPr>
        <xdr:cNvPr id="112" name="【図書館】&#10;一人当たり面積最大値テキスト">
          <a:extLst>
            <a:ext uri="{FF2B5EF4-FFF2-40B4-BE49-F238E27FC236}">
              <a16:creationId xmlns:a16="http://schemas.microsoft.com/office/drawing/2014/main" id="{8FF4D163-2EFB-4CC4-83F2-97848822275F}"/>
            </a:ext>
          </a:extLst>
        </xdr:cNvPr>
        <xdr:cNvSpPr txBox="1"/>
      </xdr:nvSpPr>
      <xdr:spPr>
        <a:xfrm>
          <a:off x="9258300" y="5404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93345</xdr:rowOff>
    </xdr:from>
    <xdr:to>
      <xdr:col>55</xdr:col>
      <xdr:colOff>88900</xdr:colOff>
      <xdr:row>33</xdr:row>
      <xdr:rowOff>93345</xdr:rowOff>
    </xdr:to>
    <xdr:cxnSp macro="">
      <xdr:nvCxnSpPr>
        <xdr:cNvPr id="113" name="直線コネクタ 112">
          <a:extLst>
            <a:ext uri="{FF2B5EF4-FFF2-40B4-BE49-F238E27FC236}">
              <a16:creationId xmlns:a16="http://schemas.microsoft.com/office/drawing/2014/main" id="{4AB8BF7E-7EBB-4104-AA8D-9426780C9C4B}"/>
            </a:ext>
          </a:extLst>
        </xdr:cNvPr>
        <xdr:cNvCxnSpPr/>
      </xdr:nvCxnSpPr>
      <xdr:spPr>
        <a:xfrm>
          <a:off x="9154160" y="56254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78122</xdr:rowOff>
    </xdr:from>
    <xdr:ext cx="469744" cy="259045"/>
    <xdr:sp macro="" textlink="">
      <xdr:nvSpPr>
        <xdr:cNvPr id="114" name="【図書館】&#10;一人当たり面積平均値テキスト">
          <a:extLst>
            <a:ext uri="{FF2B5EF4-FFF2-40B4-BE49-F238E27FC236}">
              <a16:creationId xmlns:a16="http://schemas.microsoft.com/office/drawing/2014/main" id="{4C81445B-E6A7-42DF-9E03-C5B5501FE2EB}"/>
            </a:ext>
          </a:extLst>
        </xdr:cNvPr>
        <xdr:cNvSpPr txBox="1"/>
      </xdr:nvSpPr>
      <xdr:spPr>
        <a:xfrm>
          <a:off x="9258300" y="66160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99695</xdr:rowOff>
    </xdr:from>
    <xdr:to>
      <xdr:col>55</xdr:col>
      <xdr:colOff>50800</xdr:colOff>
      <xdr:row>40</xdr:row>
      <xdr:rowOff>29845</xdr:rowOff>
    </xdr:to>
    <xdr:sp macro="" textlink="">
      <xdr:nvSpPr>
        <xdr:cNvPr id="115" name="フローチャート: 判断 114">
          <a:extLst>
            <a:ext uri="{FF2B5EF4-FFF2-40B4-BE49-F238E27FC236}">
              <a16:creationId xmlns:a16="http://schemas.microsoft.com/office/drawing/2014/main" id="{191A36FE-2E31-4AC0-831C-A02B30D2AB6F}"/>
            </a:ext>
          </a:extLst>
        </xdr:cNvPr>
        <xdr:cNvSpPr/>
      </xdr:nvSpPr>
      <xdr:spPr>
        <a:xfrm>
          <a:off x="9192260" y="66376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99695</xdr:rowOff>
    </xdr:from>
    <xdr:to>
      <xdr:col>50</xdr:col>
      <xdr:colOff>165100</xdr:colOff>
      <xdr:row>40</xdr:row>
      <xdr:rowOff>29845</xdr:rowOff>
    </xdr:to>
    <xdr:sp macro="" textlink="">
      <xdr:nvSpPr>
        <xdr:cNvPr id="116" name="フローチャート: 判断 115">
          <a:extLst>
            <a:ext uri="{FF2B5EF4-FFF2-40B4-BE49-F238E27FC236}">
              <a16:creationId xmlns:a16="http://schemas.microsoft.com/office/drawing/2014/main" id="{372FB6B2-340C-413D-835B-7343A41CAB29}"/>
            </a:ext>
          </a:extLst>
        </xdr:cNvPr>
        <xdr:cNvSpPr/>
      </xdr:nvSpPr>
      <xdr:spPr>
        <a:xfrm>
          <a:off x="8445500" y="66376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111125</xdr:rowOff>
    </xdr:from>
    <xdr:to>
      <xdr:col>46</xdr:col>
      <xdr:colOff>38100</xdr:colOff>
      <xdr:row>40</xdr:row>
      <xdr:rowOff>41275</xdr:rowOff>
    </xdr:to>
    <xdr:sp macro="" textlink="">
      <xdr:nvSpPr>
        <xdr:cNvPr id="117" name="フローチャート: 判断 116">
          <a:extLst>
            <a:ext uri="{FF2B5EF4-FFF2-40B4-BE49-F238E27FC236}">
              <a16:creationId xmlns:a16="http://schemas.microsoft.com/office/drawing/2014/main" id="{6D1190ED-B8A5-48DC-A060-921701B9AB01}"/>
            </a:ext>
          </a:extLst>
        </xdr:cNvPr>
        <xdr:cNvSpPr/>
      </xdr:nvSpPr>
      <xdr:spPr>
        <a:xfrm>
          <a:off x="7670800" y="664908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111125</xdr:rowOff>
    </xdr:from>
    <xdr:to>
      <xdr:col>41</xdr:col>
      <xdr:colOff>101600</xdr:colOff>
      <xdr:row>40</xdr:row>
      <xdr:rowOff>41275</xdr:rowOff>
    </xdr:to>
    <xdr:sp macro="" textlink="">
      <xdr:nvSpPr>
        <xdr:cNvPr id="118" name="フローチャート: 判断 117">
          <a:extLst>
            <a:ext uri="{FF2B5EF4-FFF2-40B4-BE49-F238E27FC236}">
              <a16:creationId xmlns:a16="http://schemas.microsoft.com/office/drawing/2014/main" id="{878C8B8F-0E69-4A8C-94DC-65E901FA3FAB}"/>
            </a:ext>
          </a:extLst>
        </xdr:cNvPr>
        <xdr:cNvSpPr/>
      </xdr:nvSpPr>
      <xdr:spPr>
        <a:xfrm>
          <a:off x="6873240" y="66490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105410</xdr:rowOff>
    </xdr:from>
    <xdr:to>
      <xdr:col>36</xdr:col>
      <xdr:colOff>165100</xdr:colOff>
      <xdr:row>40</xdr:row>
      <xdr:rowOff>35560</xdr:rowOff>
    </xdr:to>
    <xdr:sp macro="" textlink="">
      <xdr:nvSpPr>
        <xdr:cNvPr id="119" name="フローチャート: 判断 118">
          <a:extLst>
            <a:ext uri="{FF2B5EF4-FFF2-40B4-BE49-F238E27FC236}">
              <a16:creationId xmlns:a16="http://schemas.microsoft.com/office/drawing/2014/main" id="{5442578F-E35A-4167-B9C6-7068A497CD73}"/>
            </a:ext>
          </a:extLst>
        </xdr:cNvPr>
        <xdr:cNvSpPr/>
      </xdr:nvSpPr>
      <xdr:spPr>
        <a:xfrm>
          <a:off x="6098540" y="66433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045C034A-A3E7-416C-B5A2-F72F630887EC}"/>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163371C7-1DBE-434B-ADC5-AB430BC56B74}"/>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04CD36E0-1186-485F-B211-C7A3F1AB9FBC}"/>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4F19A6BE-71A9-4561-BD28-7605FBF57E3D}"/>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69249AE7-4E43-4CD4-921B-C0A620E74235}"/>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93980</xdr:rowOff>
    </xdr:from>
    <xdr:to>
      <xdr:col>55</xdr:col>
      <xdr:colOff>50800</xdr:colOff>
      <xdr:row>40</xdr:row>
      <xdr:rowOff>24130</xdr:rowOff>
    </xdr:to>
    <xdr:sp macro="" textlink="">
      <xdr:nvSpPr>
        <xdr:cNvPr id="125" name="楕円 124">
          <a:extLst>
            <a:ext uri="{FF2B5EF4-FFF2-40B4-BE49-F238E27FC236}">
              <a16:creationId xmlns:a16="http://schemas.microsoft.com/office/drawing/2014/main" id="{8A6F14A7-CA72-464B-9D23-D1D44366D45F}"/>
            </a:ext>
          </a:extLst>
        </xdr:cNvPr>
        <xdr:cNvSpPr/>
      </xdr:nvSpPr>
      <xdr:spPr>
        <a:xfrm>
          <a:off x="9192260" y="66319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116857</xdr:rowOff>
    </xdr:from>
    <xdr:ext cx="469744" cy="259045"/>
    <xdr:sp macro="" textlink="">
      <xdr:nvSpPr>
        <xdr:cNvPr id="126" name="【図書館】&#10;一人当たり面積該当値テキスト">
          <a:extLst>
            <a:ext uri="{FF2B5EF4-FFF2-40B4-BE49-F238E27FC236}">
              <a16:creationId xmlns:a16="http://schemas.microsoft.com/office/drawing/2014/main" id="{2A9087BB-89FA-4CA4-BA4E-37A1BAC70D68}"/>
            </a:ext>
          </a:extLst>
        </xdr:cNvPr>
        <xdr:cNvSpPr txBox="1"/>
      </xdr:nvSpPr>
      <xdr:spPr>
        <a:xfrm>
          <a:off x="9258300" y="648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93980</xdr:rowOff>
    </xdr:from>
    <xdr:to>
      <xdr:col>50</xdr:col>
      <xdr:colOff>165100</xdr:colOff>
      <xdr:row>40</xdr:row>
      <xdr:rowOff>24130</xdr:rowOff>
    </xdr:to>
    <xdr:sp macro="" textlink="">
      <xdr:nvSpPr>
        <xdr:cNvPr id="127" name="楕円 126">
          <a:extLst>
            <a:ext uri="{FF2B5EF4-FFF2-40B4-BE49-F238E27FC236}">
              <a16:creationId xmlns:a16="http://schemas.microsoft.com/office/drawing/2014/main" id="{49388404-160D-4DEB-A247-6F0EEA49252B}"/>
            </a:ext>
          </a:extLst>
        </xdr:cNvPr>
        <xdr:cNvSpPr/>
      </xdr:nvSpPr>
      <xdr:spPr>
        <a:xfrm>
          <a:off x="8445500" y="66319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144780</xdr:rowOff>
    </xdr:from>
    <xdr:to>
      <xdr:col>55</xdr:col>
      <xdr:colOff>0</xdr:colOff>
      <xdr:row>39</xdr:row>
      <xdr:rowOff>144780</xdr:rowOff>
    </xdr:to>
    <xdr:cxnSp macro="">
      <xdr:nvCxnSpPr>
        <xdr:cNvPr id="128" name="直線コネクタ 127">
          <a:extLst>
            <a:ext uri="{FF2B5EF4-FFF2-40B4-BE49-F238E27FC236}">
              <a16:creationId xmlns:a16="http://schemas.microsoft.com/office/drawing/2014/main" id="{D433B4AD-739E-4396-B6E8-8DB618019659}"/>
            </a:ext>
          </a:extLst>
        </xdr:cNvPr>
        <xdr:cNvCxnSpPr/>
      </xdr:nvCxnSpPr>
      <xdr:spPr>
        <a:xfrm>
          <a:off x="8496300" y="668274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88265</xdr:rowOff>
    </xdr:from>
    <xdr:to>
      <xdr:col>46</xdr:col>
      <xdr:colOff>38100</xdr:colOff>
      <xdr:row>40</xdr:row>
      <xdr:rowOff>18415</xdr:rowOff>
    </xdr:to>
    <xdr:sp macro="" textlink="">
      <xdr:nvSpPr>
        <xdr:cNvPr id="129" name="楕円 128">
          <a:extLst>
            <a:ext uri="{FF2B5EF4-FFF2-40B4-BE49-F238E27FC236}">
              <a16:creationId xmlns:a16="http://schemas.microsoft.com/office/drawing/2014/main" id="{C3738A5C-18CE-43F8-942B-66E94ED34D5F}"/>
            </a:ext>
          </a:extLst>
        </xdr:cNvPr>
        <xdr:cNvSpPr/>
      </xdr:nvSpPr>
      <xdr:spPr>
        <a:xfrm>
          <a:off x="7670800" y="66262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139065</xdr:rowOff>
    </xdr:from>
    <xdr:to>
      <xdr:col>50</xdr:col>
      <xdr:colOff>114300</xdr:colOff>
      <xdr:row>39</xdr:row>
      <xdr:rowOff>144780</xdr:rowOff>
    </xdr:to>
    <xdr:cxnSp macro="">
      <xdr:nvCxnSpPr>
        <xdr:cNvPr id="130" name="直線コネクタ 129">
          <a:extLst>
            <a:ext uri="{FF2B5EF4-FFF2-40B4-BE49-F238E27FC236}">
              <a16:creationId xmlns:a16="http://schemas.microsoft.com/office/drawing/2014/main" id="{4EDDF351-2C6A-46B4-B3E5-0DD2F5728E70}"/>
            </a:ext>
          </a:extLst>
        </xdr:cNvPr>
        <xdr:cNvCxnSpPr/>
      </xdr:nvCxnSpPr>
      <xdr:spPr>
        <a:xfrm>
          <a:off x="7713980" y="6677025"/>
          <a:ext cx="78232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93980</xdr:rowOff>
    </xdr:from>
    <xdr:to>
      <xdr:col>41</xdr:col>
      <xdr:colOff>101600</xdr:colOff>
      <xdr:row>40</xdr:row>
      <xdr:rowOff>24130</xdr:rowOff>
    </xdr:to>
    <xdr:sp macro="" textlink="">
      <xdr:nvSpPr>
        <xdr:cNvPr id="131" name="楕円 130">
          <a:extLst>
            <a:ext uri="{FF2B5EF4-FFF2-40B4-BE49-F238E27FC236}">
              <a16:creationId xmlns:a16="http://schemas.microsoft.com/office/drawing/2014/main" id="{0565A46D-9A2A-404B-ADAF-C361DA97269A}"/>
            </a:ext>
          </a:extLst>
        </xdr:cNvPr>
        <xdr:cNvSpPr/>
      </xdr:nvSpPr>
      <xdr:spPr>
        <a:xfrm>
          <a:off x="6873240" y="66319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139065</xdr:rowOff>
    </xdr:from>
    <xdr:to>
      <xdr:col>45</xdr:col>
      <xdr:colOff>177800</xdr:colOff>
      <xdr:row>39</xdr:row>
      <xdr:rowOff>144780</xdr:rowOff>
    </xdr:to>
    <xdr:cxnSp macro="">
      <xdr:nvCxnSpPr>
        <xdr:cNvPr id="132" name="直線コネクタ 131">
          <a:extLst>
            <a:ext uri="{FF2B5EF4-FFF2-40B4-BE49-F238E27FC236}">
              <a16:creationId xmlns:a16="http://schemas.microsoft.com/office/drawing/2014/main" id="{FD3F0501-3739-4846-9031-30CB63B981FC}"/>
            </a:ext>
          </a:extLst>
        </xdr:cNvPr>
        <xdr:cNvCxnSpPr/>
      </xdr:nvCxnSpPr>
      <xdr:spPr>
        <a:xfrm flipV="1">
          <a:off x="6924040" y="6677025"/>
          <a:ext cx="78994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93980</xdr:rowOff>
    </xdr:from>
    <xdr:to>
      <xdr:col>36</xdr:col>
      <xdr:colOff>165100</xdr:colOff>
      <xdr:row>40</xdr:row>
      <xdr:rowOff>24130</xdr:rowOff>
    </xdr:to>
    <xdr:sp macro="" textlink="">
      <xdr:nvSpPr>
        <xdr:cNvPr id="133" name="楕円 132">
          <a:extLst>
            <a:ext uri="{FF2B5EF4-FFF2-40B4-BE49-F238E27FC236}">
              <a16:creationId xmlns:a16="http://schemas.microsoft.com/office/drawing/2014/main" id="{66787B29-2665-4BA2-8570-A21526507787}"/>
            </a:ext>
          </a:extLst>
        </xdr:cNvPr>
        <xdr:cNvSpPr/>
      </xdr:nvSpPr>
      <xdr:spPr>
        <a:xfrm>
          <a:off x="6098540" y="66319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144780</xdr:rowOff>
    </xdr:from>
    <xdr:to>
      <xdr:col>41</xdr:col>
      <xdr:colOff>50800</xdr:colOff>
      <xdr:row>39</xdr:row>
      <xdr:rowOff>144780</xdr:rowOff>
    </xdr:to>
    <xdr:cxnSp macro="">
      <xdr:nvCxnSpPr>
        <xdr:cNvPr id="134" name="直線コネクタ 133">
          <a:extLst>
            <a:ext uri="{FF2B5EF4-FFF2-40B4-BE49-F238E27FC236}">
              <a16:creationId xmlns:a16="http://schemas.microsoft.com/office/drawing/2014/main" id="{5E682D18-3E2C-482B-B214-8BD333B18167}"/>
            </a:ext>
          </a:extLst>
        </xdr:cNvPr>
        <xdr:cNvCxnSpPr/>
      </xdr:nvCxnSpPr>
      <xdr:spPr>
        <a:xfrm>
          <a:off x="6149340" y="668274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20972</xdr:rowOff>
    </xdr:from>
    <xdr:ext cx="469744" cy="259045"/>
    <xdr:sp macro="" textlink="">
      <xdr:nvSpPr>
        <xdr:cNvPr id="135" name="n_1aveValue【図書館】&#10;一人当たり面積">
          <a:extLst>
            <a:ext uri="{FF2B5EF4-FFF2-40B4-BE49-F238E27FC236}">
              <a16:creationId xmlns:a16="http://schemas.microsoft.com/office/drawing/2014/main" id="{54C3ABB8-26F1-41FD-92F0-2CB1E84B2158}"/>
            </a:ext>
          </a:extLst>
        </xdr:cNvPr>
        <xdr:cNvSpPr txBox="1"/>
      </xdr:nvSpPr>
      <xdr:spPr>
        <a:xfrm>
          <a:off x="8271587" y="672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32402</xdr:rowOff>
    </xdr:from>
    <xdr:ext cx="469744" cy="259045"/>
    <xdr:sp macro="" textlink="">
      <xdr:nvSpPr>
        <xdr:cNvPr id="136" name="n_2aveValue【図書館】&#10;一人当たり面積">
          <a:extLst>
            <a:ext uri="{FF2B5EF4-FFF2-40B4-BE49-F238E27FC236}">
              <a16:creationId xmlns:a16="http://schemas.microsoft.com/office/drawing/2014/main" id="{5FCAB4A0-41EC-48E7-8AD3-EDAA030741BE}"/>
            </a:ext>
          </a:extLst>
        </xdr:cNvPr>
        <xdr:cNvSpPr txBox="1"/>
      </xdr:nvSpPr>
      <xdr:spPr>
        <a:xfrm>
          <a:off x="7509587" y="6738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32402</xdr:rowOff>
    </xdr:from>
    <xdr:ext cx="469744" cy="259045"/>
    <xdr:sp macro="" textlink="">
      <xdr:nvSpPr>
        <xdr:cNvPr id="137" name="n_3aveValue【図書館】&#10;一人当たり面積">
          <a:extLst>
            <a:ext uri="{FF2B5EF4-FFF2-40B4-BE49-F238E27FC236}">
              <a16:creationId xmlns:a16="http://schemas.microsoft.com/office/drawing/2014/main" id="{45150E86-CEAC-4B0C-B63C-096EF98E6D30}"/>
            </a:ext>
          </a:extLst>
        </xdr:cNvPr>
        <xdr:cNvSpPr txBox="1"/>
      </xdr:nvSpPr>
      <xdr:spPr>
        <a:xfrm>
          <a:off x="6712027" y="6738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26687</xdr:rowOff>
    </xdr:from>
    <xdr:ext cx="469744" cy="259045"/>
    <xdr:sp macro="" textlink="">
      <xdr:nvSpPr>
        <xdr:cNvPr id="138" name="n_4aveValue【図書館】&#10;一人当たり面積">
          <a:extLst>
            <a:ext uri="{FF2B5EF4-FFF2-40B4-BE49-F238E27FC236}">
              <a16:creationId xmlns:a16="http://schemas.microsoft.com/office/drawing/2014/main" id="{B086546E-AE37-4667-B7B1-C11A2AA36250}"/>
            </a:ext>
          </a:extLst>
        </xdr:cNvPr>
        <xdr:cNvSpPr txBox="1"/>
      </xdr:nvSpPr>
      <xdr:spPr>
        <a:xfrm>
          <a:off x="5937327" y="673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40657</xdr:rowOff>
    </xdr:from>
    <xdr:ext cx="469744" cy="259045"/>
    <xdr:sp macro="" textlink="">
      <xdr:nvSpPr>
        <xdr:cNvPr id="139" name="n_1mainValue【図書館】&#10;一人当たり面積">
          <a:extLst>
            <a:ext uri="{FF2B5EF4-FFF2-40B4-BE49-F238E27FC236}">
              <a16:creationId xmlns:a16="http://schemas.microsoft.com/office/drawing/2014/main" id="{DC2E9963-2A2A-43EC-9CD1-4DD9AC817B7C}"/>
            </a:ext>
          </a:extLst>
        </xdr:cNvPr>
        <xdr:cNvSpPr txBox="1"/>
      </xdr:nvSpPr>
      <xdr:spPr>
        <a:xfrm>
          <a:off x="8271587" y="641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34942</xdr:rowOff>
    </xdr:from>
    <xdr:ext cx="469744" cy="259045"/>
    <xdr:sp macro="" textlink="">
      <xdr:nvSpPr>
        <xdr:cNvPr id="140" name="n_2mainValue【図書館】&#10;一人当たり面積">
          <a:extLst>
            <a:ext uri="{FF2B5EF4-FFF2-40B4-BE49-F238E27FC236}">
              <a16:creationId xmlns:a16="http://schemas.microsoft.com/office/drawing/2014/main" id="{7D3027E4-11D3-42AB-842E-92E665D53A45}"/>
            </a:ext>
          </a:extLst>
        </xdr:cNvPr>
        <xdr:cNvSpPr txBox="1"/>
      </xdr:nvSpPr>
      <xdr:spPr>
        <a:xfrm>
          <a:off x="7509587" y="6405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40657</xdr:rowOff>
    </xdr:from>
    <xdr:ext cx="469744" cy="259045"/>
    <xdr:sp macro="" textlink="">
      <xdr:nvSpPr>
        <xdr:cNvPr id="141" name="n_3mainValue【図書館】&#10;一人当たり面積">
          <a:extLst>
            <a:ext uri="{FF2B5EF4-FFF2-40B4-BE49-F238E27FC236}">
              <a16:creationId xmlns:a16="http://schemas.microsoft.com/office/drawing/2014/main" id="{688A2275-72D3-4B66-8A4E-F9EEE3E7CD32}"/>
            </a:ext>
          </a:extLst>
        </xdr:cNvPr>
        <xdr:cNvSpPr txBox="1"/>
      </xdr:nvSpPr>
      <xdr:spPr>
        <a:xfrm>
          <a:off x="6712027" y="641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40657</xdr:rowOff>
    </xdr:from>
    <xdr:ext cx="469744" cy="259045"/>
    <xdr:sp macro="" textlink="">
      <xdr:nvSpPr>
        <xdr:cNvPr id="142" name="n_4mainValue【図書館】&#10;一人当たり面積">
          <a:extLst>
            <a:ext uri="{FF2B5EF4-FFF2-40B4-BE49-F238E27FC236}">
              <a16:creationId xmlns:a16="http://schemas.microsoft.com/office/drawing/2014/main" id="{AB8E124C-1E31-4682-8758-296F7756CD73}"/>
            </a:ext>
          </a:extLst>
        </xdr:cNvPr>
        <xdr:cNvSpPr txBox="1"/>
      </xdr:nvSpPr>
      <xdr:spPr>
        <a:xfrm>
          <a:off x="5937327" y="641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a:extLst>
            <a:ext uri="{FF2B5EF4-FFF2-40B4-BE49-F238E27FC236}">
              <a16:creationId xmlns:a16="http://schemas.microsoft.com/office/drawing/2014/main" id="{D65679FB-C80C-4071-86AE-65D342D43E2C}"/>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a:extLst>
            <a:ext uri="{FF2B5EF4-FFF2-40B4-BE49-F238E27FC236}">
              <a16:creationId xmlns:a16="http://schemas.microsoft.com/office/drawing/2014/main" id="{44A9B7BA-C48B-4FAB-8AB9-DAF61E34F43D}"/>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a:extLst>
            <a:ext uri="{FF2B5EF4-FFF2-40B4-BE49-F238E27FC236}">
              <a16:creationId xmlns:a16="http://schemas.microsoft.com/office/drawing/2014/main" id="{7E8D0BAE-8B98-4B3F-AD66-3EC2107BACB1}"/>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a:extLst>
            <a:ext uri="{FF2B5EF4-FFF2-40B4-BE49-F238E27FC236}">
              <a16:creationId xmlns:a16="http://schemas.microsoft.com/office/drawing/2014/main" id="{E32D0CD2-2A68-4E07-B521-24AA95AB426E}"/>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a:extLst>
            <a:ext uri="{FF2B5EF4-FFF2-40B4-BE49-F238E27FC236}">
              <a16:creationId xmlns:a16="http://schemas.microsoft.com/office/drawing/2014/main" id="{B2D6C995-0EE1-429E-9A76-E32B0C00317F}"/>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a:extLst>
            <a:ext uri="{FF2B5EF4-FFF2-40B4-BE49-F238E27FC236}">
              <a16:creationId xmlns:a16="http://schemas.microsoft.com/office/drawing/2014/main" id="{83A31FA8-1577-4C53-B106-964EFC1A564C}"/>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a:extLst>
            <a:ext uri="{FF2B5EF4-FFF2-40B4-BE49-F238E27FC236}">
              <a16:creationId xmlns:a16="http://schemas.microsoft.com/office/drawing/2014/main" id="{19B6F022-B0FF-4F1D-BC0B-D762F7B99083}"/>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a:extLst>
            <a:ext uri="{FF2B5EF4-FFF2-40B4-BE49-F238E27FC236}">
              <a16:creationId xmlns:a16="http://schemas.microsoft.com/office/drawing/2014/main" id="{2F463EA1-B52C-4AF9-8E88-4495505944E7}"/>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a:extLst>
            <a:ext uri="{FF2B5EF4-FFF2-40B4-BE49-F238E27FC236}">
              <a16:creationId xmlns:a16="http://schemas.microsoft.com/office/drawing/2014/main" id="{78E46C09-EA4E-4E64-BED8-E8E803B8A8C0}"/>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a:extLst>
            <a:ext uri="{FF2B5EF4-FFF2-40B4-BE49-F238E27FC236}">
              <a16:creationId xmlns:a16="http://schemas.microsoft.com/office/drawing/2014/main" id="{0F447873-4CA7-4C65-9A93-0D94164EA3CE}"/>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a:extLst>
            <a:ext uri="{FF2B5EF4-FFF2-40B4-BE49-F238E27FC236}">
              <a16:creationId xmlns:a16="http://schemas.microsoft.com/office/drawing/2014/main" id="{01B24C4D-3D69-4BEE-9BAB-49A57F0B67A4}"/>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4" name="直線コネクタ 153">
          <a:extLst>
            <a:ext uri="{FF2B5EF4-FFF2-40B4-BE49-F238E27FC236}">
              <a16:creationId xmlns:a16="http://schemas.microsoft.com/office/drawing/2014/main" id="{CD536C85-0C0A-4B3D-A4A7-16BF4408A4C5}"/>
            </a:ext>
          </a:extLst>
        </xdr:cNvPr>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5" name="テキスト ボックス 154">
          <a:extLst>
            <a:ext uri="{FF2B5EF4-FFF2-40B4-BE49-F238E27FC236}">
              <a16:creationId xmlns:a16="http://schemas.microsoft.com/office/drawing/2014/main" id="{C30658DD-6448-4645-AA8F-5DF8B8EC75CA}"/>
            </a:ext>
          </a:extLst>
        </xdr:cNvPr>
        <xdr:cNvSpPr txBox="1"/>
      </xdr:nvSpPr>
      <xdr:spPr>
        <a:xfrm>
          <a:off x="33608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6" name="直線コネクタ 155">
          <a:extLst>
            <a:ext uri="{FF2B5EF4-FFF2-40B4-BE49-F238E27FC236}">
              <a16:creationId xmlns:a16="http://schemas.microsoft.com/office/drawing/2014/main" id="{D7B7A0E8-7703-4CC5-BAEB-92C342335D2D}"/>
            </a:ext>
          </a:extLst>
        </xdr:cNvPr>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7" name="テキスト ボックス 156">
          <a:extLst>
            <a:ext uri="{FF2B5EF4-FFF2-40B4-BE49-F238E27FC236}">
              <a16:creationId xmlns:a16="http://schemas.microsoft.com/office/drawing/2014/main" id="{A031DB7C-983C-4474-8DDE-DE39C8B7A017}"/>
            </a:ext>
          </a:extLst>
        </xdr:cNvPr>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8" name="直線コネクタ 157">
          <a:extLst>
            <a:ext uri="{FF2B5EF4-FFF2-40B4-BE49-F238E27FC236}">
              <a16:creationId xmlns:a16="http://schemas.microsoft.com/office/drawing/2014/main" id="{648626E7-B2B6-42EF-8F59-463197DDA4F2}"/>
            </a:ext>
          </a:extLst>
        </xdr:cNvPr>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9" name="テキスト ボックス 158">
          <a:extLst>
            <a:ext uri="{FF2B5EF4-FFF2-40B4-BE49-F238E27FC236}">
              <a16:creationId xmlns:a16="http://schemas.microsoft.com/office/drawing/2014/main" id="{E2D3528A-9948-417F-8346-32250575D04C}"/>
            </a:ext>
          </a:extLst>
        </xdr:cNvPr>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0" name="直線コネクタ 159">
          <a:extLst>
            <a:ext uri="{FF2B5EF4-FFF2-40B4-BE49-F238E27FC236}">
              <a16:creationId xmlns:a16="http://schemas.microsoft.com/office/drawing/2014/main" id="{C617F0D1-6F9B-435B-A8CA-6D815CB608CD}"/>
            </a:ext>
          </a:extLst>
        </xdr:cNvPr>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1" name="テキスト ボックス 160">
          <a:extLst>
            <a:ext uri="{FF2B5EF4-FFF2-40B4-BE49-F238E27FC236}">
              <a16:creationId xmlns:a16="http://schemas.microsoft.com/office/drawing/2014/main" id="{2015F447-143D-4EA1-A80C-7A94EAB749F9}"/>
            </a:ext>
          </a:extLst>
        </xdr:cNvPr>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id="{04A44E3C-2ACC-474E-BEB2-97D0A29127ED}"/>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a:extLst>
            <a:ext uri="{FF2B5EF4-FFF2-40B4-BE49-F238E27FC236}">
              <a16:creationId xmlns:a16="http://schemas.microsoft.com/office/drawing/2014/main" id="{E475BCB0-1E37-4B5E-B67D-99D55F4D515B}"/>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a:extLst>
            <a:ext uri="{FF2B5EF4-FFF2-40B4-BE49-F238E27FC236}">
              <a16:creationId xmlns:a16="http://schemas.microsoft.com/office/drawing/2014/main" id="{5B7580FC-1D26-4E6E-8363-4DBE10CB8A80}"/>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73152</xdr:rowOff>
    </xdr:from>
    <xdr:to>
      <xdr:col>24</xdr:col>
      <xdr:colOff>62865</xdr:colOff>
      <xdr:row>64</xdr:row>
      <xdr:rowOff>9144</xdr:rowOff>
    </xdr:to>
    <xdr:cxnSp macro="">
      <xdr:nvCxnSpPr>
        <xdr:cNvPr id="165" name="直線コネクタ 164">
          <a:extLst>
            <a:ext uri="{FF2B5EF4-FFF2-40B4-BE49-F238E27FC236}">
              <a16:creationId xmlns:a16="http://schemas.microsoft.com/office/drawing/2014/main" id="{E0521FEE-A6D7-4043-8489-D6CF37F1D379}"/>
            </a:ext>
          </a:extLst>
        </xdr:cNvPr>
        <xdr:cNvCxnSpPr/>
      </xdr:nvCxnSpPr>
      <xdr:spPr>
        <a:xfrm flipV="1">
          <a:off x="4086225" y="9460992"/>
          <a:ext cx="0" cy="1277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12971</xdr:rowOff>
    </xdr:from>
    <xdr:ext cx="405111" cy="259045"/>
    <xdr:sp macro="" textlink="">
      <xdr:nvSpPr>
        <xdr:cNvPr id="166" name="【体育館・プール】&#10;有形固定資産減価償却率最小値テキスト">
          <a:extLst>
            <a:ext uri="{FF2B5EF4-FFF2-40B4-BE49-F238E27FC236}">
              <a16:creationId xmlns:a16="http://schemas.microsoft.com/office/drawing/2014/main" id="{AAE137A0-CAC3-4A27-80CE-7D87F081D81F}"/>
            </a:ext>
          </a:extLst>
        </xdr:cNvPr>
        <xdr:cNvSpPr txBox="1"/>
      </xdr:nvSpPr>
      <xdr:spPr>
        <a:xfrm>
          <a:off x="4124960" y="10741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xdr:rowOff>
    </xdr:from>
    <xdr:to>
      <xdr:col>24</xdr:col>
      <xdr:colOff>152400</xdr:colOff>
      <xdr:row>64</xdr:row>
      <xdr:rowOff>9144</xdr:rowOff>
    </xdr:to>
    <xdr:cxnSp macro="">
      <xdr:nvCxnSpPr>
        <xdr:cNvPr id="167" name="直線コネクタ 166">
          <a:extLst>
            <a:ext uri="{FF2B5EF4-FFF2-40B4-BE49-F238E27FC236}">
              <a16:creationId xmlns:a16="http://schemas.microsoft.com/office/drawing/2014/main" id="{2E28BCB2-1F18-4A43-BE97-1FE4CA42BF44}"/>
            </a:ext>
          </a:extLst>
        </xdr:cNvPr>
        <xdr:cNvCxnSpPr/>
      </xdr:nvCxnSpPr>
      <xdr:spPr>
        <a:xfrm>
          <a:off x="4020820" y="107381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19829</xdr:rowOff>
    </xdr:from>
    <xdr:ext cx="405111" cy="259045"/>
    <xdr:sp macro="" textlink="">
      <xdr:nvSpPr>
        <xdr:cNvPr id="168" name="【体育館・プール】&#10;有形固定資産減価償却率最大値テキスト">
          <a:extLst>
            <a:ext uri="{FF2B5EF4-FFF2-40B4-BE49-F238E27FC236}">
              <a16:creationId xmlns:a16="http://schemas.microsoft.com/office/drawing/2014/main" id="{854D11E7-81CF-4623-89C7-B52A1BCAE357}"/>
            </a:ext>
          </a:extLst>
        </xdr:cNvPr>
        <xdr:cNvSpPr txBox="1"/>
      </xdr:nvSpPr>
      <xdr:spPr>
        <a:xfrm>
          <a:off x="4124960" y="9240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73152</xdr:rowOff>
    </xdr:from>
    <xdr:to>
      <xdr:col>24</xdr:col>
      <xdr:colOff>152400</xdr:colOff>
      <xdr:row>56</xdr:row>
      <xdr:rowOff>73152</xdr:rowOff>
    </xdr:to>
    <xdr:cxnSp macro="">
      <xdr:nvCxnSpPr>
        <xdr:cNvPr id="169" name="直線コネクタ 168">
          <a:extLst>
            <a:ext uri="{FF2B5EF4-FFF2-40B4-BE49-F238E27FC236}">
              <a16:creationId xmlns:a16="http://schemas.microsoft.com/office/drawing/2014/main" id="{C5610C54-77BC-47BF-80AB-F95945690C9B}"/>
            </a:ext>
          </a:extLst>
        </xdr:cNvPr>
        <xdr:cNvCxnSpPr/>
      </xdr:nvCxnSpPr>
      <xdr:spPr>
        <a:xfrm>
          <a:off x="4020820" y="94609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54373</xdr:rowOff>
    </xdr:from>
    <xdr:ext cx="405111" cy="259045"/>
    <xdr:sp macro="" textlink="">
      <xdr:nvSpPr>
        <xdr:cNvPr id="170" name="【体育館・プール】&#10;有形固定資産減価償却率平均値テキスト">
          <a:extLst>
            <a:ext uri="{FF2B5EF4-FFF2-40B4-BE49-F238E27FC236}">
              <a16:creationId xmlns:a16="http://schemas.microsoft.com/office/drawing/2014/main" id="{E6FB3514-0AA2-4673-A1D4-A9E613837639}"/>
            </a:ext>
          </a:extLst>
        </xdr:cNvPr>
        <xdr:cNvSpPr txBox="1"/>
      </xdr:nvSpPr>
      <xdr:spPr>
        <a:xfrm>
          <a:off x="4124960" y="99451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31496</xdr:rowOff>
    </xdr:from>
    <xdr:to>
      <xdr:col>24</xdr:col>
      <xdr:colOff>114300</xdr:colOff>
      <xdr:row>60</xdr:row>
      <xdr:rowOff>133096</xdr:rowOff>
    </xdr:to>
    <xdr:sp macro="" textlink="">
      <xdr:nvSpPr>
        <xdr:cNvPr id="171" name="フローチャート: 判断 170">
          <a:extLst>
            <a:ext uri="{FF2B5EF4-FFF2-40B4-BE49-F238E27FC236}">
              <a16:creationId xmlns:a16="http://schemas.microsoft.com/office/drawing/2014/main" id="{5FCAA864-14D3-43F9-8EA1-004EC6C2D073}"/>
            </a:ext>
          </a:extLst>
        </xdr:cNvPr>
        <xdr:cNvSpPr/>
      </xdr:nvSpPr>
      <xdr:spPr>
        <a:xfrm>
          <a:off x="4036060" y="1008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168656</xdr:rowOff>
    </xdr:from>
    <xdr:to>
      <xdr:col>20</xdr:col>
      <xdr:colOff>38100</xdr:colOff>
      <xdr:row>60</xdr:row>
      <xdr:rowOff>98806</xdr:rowOff>
    </xdr:to>
    <xdr:sp macro="" textlink="">
      <xdr:nvSpPr>
        <xdr:cNvPr id="172" name="フローチャート: 判断 171">
          <a:extLst>
            <a:ext uri="{FF2B5EF4-FFF2-40B4-BE49-F238E27FC236}">
              <a16:creationId xmlns:a16="http://schemas.microsoft.com/office/drawing/2014/main" id="{998EA3B3-9459-4614-A3A5-DBB32F4B021C}"/>
            </a:ext>
          </a:extLst>
        </xdr:cNvPr>
        <xdr:cNvSpPr/>
      </xdr:nvSpPr>
      <xdr:spPr>
        <a:xfrm>
          <a:off x="3312160" y="100594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113792</xdr:rowOff>
    </xdr:from>
    <xdr:to>
      <xdr:col>15</xdr:col>
      <xdr:colOff>101600</xdr:colOff>
      <xdr:row>60</xdr:row>
      <xdr:rowOff>43942</xdr:rowOff>
    </xdr:to>
    <xdr:sp macro="" textlink="">
      <xdr:nvSpPr>
        <xdr:cNvPr id="173" name="フローチャート: 判断 172">
          <a:extLst>
            <a:ext uri="{FF2B5EF4-FFF2-40B4-BE49-F238E27FC236}">
              <a16:creationId xmlns:a16="http://schemas.microsoft.com/office/drawing/2014/main" id="{07130662-71E8-4A54-BC7C-770D7103A553}"/>
            </a:ext>
          </a:extLst>
        </xdr:cNvPr>
        <xdr:cNvSpPr/>
      </xdr:nvSpPr>
      <xdr:spPr>
        <a:xfrm>
          <a:off x="2514600" y="100045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68072</xdr:rowOff>
    </xdr:from>
    <xdr:to>
      <xdr:col>10</xdr:col>
      <xdr:colOff>165100</xdr:colOff>
      <xdr:row>59</xdr:row>
      <xdr:rowOff>169672</xdr:rowOff>
    </xdr:to>
    <xdr:sp macro="" textlink="">
      <xdr:nvSpPr>
        <xdr:cNvPr id="174" name="フローチャート: 判断 173">
          <a:extLst>
            <a:ext uri="{FF2B5EF4-FFF2-40B4-BE49-F238E27FC236}">
              <a16:creationId xmlns:a16="http://schemas.microsoft.com/office/drawing/2014/main" id="{B639152A-B73C-4CA2-BD15-27BF3DEC021B}"/>
            </a:ext>
          </a:extLst>
        </xdr:cNvPr>
        <xdr:cNvSpPr/>
      </xdr:nvSpPr>
      <xdr:spPr>
        <a:xfrm>
          <a:off x="1739900" y="9958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65786</xdr:rowOff>
    </xdr:from>
    <xdr:to>
      <xdr:col>6</xdr:col>
      <xdr:colOff>38100</xdr:colOff>
      <xdr:row>59</xdr:row>
      <xdr:rowOff>167386</xdr:rowOff>
    </xdr:to>
    <xdr:sp macro="" textlink="">
      <xdr:nvSpPr>
        <xdr:cNvPr id="175" name="フローチャート: 判断 174">
          <a:extLst>
            <a:ext uri="{FF2B5EF4-FFF2-40B4-BE49-F238E27FC236}">
              <a16:creationId xmlns:a16="http://schemas.microsoft.com/office/drawing/2014/main" id="{1E209A5E-C2EF-4835-8045-A9D33C6A1A8A}"/>
            </a:ext>
          </a:extLst>
        </xdr:cNvPr>
        <xdr:cNvSpPr/>
      </xdr:nvSpPr>
      <xdr:spPr>
        <a:xfrm>
          <a:off x="965200" y="995654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1CC58F06-C4CB-4616-8E4E-FF0D7018DE55}"/>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1FD24816-F9F2-41E4-8D54-9AF489EE3486}"/>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E4FEB4A4-94D8-443A-AE0B-7918A6951A8F}"/>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AF514A0F-E7BE-40A5-B0F7-206B3FE23AFC}"/>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D57E2191-31EB-4C10-8468-BDB3BF66AA9B}"/>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152654</xdr:rowOff>
    </xdr:from>
    <xdr:to>
      <xdr:col>24</xdr:col>
      <xdr:colOff>114300</xdr:colOff>
      <xdr:row>62</xdr:row>
      <xdr:rowOff>82804</xdr:rowOff>
    </xdr:to>
    <xdr:sp macro="" textlink="">
      <xdr:nvSpPr>
        <xdr:cNvPr id="181" name="楕円 180">
          <a:extLst>
            <a:ext uri="{FF2B5EF4-FFF2-40B4-BE49-F238E27FC236}">
              <a16:creationId xmlns:a16="http://schemas.microsoft.com/office/drawing/2014/main" id="{F0A1FF0F-0C09-457D-99D6-1867548D4ED7}"/>
            </a:ext>
          </a:extLst>
        </xdr:cNvPr>
        <xdr:cNvSpPr/>
      </xdr:nvSpPr>
      <xdr:spPr>
        <a:xfrm>
          <a:off x="4036060" y="103786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131081</xdr:rowOff>
    </xdr:from>
    <xdr:ext cx="405111" cy="259045"/>
    <xdr:sp macro="" textlink="">
      <xdr:nvSpPr>
        <xdr:cNvPr id="182" name="【体育館・プール】&#10;有形固定資産減価償却率該当値テキスト">
          <a:extLst>
            <a:ext uri="{FF2B5EF4-FFF2-40B4-BE49-F238E27FC236}">
              <a16:creationId xmlns:a16="http://schemas.microsoft.com/office/drawing/2014/main" id="{CA76EEFE-FF87-4084-A956-78CA243EAC3F}"/>
            </a:ext>
          </a:extLst>
        </xdr:cNvPr>
        <xdr:cNvSpPr txBox="1"/>
      </xdr:nvSpPr>
      <xdr:spPr>
        <a:xfrm>
          <a:off x="4124960" y="1035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134366</xdr:rowOff>
    </xdr:from>
    <xdr:to>
      <xdr:col>20</xdr:col>
      <xdr:colOff>38100</xdr:colOff>
      <xdr:row>62</xdr:row>
      <xdr:rowOff>64516</xdr:rowOff>
    </xdr:to>
    <xdr:sp macro="" textlink="">
      <xdr:nvSpPr>
        <xdr:cNvPr id="183" name="楕円 182">
          <a:extLst>
            <a:ext uri="{FF2B5EF4-FFF2-40B4-BE49-F238E27FC236}">
              <a16:creationId xmlns:a16="http://schemas.microsoft.com/office/drawing/2014/main" id="{B35113EA-F921-4AFE-9702-007D1749D5E9}"/>
            </a:ext>
          </a:extLst>
        </xdr:cNvPr>
        <xdr:cNvSpPr/>
      </xdr:nvSpPr>
      <xdr:spPr>
        <a:xfrm>
          <a:off x="3312160" y="103604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13716</xdr:rowOff>
    </xdr:from>
    <xdr:to>
      <xdr:col>24</xdr:col>
      <xdr:colOff>63500</xdr:colOff>
      <xdr:row>62</xdr:row>
      <xdr:rowOff>32004</xdr:rowOff>
    </xdr:to>
    <xdr:cxnSp macro="">
      <xdr:nvCxnSpPr>
        <xdr:cNvPr id="184" name="直線コネクタ 183">
          <a:extLst>
            <a:ext uri="{FF2B5EF4-FFF2-40B4-BE49-F238E27FC236}">
              <a16:creationId xmlns:a16="http://schemas.microsoft.com/office/drawing/2014/main" id="{7995536A-112C-489E-9618-24C2AF06A08F}"/>
            </a:ext>
          </a:extLst>
        </xdr:cNvPr>
        <xdr:cNvCxnSpPr/>
      </xdr:nvCxnSpPr>
      <xdr:spPr>
        <a:xfrm>
          <a:off x="3355340" y="10407396"/>
          <a:ext cx="73152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97790</xdr:rowOff>
    </xdr:from>
    <xdr:to>
      <xdr:col>15</xdr:col>
      <xdr:colOff>101600</xdr:colOff>
      <xdr:row>62</xdr:row>
      <xdr:rowOff>27940</xdr:rowOff>
    </xdr:to>
    <xdr:sp macro="" textlink="">
      <xdr:nvSpPr>
        <xdr:cNvPr id="185" name="楕円 184">
          <a:extLst>
            <a:ext uri="{FF2B5EF4-FFF2-40B4-BE49-F238E27FC236}">
              <a16:creationId xmlns:a16="http://schemas.microsoft.com/office/drawing/2014/main" id="{29239121-B788-4C0D-88F4-49CB51FA5233}"/>
            </a:ext>
          </a:extLst>
        </xdr:cNvPr>
        <xdr:cNvSpPr/>
      </xdr:nvSpPr>
      <xdr:spPr>
        <a:xfrm>
          <a:off x="2514600" y="103238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148590</xdr:rowOff>
    </xdr:from>
    <xdr:to>
      <xdr:col>19</xdr:col>
      <xdr:colOff>177800</xdr:colOff>
      <xdr:row>62</xdr:row>
      <xdr:rowOff>13716</xdr:rowOff>
    </xdr:to>
    <xdr:cxnSp macro="">
      <xdr:nvCxnSpPr>
        <xdr:cNvPr id="186" name="直線コネクタ 185">
          <a:extLst>
            <a:ext uri="{FF2B5EF4-FFF2-40B4-BE49-F238E27FC236}">
              <a16:creationId xmlns:a16="http://schemas.microsoft.com/office/drawing/2014/main" id="{6AF4737D-7CA2-4C49-B792-63F6116BDEA4}"/>
            </a:ext>
          </a:extLst>
        </xdr:cNvPr>
        <xdr:cNvCxnSpPr/>
      </xdr:nvCxnSpPr>
      <xdr:spPr>
        <a:xfrm>
          <a:off x="2565400" y="10374630"/>
          <a:ext cx="789940" cy="3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58928</xdr:rowOff>
    </xdr:from>
    <xdr:to>
      <xdr:col>10</xdr:col>
      <xdr:colOff>165100</xdr:colOff>
      <xdr:row>61</xdr:row>
      <xdr:rowOff>160528</xdr:rowOff>
    </xdr:to>
    <xdr:sp macro="" textlink="">
      <xdr:nvSpPr>
        <xdr:cNvPr id="187" name="楕円 186">
          <a:extLst>
            <a:ext uri="{FF2B5EF4-FFF2-40B4-BE49-F238E27FC236}">
              <a16:creationId xmlns:a16="http://schemas.microsoft.com/office/drawing/2014/main" id="{6E8857AB-BCAF-4E51-BACD-15644F20054C}"/>
            </a:ext>
          </a:extLst>
        </xdr:cNvPr>
        <xdr:cNvSpPr/>
      </xdr:nvSpPr>
      <xdr:spPr>
        <a:xfrm>
          <a:off x="1739900" y="1028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109728</xdr:rowOff>
    </xdr:from>
    <xdr:to>
      <xdr:col>15</xdr:col>
      <xdr:colOff>50800</xdr:colOff>
      <xdr:row>61</xdr:row>
      <xdr:rowOff>148590</xdr:rowOff>
    </xdr:to>
    <xdr:cxnSp macro="">
      <xdr:nvCxnSpPr>
        <xdr:cNvPr id="188" name="直線コネクタ 187">
          <a:extLst>
            <a:ext uri="{FF2B5EF4-FFF2-40B4-BE49-F238E27FC236}">
              <a16:creationId xmlns:a16="http://schemas.microsoft.com/office/drawing/2014/main" id="{7DECFEED-DBF4-457D-AF4E-F30F585734BD}"/>
            </a:ext>
          </a:extLst>
        </xdr:cNvPr>
        <xdr:cNvCxnSpPr/>
      </xdr:nvCxnSpPr>
      <xdr:spPr>
        <a:xfrm>
          <a:off x="1790700" y="10335768"/>
          <a:ext cx="7747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84074</xdr:rowOff>
    </xdr:from>
    <xdr:to>
      <xdr:col>6</xdr:col>
      <xdr:colOff>38100</xdr:colOff>
      <xdr:row>62</xdr:row>
      <xdr:rowOff>14224</xdr:rowOff>
    </xdr:to>
    <xdr:sp macro="" textlink="">
      <xdr:nvSpPr>
        <xdr:cNvPr id="189" name="楕円 188">
          <a:extLst>
            <a:ext uri="{FF2B5EF4-FFF2-40B4-BE49-F238E27FC236}">
              <a16:creationId xmlns:a16="http://schemas.microsoft.com/office/drawing/2014/main" id="{88973BC3-3FF5-4717-BCF9-09CD48BA29C6}"/>
            </a:ext>
          </a:extLst>
        </xdr:cNvPr>
        <xdr:cNvSpPr/>
      </xdr:nvSpPr>
      <xdr:spPr>
        <a:xfrm>
          <a:off x="965200" y="1031011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109728</xdr:rowOff>
    </xdr:from>
    <xdr:to>
      <xdr:col>10</xdr:col>
      <xdr:colOff>114300</xdr:colOff>
      <xdr:row>61</xdr:row>
      <xdr:rowOff>134874</xdr:rowOff>
    </xdr:to>
    <xdr:cxnSp macro="">
      <xdr:nvCxnSpPr>
        <xdr:cNvPr id="190" name="直線コネクタ 189">
          <a:extLst>
            <a:ext uri="{FF2B5EF4-FFF2-40B4-BE49-F238E27FC236}">
              <a16:creationId xmlns:a16="http://schemas.microsoft.com/office/drawing/2014/main" id="{4D5904DF-56E5-4398-889E-3E41668EACDA}"/>
            </a:ext>
          </a:extLst>
        </xdr:cNvPr>
        <xdr:cNvCxnSpPr/>
      </xdr:nvCxnSpPr>
      <xdr:spPr>
        <a:xfrm flipV="1">
          <a:off x="1008380" y="10335768"/>
          <a:ext cx="78232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115333</xdr:rowOff>
    </xdr:from>
    <xdr:ext cx="405111" cy="259045"/>
    <xdr:sp macro="" textlink="">
      <xdr:nvSpPr>
        <xdr:cNvPr id="191" name="n_1aveValue【体育館・プール】&#10;有形固定資産減価償却率">
          <a:extLst>
            <a:ext uri="{FF2B5EF4-FFF2-40B4-BE49-F238E27FC236}">
              <a16:creationId xmlns:a16="http://schemas.microsoft.com/office/drawing/2014/main" id="{4C061D33-9711-4C16-A438-1E55C66423A1}"/>
            </a:ext>
          </a:extLst>
        </xdr:cNvPr>
        <xdr:cNvSpPr txBox="1"/>
      </xdr:nvSpPr>
      <xdr:spPr>
        <a:xfrm>
          <a:off x="3170564" y="9838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60469</xdr:rowOff>
    </xdr:from>
    <xdr:ext cx="405111" cy="259045"/>
    <xdr:sp macro="" textlink="">
      <xdr:nvSpPr>
        <xdr:cNvPr id="192" name="n_2aveValue【体育館・プール】&#10;有形固定資産減価償却率">
          <a:extLst>
            <a:ext uri="{FF2B5EF4-FFF2-40B4-BE49-F238E27FC236}">
              <a16:creationId xmlns:a16="http://schemas.microsoft.com/office/drawing/2014/main" id="{7C436A95-8030-4E20-89AF-A7529A085185}"/>
            </a:ext>
          </a:extLst>
        </xdr:cNvPr>
        <xdr:cNvSpPr txBox="1"/>
      </xdr:nvSpPr>
      <xdr:spPr>
        <a:xfrm>
          <a:off x="2385704" y="9783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14749</xdr:rowOff>
    </xdr:from>
    <xdr:ext cx="405111" cy="259045"/>
    <xdr:sp macro="" textlink="">
      <xdr:nvSpPr>
        <xdr:cNvPr id="193" name="n_3aveValue【体育館・プール】&#10;有形固定資産減価償却率">
          <a:extLst>
            <a:ext uri="{FF2B5EF4-FFF2-40B4-BE49-F238E27FC236}">
              <a16:creationId xmlns:a16="http://schemas.microsoft.com/office/drawing/2014/main" id="{93C874B4-21DF-4860-A71A-3308550C879D}"/>
            </a:ext>
          </a:extLst>
        </xdr:cNvPr>
        <xdr:cNvSpPr txBox="1"/>
      </xdr:nvSpPr>
      <xdr:spPr>
        <a:xfrm>
          <a:off x="1611004" y="9737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12463</xdr:rowOff>
    </xdr:from>
    <xdr:ext cx="405111" cy="259045"/>
    <xdr:sp macro="" textlink="">
      <xdr:nvSpPr>
        <xdr:cNvPr id="194" name="n_4aveValue【体育館・プール】&#10;有形固定資産減価償却率">
          <a:extLst>
            <a:ext uri="{FF2B5EF4-FFF2-40B4-BE49-F238E27FC236}">
              <a16:creationId xmlns:a16="http://schemas.microsoft.com/office/drawing/2014/main" id="{0ACCFF4D-3B11-406B-99C7-143D873908E2}"/>
            </a:ext>
          </a:extLst>
        </xdr:cNvPr>
        <xdr:cNvSpPr txBox="1"/>
      </xdr:nvSpPr>
      <xdr:spPr>
        <a:xfrm>
          <a:off x="836304" y="9735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55643</xdr:rowOff>
    </xdr:from>
    <xdr:ext cx="405111" cy="259045"/>
    <xdr:sp macro="" textlink="">
      <xdr:nvSpPr>
        <xdr:cNvPr id="195" name="n_1mainValue【体育館・プール】&#10;有形固定資産減価償却率">
          <a:extLst>
            <a:ext uri="{FF2B5EF4-FFF2-40B4-BE49-F238E27FC236}">
              <a16:creationId xmlns:a16="http://schemas.microsoft.com/office/drawing/2014/main" id="{F103F8F7-69E2-4DD0-9F42-4EEF595AC097}"/>
            </a:ext>
          </a:extLst>
        </xdr:cNvPr>
        <xdr:cNvSpPr txBox="1"/>
      </xdr:nvSpPr>
      <xdr:spPr>
        <a:xfrm>
          <a:off x="3170564" y="10449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19067</xdr:rowOff>
    </xdr:from>
    <xdr:ext cx="405111" cy="259045"/>
    <xdr:sp macro="" textlink="">
      <xdr:nvSpPr>
        <xdr:cNvPr id="196" name="n_2mainValue【体育館・プール】&#10;有形固定資産減価償却率">
          <a:extLst>
            <a:ext uri="{FF2B5EF4-FFF2-40B4-BE49-F238E27FC236}">
              <a16:creationId xmlns:a16="http://schemas.microsoft.com/office/drawing/2014/main" id="{E2332E83-F82C-462E-ABB8-D51AD3FB6811}"/>
            </a:ext>
          </a:extLst>
        </xdr:cNvPr>
        <xdr:cNvSpPr txBox="1"/>
      </xdr:nvSpPr>
      <xdr:spPr>
        <a:xfrm>
          <a:off x="2385704" y="1041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151655</xdr:rowOff>
    </xdr:from>
    <xdr:ext cx="405111" cy="259045"/>
    <xdr:sp macro="" textlink="">
      <xdr:nvSpPr>
        <xdr:cNvPr id="197" name="n_3mainValue【体育館・プール】&#10;有形固定資産減価償却率">
          <a:extLst>
            <a:ext uri="{FF2B5EF4-FFF2-40B4-BE49-F238E27FC236}">
              <a16:creationId xmlns:a16="http://schemas.microsoft.com/office/drawing/2014/main" id="{6A830BB8-37AC-46CC-AD89-C4A932095DEF}"/>
            </a:ext>
          </a:extLst>
        </xdr:cNvPr>
        <xdr:cNvSpPr txBox="1"/>
      </xdr:nvSpPr>
      <xdr:spPr>
        <a:xfrm>
          <a:off x="1611004" y="10377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5351</xdr:rowOff>
    </xdr:from>
    <xdr:ext cx="405111" cy="259045"/>
    <xdr:sp macro="" textlink="">
      <xdr:nvSpPr>
        <xdr:cNvPr id="198" name="n_4mainValue【体育館・プール】&#10;有形固定資産減価償却率">
          <a:extLst>
            <a:ext uri="{FF2B5EF4-FFF2-40B4-BE49-F238E27FC236}">
              <a16:creationId xmlns:a16="http://schemas.microsoft.com/office/drawing/2014/main" id="{ACB93BB6-2AEA-4D34-9E4F-A5C59DB69434}"/>
            </a:ext>
          </a:extLst>
        </xdr:cNvPr>
        <xdr:cNvSpPr txBox="1"/>
      </xdr:nvSpPr>
      <xdr:spPr>
        <a:xfrm>
          <a:off x="836304" y="10399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9" name="正方形/長方形 198">
          <a:extLst>
            <a:ext uri="{FF2B5EF4-FFF2-40B4-BE49-F238E27FC236}">
              <a16:creationId xmlns:a16="http://schemas.microsoft.com/office/drawing/2014/main" id="{61505C12-EBF7-4430-B269-D6DC848C2676}"/>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0" name="正方形/長方形 199">
          <a:extLst>
            <a:ext uri="{FF2B5EF4-FFF2-40B4-BE49-F238E27FC236}">
              <a16:creationId xmlns:a16="http://schemas.microsoft.com/office/drawing/2014/main" id="{5BADC2BD-7FDF-4703-8283-683B3273173D}"/>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1" name="正方形/長方形 200">
          <a:extLst>
            <a:ext uri="{FF2B5EF4-FFF2-40B4-BE49-F238E27FC236}">
              <a16:creationId xmlns:a16="http://schemas.microsoft.com/office/drawing/2014/main" id="{59312092-0120-4944-BE77-27385D5B7056}"/>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2" name="正方形/長方形 201">
          <a:extLst>
            <a:ext uri="{FF2B5EF4-FFF2-40B4-BE49-F238E27FC236}">
              <a16:creationId xmlns:a16="http://schemas.microsoft.com/office/drawing/2014/main" id="{88DB8D22-CC47-4349-A6D6-558D2E970D15}"/>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3" name="正方形/長方形 202">
          <a:extLst>
            <a:ext uri="{FF2B5EF4-FFF2-40B4-BE49-F238E27FC236}">
              <a16:creationId xmlns:a16="http://schemas.microsoft.com/office/drawing/2014/main" id="{AAE68056-7B30-4631-ABE7-FD7E169A06CA}"/>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4" name="正方形/長方形 203">
          <a:extLst>
            <a:ext uri="{FF2B5EF4-FFF2-40B4-BE49-F238E27FC236}">
              <a16:creationId xmlns:a16="http://schemas.microsoft.com/office/drawing/2014/main" id="{CCE94914-AC50-499F-AB23-32E46FA634DB}"/>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5" name="正方形/長方形 204">
          <a:extLst>
            <a:ext uri="{FF2B5EF4-FFF2-40B4-BE49-F238E27FC236}">
              <a16:creationId xmlns:a16="http://schemas.microsoft.com/office/drawing/2014/main" id="{E9B12D78-C557-439C-BD54-29481EABF805}"/>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6" name="正方形/長方形 205">
          <a:extLst>
            <a:ext uri="{FF2B5EF4-FFF2-40B4-BE49-F238E27FC236}">
              <a16:creationId xmlns:a16="http://schemas.microsoft.com/office/drawing/2014/main" id="{A16FF34F-1FF8-4EBA-A4EA-6F2A1811DFB7}"/>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7" name="テキスト ボックス 206">
          <a:extLst>
            <a:ext uri="{FF2B5EF4-FFF2-40B4-BE49-F238E27FC236}">
              <a16:creationId xmlns:a16="http://schemas.microsoft.com/office/drawing/2014/main" id="{A118CBB3-152A-46F2-8518-378578196660}"/>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8" name="直線コネクタ 207">
          <a:extLst>
            <a:ext uri="{FF2B5EF4-FFF2-40B4-BE49-F238E27FC236}">
              <a16:creationId xmlns:a16="http://schemas.microsoft.com/office/drawing/2014/main" id="{9CA58F88-9B2A-4CAC-8795-A7A5EBA65F27}"/>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09" name="テキスト ボックス 208">
          <a:extLst>
            <a:ext uri="{FF2B5EF4-FFF2-40B4-BE49-F238E27FC236}">
              <a16:creationId xmlns:a16="http://schemas.microsoft.com/office/drawing/2014/main" id="{F4122A1D-717C-4C24-8051-C865883DCC77}"/>
            </a:ext>
          </a:extLst>
        </xdr:cNvPr>
        <xdr:cNvSpPr txBox="1"/>
      </xdr:nvSpPr>
      <xdr:spPr>
        <a:xfrm>
          <a:off x="54053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0" name="直線コネクタ 209">
          <a:extLst>
            <a:ext uri="{FF2B5EF4-FFF2-40B4-BE49-F238E27FC236}">
              <a16:creationId xmlns:a16="http://schemas.microsoft.com/office/drawing/2014/main" id="{8D57BD74-3E15-40AA-8491-46B10644F7D2}"/>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1" name="テキスト ボックス 210">
          <a:extLst>
            <a:ext uri="{FF2B5EF4-FFF2-40B4-BE49-F238E27FC236}">
              <a16:creationId xmlns:a16="http://schemas.microsoft.com/office/drawing/2014/main" id="{4D62AAD4-797F-4268-B7BA-43012F00B56E}"/>
            </a:ext>
          </a:extLst>
        </xdr:cNvPr>
        <xdr:cNvSpPr txBox="1"/>
      </xdr:nvSpPr>
      <xdr:spPr>
        <a:xfrm>
          <a:off x="54053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2" name="直線コネクタ 211">
          <a:extLst>
            <a:ext uri="{FF2B5EF4-FFF2-40B4-BE49-F238E27FC236}">
              <a16:creationId xmlns:a16="http://schemas.microsoft.com/office/drawing/2014/main" id="{BA5C9895-C970-49A0-8A01-C6F8142DD4AA}"/>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3" name="テキスト ボックス 212">
          <a:extLst>
            <a:ext uri="{FF2B5EF4-FFF2-40B4-BE49-F238E27FC236}">
              <a16:creationId xmlns:a16="http://schemas.microsoft.com/office/drawing/2014/main" id="{764246AC-A0DC-4089-9D91-F0084DD83F4C}"/>
            </a:ext>
          </a:extLst>
        </xdr:cNvPr>
        <xdr:cNvSpPr txBox="1"/>
      </xdr:nvSpPr>
      <xdr:spPr>
        <a:xfrm>
          <a:off x="540530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4" name="直線コネクタ 213">
          <a:extLst>
            <a:ext uri="{FF2B5EF4-FFF2-40B4-BE49-F238E27FC236}">
              <a16:creationId xmlns:a16="http://schemas.microsoft.com/office/drawing/2014/main" id="{A500FD7D-402C-41C7-BA1F-5B75C66DA911}"/>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5" name="テキスト ボックス 214">
          <a:extLst>
            <a:ext uri="{FF2B5EF4-FFF2-40B4-BE49-F238E27FC236}">
              <a16:creationId xmlns:a16="http://schemas.microsoft.com/office/drawing/2014/main" id="{EE4A2CFC-68F5-445B-BF51-331DEFE30B5C}"/>
            </a:ext>
          </a:extLst>
        </xdr:cNvPr>
        <xdr:cNvSpPr txBox="1"/>
      </xdr:nvSpPr>
      <xdr:spPr>
        <a:xfrm>
          <a:off x="540530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6" name="直線コネクタ 215">
          <a:extLst>
            <a:ext uri="{FF2B5EF4-FFF2-40B4-BE49-F238E27FC236}">
              <a16:creationId xmlns:a16="http://schemas.microsoft.com/office/drawing/2014/main" id="{5B62DE8F-E1BD-4E09-9CBB-4F89CB7FA6D3}"/>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7" name="テキスト ボックス 216">
          <a:extLst>
            <a:ext uri="{FF2B5EF4-FFF2-40B4-BE49-F238E27FC236}">
              <a16:creationId xmlns:a16="http://schemas.microsoft.com/office/drawing/2014/main" id="{0E6189BE-1EFF-4074-AB9F-7CBC25070B02}"/>
            </a:ext>
          </a:extLst>
        </xdr:cNvPr>
        <xdr:cNvSpPr txBox="1"/>
      </xdr:nvSpPr>
      <xdr:spPr>
        <a:xfrm>
          <a:off x="540530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8" name="直線コネクタ 217">
          <a:extLst>
            <a:ext uri="{FF2B5EF4-FFF2-40B4-BE49-F238E27FC236}">
              <a16:creationId xmlns:a16="http://schemas.microsoft.com/office/drawing/2014/main" id="{76ACD3D4-BEFC-4D28-973A-E9F5F1589E57}"/>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9" name="テキスト ボックス 218">
          <a:extLst>
            <a:ext uri="{FF2B5EF4-FFF2-40B4-BE49-F238E27FC236}">
              <a16:creationId xmlns:a16="http://schemas.microsoft.com/office/drawing/2014/main" id="{3518F611-D0B1-4382-8F34-76E25DA09052}"/>
            </a:ext>
          </a:extLst>
        </xdr:cNvPr>
        <xdr:cNvSpPr txBox="1"/>
      </xdr:nvSpPr>
      <xdr:spPr>
        <a:xfrm>
          <a:off x="540530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0" name="直線コネクタ 219">
          <a:extLst>
            <a:ext uri="{FF2B5EF4-FFF2-40B4-BE49-F238E27FC236}">
              <a16:creationId xmlns:a16="http://schemas.microsoft.com/office/drawing/2014/main" id="{2626EDCE-7EB2-4C08-B6CF-3293B7FB0547}"/>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1" name="テキスト ボックス 220">
          <a:extLst>
            <a:ext uri="{FF2B5EF4-FFF2-40B4-BE49-F238E27FC236}">
              <a16:creationId xmlns:a16="http://schemas.microsoft.com/office/drawing/2014/main" id="{6F0333CA-D165-4CE2-AD08-D1DC243C9FD9}"/>
            </a:ext>
          </a:extLst>
        </xdr:cNvPr>
        <xdr:cNvSpPr txBox="1"/>
      </xdr:nvSpPr>
      <xdr:spPr>
        <a:xfrm>
          <a:off x="54053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7AB8B5D6-2F88-456D-AE76-5586A7F59287}"/>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577C95F9-3D20-4362-90A4-4C3812EE4B4A}"/>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59DEC1A5-2EA8-4E10-B222-2D9AA0A15F94}"/>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127907</xdr:rowOff>
    </xdr:from>
    <xdr:to>
      <xdr:col>54</xdr:col>
      <xdr:colOff>189865</xdr:colOff>
      <xdr:row>64</xdr:row>
      <xdr:rowOff>54428</xdr:rowOff>
    </xdr:to>
    <xdr:cxnSp macro="">
      <xdr:nvCxnSpPr>
        <xdr:cNvPr id="225" name="直線コネクタ 224">
          <a:extLst>
            <a:ext uri="{FF2B5EF4-FFF2-40B4-BE49-F238E27FC236}">
              <a16:creationId xmlns:a16="http://schemas.microsoft.com/office/drawing/2014/main" id="{6E215875-0BC1-4EAE-AB5F-4A39ABEAF4A2}"/>
            </a:ext>
          </a:extLst>
        </xdr:cNvPr>
        <xdr:cNvCxnSpPr/>
      </xdr:nvCxnSpPr>
      <xdr:spPr>
        <a:xfrm flipV="1">
          <a:off x="9219565" y="9348107"/>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6" name="【体育館・プール】&#10;一人当たり面積最小値テキスト">
          <a:extLst>
            <a:ext uri="{FF2B5EF4-FFF2-40B4-BE49-F238E27FC236}">
              <a16:creationId xmlns:a16="http://schemas.microsoft.com/office/drawing/2014/main" id="{64D82D49-0288-4F82-886D-DD2D48481EF7}"/>
            </a:ext>
          </a:extLst>
        </xdr:cNvPr>
        <xdr:cNvSpPr txBox="1"/>
      </xdr:nvSpPr>
      <xdr:spPr>
        <a:xfrm>
          <a:off x="9258300" y="10787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7" name="直線コネクタ 226">
          <a:extLst>
            <a:ext uri="{FF2B5EF4-FFF2-40B4-BE49-F238E27FC236}">
              <a16:creationId xmlns:a16="http://schemas.microsoft.com/office/drawing/2014/main" id="{89B8188E-3B84-496D-A1AC-039D85EE5D75}"/>
            </a:ext>
          </a:extLst>
        </xdr:cNvPr>
        <xdr:cNvCxnSpPr/>
      </xdr:nvCxnSpPr>
      <xdr:spPr>
        <a:xfrm>
          <a:off x="9154160" y="107833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74584</xdr:rowOff>
    </xdr:from>
    <xdr:ext cx="469744" cy="259045"/>
    <xdr:sp macro="" textlink="">
      <xdr:nvSpPr>
        <xdr:cNvPr id="228" name="【体育館・プール】&#10;一人当たり面積最大値テキスト">
          <a:extLst>
            <a:ext uri="{FF2B5EF4-FFF2-40B4-BE49-F238E27FC236}">
              <a16:creationId xmlns:a16="http://schemas.microsoft.com/office/drawing/2014/main" id="{B53F9D13-BF6B-4312-9C45-18BE090A6786}"/>
            </a:ext>
          </a:extLst>
        </xdr:cNvPr>
        <xdr:cNvSpPr txBox="1"/>
      </xdr:nvSpPr>
      <xdr:spPr>
        <a:xfrm>
          <a:off x="9258300" y="9127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127907</xdr:rowOff>
    </xdr:from>
    <xdr:to>
      <xdr:col>55</xdr:col>
      <xdr:colOff>88900</xdr:colOff>
      <xdr:row>55</xdr:row>
      <xdr:rowOff>127907</xdr:rowOff>
    </xdr:to>
    <xdr:cxnSp macro="">
      <xdr:nvCxnSpPr>
        <xdr:cNvPr id="229" name="直線コネクタ 228">
          <a:extLst>
            <a:ext uri="{FF2B5EF4-FFF2-40B4-BE49-F238E27FC236}">
              <a16:creationId xmlns:a16="http://schemas.microsoft.com/office/drawing/2014/main" id="{D3BB1F0F-490C-41D4-9B31-31AE70BE39B3}"/>
            </a:ext>
          </a:extLst>
        </xdr:cNvPr>
        <xdr:cNvCxnSpPr/>
      </xdr:nvCxnSpPr>
      <xdr:spPr>
        <a:xfrm>
          <a:off x="9154160" y="93481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20155</xdr:rowOff>
    </xdr:from>
    <xdr:ext cx="469744" cy="259045"/>
    <xdr:sp macro="" textlink="">
      <xdr:nvSpPr>
        <xdr:cNvPr id="230" name="【体育館・プール】&#10;一人当たり面積平均値テキスト">
          <a:extLst>
            <a:ext uri="{FF2B5EF4-FFF2-40B4-BE49-F238E27FC236}">
              <a16:creationId xmlns:a16="http://schemas.microsoft.com/office/drawing/2014/main" id="{F9264B9C-33CE-4105-91E4-2B020D91B455}"/>
            </a:ext>
          </a:extLst>
        </xdr:cNvPr>
        <xdr:cNvSpPr txBox="1"/>
      </xdr:nvSpPr>
      <xdr:spPr>
        <a:xfrm>
          <a:off x="9258300" y="10413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41728</xdr:rowOff>
    </xdr:from>
    <xdr:to>
      <xdr:col>55</xdr:col>
      <xdr:colOff>50800</xdr:colOff>
      <xdr:row>62</xdr:row>
      <xdr:rowOff>143328</xdr:rowOff>
    </xdr:to>
    <xdr:sp macro="" textlink="">
      <xdr:nvSpPr>
        <xdr:cNvPr id="231" name="フローチャート: 判断 230">
          <a:extLst>
            <a:ext uri="{FF2B5EF4-FFF2-40B4-BE49-F238E27FC236}">
              <a16:creationId xmlns:a16="http://schemas.microsoft.com/office/drawing/2014/main" id="{C328100E-BB9D-4092-A87F-1F6E47BFD942}"/>
            </a:ext>
          </a:extLst>
        </xdr:cNvPr>
        <xdr:cNvSpPr/>
      </xdr:nvSpPr>
      <xdr:spPr>
        <a:xfrm>
          <a:off x="9192260" y="1043540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19957</xdr:rowOff>
    </xdr:from>
    <xdr:to>
      <xdr:col>50</xdr:col>
      <xdr:colOff>165100</xdr:colOff>
      <xdr:row>62</xdr:row>
      <xdr:rowOff>121557</xdr:rowOff>
    </xdr:to>
    <xdr:sp macro="" textlink="">
      <xdr:nvSpPr>
        <xdr:cNvPr id="232" name="フローチャート: 判断 231">
          <a:extLst>
            <a:ext uri="{FF2B5EF4-FFF2-40B4-BE49-F238E27FC236}">
              <a16:creationId xmlns:a16="http://schemas.microsoft.com/office/drawing/2014/main" id="{D3A85FF4-BBEE-478A-8873-F858FFC82424}"/>
            </a:ext>
          </a:extLst>
        </xdr:cNvPr>
        <xdr:cNvSpPr/>
      </xdr:nvSpPr>
      <xdr:spPr>
        <a:xfrm>
          <a:off x="8445500" y="1041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30843</xdr:rowOff>
    </xdr:from>
    <xdr:to>
      <xdr:col>46</xdr:col>
      <xdr:colOff>38100</xdr:colOff>
      <xdr:row>62</xdr:row>
      <xdr:rowOff>132443</xdr:rowOff>
    </xdr:to>
    <xdr:sp macro="" textlink="">
      <xdr:nvSpPr>
        <xdr:cNvPr id="233" name="フローチャート: 判断 232">
          <a:extLst>
            <a:ext uri="{FF2B5EF4-FFF2-40B4-BE49-F238E27FC236}">
              <a16:creationId xmlns:a16="http://schemas.microsoft.com/office/drawing/2014/main" id="{EABACAEC-A737-4B93-BADA-3B4DDBDD0770}"/>
            </a:ext>
          </a:extLst>
        </xdr:cNvPr>
        <xdr:cNvSpPr/>
      </xdr:nvSpPr>
      <xdr:spPr>
        <a:xfrm>
          <a:off x="7670800" y="104245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30843</xdr:rowOff>
    </xdr:from>
    <xdr:to>
      <xdr:col>41</xdr:col>
      <xdr:colOff>101600</xdr:colOff>
      <xdr:row>62</xdr:row>
      <xdr:rowOff>132443</xdr:rowOff>
    </xdr:to>
    <xdr:sp macro="" textlink="">
      <xdr:nvSpPr>
        <xdr:cNvPr id="234" name="フローチャート: 判断 233">
          <a:extLst>
            <a:ext uri="{FF2B5EF4-FFF2-40B4-BE49-F238E27FC236}">
              <a16:creationId xmlns:a16="http://schemas.microsoft.com/office/drawing/2014/main" id="{F37D0A8B-7FBE-4E3F-84E8-94B5F8DAA241}"/>
            </a:ext>
          </a:extLst>
        </xdr:cNvPr>
        <xdr:cNvSpPr/>
      </xdr:nvSpPr>
      <xdr:spPr>
        <a:xfrm>
          <a:off x="6873240" y="1042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5" name="フローチャート: 判断 234">
          <a:extLst>
            <a:ext uri="{FF2B5EF4-FFF2-40B4-BE49-F238E27FC236}">
              <a16:creationId xmlns:a16="http://schemas.microsoft.com/office/drawing/2014/main" id="{FCC395C6-2581-426E-9A1F-68261254559E}"/>
            </a:ext>
          </a:extLst>
        </xdr:cNvPr>
        <xdr:cNvSpPr/>
      </xdr:nvSpPr>
      <xdr:spPr>
        <a:xfrm>
          <a:off x="6098540" y="1043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03BAD63F-6C8E-4747-8C46-A579ED8C3046}"/>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ECF6676D-64F7-4A09-8CBF-13E37980129D}"/>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4EDF6F80-35E6-4E8A-8C1B-33EB59CDD235}"/>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B5CDC9AA-03E7-4664-A13D-7580563AD983}"/>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5C96237F-BA1E-4B97-9432-840BAC22EAD5}"/>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164193</xdr:rowOff>
    </xdr:from>
    <xdr:to>
      <xdr:col>55</xdr:col>
      <xdr:colOff>50800</xdr:colOff>
      <xdr:row>60</xdr:row>
      <xdr:rowOff>94343</xdr:rowOff>
    </xdr:to>
    <xdr:sp macro="" textlink="">
      <xdr:nvSpPr>
        <xdr:cNvPr id="241" name="楕円 240">
          <a:extLst>
            <a:ext uri="{FF2B5EF4-FFF2-40B4-BE49-F238E27FC236}">
              <a16:creationId xmlns:a16="http://schemas.microsoft.com/office/drawing/2014/main" id="{72D55728-C25A-4A21-8296-F19DB2E9D9D2}"/>
            </a:ext>
          </a:extLst>
        </xdr:cNvPr>
        <xdr:cNvSpPr/>
      </xdr:nvSpPr>
      <xdr:spPr>
        <a:xfrm>
          <a:off x="9192260" y="1005495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15620</xdr:rowOff>
    </xdr:from>
    <xdr:ext cx="469744" cy="259045"/>
    <xdr:sp macro="" textlink="">
      <xdr:nvSpPr>
        <xdr:cNvPr id="242" name="【体育館・プール】&#10;一人当たり面積該当値テキスト">
          <a:extLst>
            <a:ext uri="{FF2B5EF4-FFF2-40B4-BE49-F238E27FC236}">
              <a16:creationId xmlns:a16="http://schemas.microsoft.com/office/drawing/2014/main" id="{8C93312D-5F4B-4377-8785-6107082525E2}"/>
            </a:ext>
          </a:extLst>
        </xdr:cNvPr>
        <xdr:cNvSpPr txBox="1"/>
      </xdr:nvSpPr>
      <xdr:spPr>
        <a:xfrm>
          <a:off x="9258300" y="9906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153307</xdr:rowOff>
    </xdr:from>
    <xdr:to>
      <xdr:col>50</xdr:col>
      <xdr:colOff>165100</xdr:colOff>
      <xdr:row>60</xdr:row>
      <xdr:rowOff>83457</xdr:rowOff>
    </xdr:to>
    <xdr:sp macro="" textlink="">
      <xdr:nvSpPr>
        <xdr:cNvPr id="243" name="楕円 242">
          <a:extLst>
            <a:ext uri="{FF2B5EF4-FFF2-40B4-BE49-F238E27FC236}">
              <a16:creationId xmlns:a16="http://schemas.microsoft.com/office/drawing/2014/main" id="{1162DB01-48C3-4740-99AD-6544DDD0D410}"/>
            </a:ext>
          </a:extLst>
        </xdr:cNvPr>
        <xdr:cNvSpPr/>
      </xdr:nvSpPr>
      <xdr:spPr>
        <a:xfrm>
          <a:off x="8445500" y="100440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32657</xdr:rowOff>
    </xdr:from>
    <xdr:to>
      <xdr:col>55</xdr:col>
      <xdr:colOff>0</xdr:colOff>
      <xdr:row>60</xdr:row>
      <xdr:rowOff>43543</xdr:rowOff>
    </xdr:to>
    <xdr:cxnSp macro="">
      <xdr:nvCxnSpPr>
        <xdr:cNvPr id="244" name="直線コネクタ 243">
          <a:extLst>
            <a:ext uri="{FF2B5EF4-FFF2-40B4-BE49-F238E27FC236}">
              <a16:creationId xmlns:a16="http://schemas.microsoft.com/office/drawing/2014/main" id="{700BC51E-11BA-410B-953F-5E923B0B86B0}"/>
            </a:ext>
          </a:extLst>
        </xdr:cNvPr>
        <xdr:cNvCxnSpPr/>
      </xdr:nvCxnSpPr>
      <xdr:spPr>
        <a:xfrm>
          <a:off x="8496300" y="10091057"/>
          <a:ext cx="7239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142422</xdr:rowOff>
    </xdr:from>
    <xdr:to>
      <xdr:col>46</xdr:col>
      <xdr:colOff>38100</xdr:colOff>
      <xdr:row>60</xdr:row>
      <xdr:rowOff>72572</xdr:rowOff>
    </xdr:to>
    <xdr:sp macro="" textlink="">
      <xdr:nvSpPr>
        <xdr:cNvPr id="245" name="楕円 244">
          <a:extLst>
            <a:ext uri="{FF2B5EF4-FFF2-40B4-BE49-F238E27FC236}">
              <a16:creationId xmlns:a16="http://schemas.microsoft.com/office/drawing/2014/main" id="{D4BBE83D-3860-4FC7-9A16-AC3A7F254FF8}"/>
            </a:ext>
          </a:extLst>
        </xdr:cNvPr>
        <xdr:cNvSpPr/>
      </xdr:nvSpPr>
      <xdr:spPr>
        <a:xfrm>
          <a:off x="7670800" y="1003318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21772</xdr:rowOff>
    </xdr:from>
    <xdr:to>
      <xdr:col>50</xdr:col>
      <xdr:colOff>114300</xdr:colOff>
      <xdr:row>60</xdr:row>
      <xdr:rowOff>32657</xdr:rowOff>
    </xdr:to>
    <xdr:cxnSp macro="">
      <xdr:nvCxnSpPr>
        <xdr:cNvPr id="246" name="直線コネクタ 245">
          <a:extLst>
            <a:ext uri="{FF2B5EF4-FFF2-40B4-BE49-F238E27FC236}">
              <a16:creationId xmlns:a16="http://schemas.microsoft.com/office/drawing/2014/main" id="{4448B805-FCE9-4AA3-A9E2-BCDBD9CAA094}"/>
            </a:ext>
          </a:extLst>
        </xdr:cNvPr>
        <xdr:cNvCxnSpPr/>
      </xdr:nvCxnSpPr>
      <xdr:spPr>
        <a:xfrm>
          <a:off x="7713980" y="10080172"/>
          <a:ext cx="78232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153307</xdr:rowOff>
    </xdr:from>
    <xdr:to>
      <xdr:col>41</xdr:col>
      <xdr:colOff>101600</xdr:colOff>
      <xdr:row>60</xdr:row>
      <xdr:rowOff>83457</xdr:rowOff>
    </xdr:to>
    <xdr:sp macro="" textlink="">
      <xdr:nvSpPr>
        <xdr:cNvPr id="247" name="楕円 246">
          <a:extLst>
            <a:ext uri="{FF2B5EF4-FFF2-40B4-BE49-F238E27FC236}">
              <a16:creationId xmlns:a16="http://schemas.microsoft.com/office/drawing/2014/main" id="{E0529D67-98DC-470F-B57A-7DBD4BC3609B}"/>
            </a:ext>
          </a:extLst>
        </xdr:cNvPr>
        <xdr:cNvSpPr/>
      </xdr:nvSpPr>
      <xdr:spPr>
        <a:xfrm>
          <a:off x="6873240" y="100440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21772</xdr:rowOff>
    </xdr:from>
    <xdr:to>
      <xdr:col>45</xdr:col>
      <xdr:colOff>177800</xdr:colOff>
      <xdr:row>60</xdr:row>
      <xdr:rowOff>32657</xdr:rowOff>
    </xdr:to>
    <xdr:cxnSp macro="">
      <xdr:nvCxnSpPr>
        <xdr:cNvPr id="248" name="直線コネクタ 247">
          <a:extLst>
            <a:ext uri="{FF2B5EF4-FFF2-40B4-BE49-F238E27FC236}">
              <a16:creationId xmlns:a16="http://schemas.microsoft.com/office/drawing/2014/main" id="{A4F6020F-8F35-4C47-9731-34EAA760EB5B}"/>
            </a:ext>
          </a:extLst>
        </xdr:cNvPr>
        <xdr:cNvCxnSpPr/>
      </xdr:nvCxnSpPr>
      <xdr:spPr>
        <a:xfrm flipV="1">
          <a:off x="6924040" y="10080172"/>
          <a:ext cx="78994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47172</xdr:rowOff>
    </xdr:from>
    <xdr:to>
      <xdr:col>36</xdr:col>
      <xdr:colOff>165100</xdr:colOff>
      <xdr:row>60</xdr:row>
      <xdr:rowOff>148772</xdr:rowOff>
    </xdr:to>
    <xdr:sp macro="" textlink="">
      <xdr:nvSpPr>
        <xdr:cNvPr id="249" name="楕円 248">
          <a:extLst>
            <a:ext uri="{FF2B5EF4-FFF2-40B4-BE49-F238E27FC236}">
              <a16:creationId xmlns:a16="http://schemas.microsoft.com/office/drawing/2014/main" id="{B1FF3D70-AA4B-4AD7-AC3D-A10BC357920A}"/>
            </a:ext>
          </a:extLst>
        </xdr:cNvPr>
        <xdr:cNvSpPr/>
      </xdr:nvSpPr>
      <xdr:spPr>
        <a:xfrm>
          <a:off x="6098540" y="10105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32657</xdr:rowOff>
    </xdr:from>
    <xdr:to>
      <xdr:col>41</xdr:col>
      <xdr:colOff>50800</xdr:colOff>
      <xdr:row>60</xdr:row>
      <xdr:rowOff>97972</xdr:rowOff>
    </xdr:to>
    <xdr:cxnSp macro="">
      <xdr:nvCxnSpPr>
        <xdr:cNvPr id="250" name="直線コネクタ 249">
          <a:extLst>
            <a:ext uri="{FF2B5EF4-FFF2-40B4-BE49-F238E27FC236}">
              <a16:creationId xmlns:a16="http://schemas.microsoft.com/office/drawing/2014/main" id="{DA97DC5D-9388-4B53-8844-BECD5DAAEAE7}"/>
            </a:ext>
          </a:extLst>
        </xdr:cNvPr>
        <xdr:cNvCxnSpPr/>
      </xdr:nvCxnSpPr>
      <xdr:spPr>
        <a:xfrm flipV="1">
          <a:off x="6149340" y="10091057"/>
          <a:ext cx="7747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112684</xdr:rowOff>
    </xdr:from>
    <xdr:ext cx="469744" cy="259045"/>
    <xdr:sp macro="" textlink="">
      <xdr:nvSpPr>
        <xdr:cNvPr id="251" name="n_1aveValue【体育館・プール】&#10;一人当たり面積">
          <a:extLst>
            <a:ext uri="{FF2B5EF4-FFF2-40B4-BE49-F238E27FC236}">
              <a16:creationId xmlns:a16="http://schemas.microsoft.com/office/drawing/2014/main" id="{9C0081F5-1033-4AFB-A1D4-232C3F5B561A}"/>
            </a:ext>
          </a:extLst>
        </xdr:cNvPr>
        <xdr:cNvSpPr txBox="1"/>
      </xdr:nvSpPr>
      <xdr:spPr>
        <a:xfrm>
          <a:off x="8271587" y="10506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123570</xdr:rowOff>
    </xdr:from>
    <xdr:ext cx="469744" cy="259045"/>
    <xdr:sp macro="" textlink="">
      <xdr:nvSpPr>
        <xdr:cNvPr id="252" name="n_2aveValue【体育館・プール】&#10;一人当たり面積">
          <a:extLst>
            <a:ext uri="{FF2B5EF4-FFF2-40B4-BE49-F238E27FC236}">
              <a16:creationId xmlns:a16="http://schemas.microsoft.com/office/drawing/2014/main" id="{80C145C4-721B-4991-9374-7153A30C8F0A}"/>
            </a:ext>
          </a:extLst>
        </xdr:cNvPr>
        <xdr:cNvSpPr txBox="1"/>
      </xdr:nvSpPr>
      <xdr:spPr>
        <a:xfrm>
          <a:off x="7509587" y="10517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123570</xdr:rowOff>
    </xdr:from>
    <xdr:ext cx="469744" cy="259045"/>
    <xdr:sp macro="" textlink="">
      <xdr:nvSpPr>
        <xdr:cNvPr id="253" name="n_3aveValue【体育館・プール】&#10;一人当たり面積">
          <a:extLst>
            <a:ext uri="{FF2B5EF4-FFF2-40B4-BE49-F238E27FC236}">
              <a16:creationId xmlns:a16="http://schemas.microsoft.com/office/drawing/2014/main" id="{88AD31DB-509F-4406-9AD0-FAFB79CB226B}"/>
            </a:ext>
          </a:extLst>
        </xdr:cNvPr>
        <xdr:cNvSpPr txBox="1"/>
      </xdr:nvSpPr>
      <xdr:spPr>
        <a:xfrm>
          <a:off x="6712027" y="10517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134455</xdr:rowOff>
    </xdr:from>
    <xdr:ext cx="469744" cy="259045"/>
    <xdr:sp macro="" textlink="">
      <xdr:nvSpPr>
        <xdr:cNvPr id="254" name="n_4aveValue【体育館・プール】&#10;一人当たり面積">
          <a:extLst>
            <a:ext uri="{FF2B5EF4-FFF2-40B4-BE49-F238E27FC236}">
              <a16:creationId xmlns:a16="http://schemas.microsoft.com/office/drawing/2014/main" id="{39075FCF-615B-4AF0-A0E5-1A81BC1244D7}"/>
            </a:ext>
          </a:extLst>
        </xdr:cNvPr>
        <xdr:cNvSpPr txBox="1"/>
      </xdr:nvSpPr>
      <xdr:spPr>
        <a:xfrm>
          <a:off x="5937327" y="10528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58</xdr:row>
      <xdr:rowOff>99984</xdr:rowOff>
    </xdr:from>
    <xdr:ext cx="469744" cy="259045"/>
    <xdr:sp macro="" textlink="">
      <xdr:nvSpPr>
        <xdr:cNvPr id="255" name="n_1mainValue【体育館・プール】&#10;一人当たり面積">
          <a:extLst>
            <a:ext uri="{FF2B5EF4-FFF2-40B4-BE49-F238E27FC236}">
              <a16:creationId xmlns:a16="http://schemas.microsoft.com/office/drawing/2014/main" id="{FC7E64D2-D7C9-428E-A20B-5EE26BF9225B}"/>
            </a:ext>
          </a:extLst>
        </xdr:cNvPr>
        <xdr:cNvSpPr txBox="1"/>
      </xdr:nvSpPr>
      <xdr:spPr>
        <a:xfrm>
          <a:off x="8271587" y="982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89099</xdr:rowOff>
    </xdr:from>
    <xdr:ext cx="469744" cy="259045"/>
    <xdr:sp macro="" textlink="">
      <xdr:nvSpPr>
        <xdr:cNvPr id="256" name="n_2mainValue【体育館・プール】&#10;一人当たり面積">
          <a:extLst>
            <a:ext uri="{FF2B5EF4-FFF2-40B4-BE49-F238E27FC236}">
              <a16:creationId xmlns:a16="http://schemas.microsoft.com/office/drawing/2014/main" id="{8FFD4970-EA28-4915-A07D-EB6BD85BB497}"/>
            </a:ext>
          </a:extLst>
        </xdr:cNvPr>
        <xdr:cNvSpPr txBox="1"/>
      </xdr:nvSpPr>
      <xdr:spPr>
        <a:xfrm>
          <a:off x="7509587" y="9812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58</xdr:row>
      <xdr:rowOff>99984</xdr:rowOff>
    </xdr:from>
    <xdr:ext cx="469744" cy="259045"/>
    <xdr:sp macro="" textlink="">
      <xdr:nvSpPr>
        <xdr:cNvPr id="257" name="n_3mainValue【体育館・プール】&#10;一人当たり面積">
          <a:extLst>
            <a:ext uri="{FF2B5EF4-FFF2-40B4-BE49-F238E27FC236}">
              <a16:creationId xmlns:a16="http://schemas.microsoft.com/office/drawing/2014/main" id="{D9F00DF4-82F1-4182-B5FF-259C4CFF8089}"/>
            </a:ext>
          </a:extLst>
        </xdr:cNvPr>
        <xdr:cNvSpPr txBox="1"/>
      </xdr:nvSpPr>
      <xdr:spPr>
        <a:xfrm>
          <a:off x="6712027" y="982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58</xdr:row>
      <xdr:rowOff>165299</xdr:rowOff>
    </xdr:from>
    <xdr:ext cx="469744" cy="259045"/>
    <xdr:sp macro="" textlink="">
      <xdr:nvSpPr>
        <xdr:cNvPr id="258" name="n_4mainValue【体育館・プール】&#10;一人当たり面積">
          <a:extLst>
            <a:ext uri="{FF2B5EF4-FFF2-40B4-BE49-F238E27FC236}">
              <a16:creationId xmlns:a16="http://schemas.microsoft.com/office/drawing/2014/main" id="{615FAA90-F782-4F09-A4BA-C45226772EC7}"/>
            </a:ext>
          </a:extLst>
        </xdr:cNvPr>
        <xdr:cNvSpPr txBox="1"/>
      </xdr:nvSpPr>
      <xdr:spPr>
        <a:xfrm>
          <a:off x="5937327" y="9888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42210409-064C-4470-B4A6-C3AC2A1B56F3}"/>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86B9CFAB-CCE1-4DAB-86ED-7F01DECF6328}"/>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FBA503EC-9A41-4F7A-874F-7F436B720828}"/>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4AD2A12A-1DA1-4945-BB62-30508B0F8FED}"/>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C4DE83F1-F375-4C48-8E16-17AB90092C8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0A783234-F371-4597-879D-E3A29C7C5A1A}"/>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2E64A343-AA00-4FB5-947C-E5D723967C8F}"/>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930FCC3A-1BD8-4896-BE20-7513A4264039}"/>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B5D20FA0-7DCE-4BE0-BD9F-CBB431B0A327}"/>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4729A88A-FCFA-4632-95DF-CC0703849B36}"/>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9" name="テキスト ボックス 268">
          <a:extLst>
            <a:ext uri="{FF2B5EF4-FFF2-40B4-BE49-F238E27FC236}">
              <a16:creationId xmlns:a16="http://schemas.microsoft.com/office/drawing/2014/main" id="{15FDBCC2-B6F1-4732-812C-076ADC6C47C7}"/>
            </a:ext>
          </a:extLst>
        </xdr:cNvPr>
        <xdr:cNvSpPr txBox="1"/>
      </xdr:nvSpPr>
      <xdr:spPr>
        <a:xfrm>
          <a:off x="336081" y="147624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32D65A95-D34A-403F-B824-442A25C7C36F}"/>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6419A32C-1B55-4FC9-866C-873F81D6DB92}"/>
            </a:ext>
          </a:extLst>
        </xdr:cNvPr>
        <xdr:cNvSpPr txBox="1"/>
      </xdr:nvSpPr>
      <xdr:spPr>
        <a:xfrm>
          <a:off x="33608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A77B206C-5464-46D2-87BD-CB8DD4C7F0D5}"/>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98E2D719-0DFE-48CF-8A06-347F93614C24}"/>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21693C9A-C2F4-4692-A382-7D1850411445}"/>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5C9688B7-A33B-4958-BDD5-D3518582C3D2}"/>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2E338F19-62AA-40AC-BCAA-99FA0516E0EF}"/>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4026A171-EFBE-4373-A2F7-6668D56634DA}"/>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9258794A-80EB-439A-8B7F-E9660DD8E87A}"/>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93C3F878-E14C-4E9B-90B1-CA9F58BAC5EB}"/>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A371B1AC-A296-4762-BA4D-8A8A0B2CE924}"/>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655E5323-C57D-4FD4-B933-F77429493DCE}"/>
            </a:ext>
          </a:extLst>
        </xdr:cNvPr>
        <xdr:cNvSpPr txBox="1"/>
      </xdr:nvSpPr>
      <xdr:spPr>
        <a:xfrm>
          <a:off x="33608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8FCCCC30-8AC3-4AA3-8E88-7E22CBAB1C95}"/>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B8A68231-EE36-4E62-8232-DEFAED6463EF}"/>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福祉施設】&#10;有形固定資産減価償却率グラフ枠">
          <a:extLst>
            <a:ext uri="{FF2B5EF4-FFF2-40B4-BE49-F238E27FC236}">
              <a16:creationId xmlns:a16="http://schemas.microsoft.com/office/drawing/2014/main" id="{DC087AF9-2A29-4FD7-BF07-B52BADD6D879}"/>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77288</xdr:rowOff>
    </xdr:from>
    <xdr:to>
      <xdr:col>24</xdr:col>
      <xdr:colOff>62865</xdr:colOff>
      <xdr:row>86</xdr:row>
      <xdr:rowOff>44631</xdr:rowOff>
    </xdr:to>
    <xdr:cxnSp macro="">
      <xdr:nvCxnSpPr>
        <xdr:cNvPr id="285" name="直線コネクタ 284">
          <a:extLst>
            <a:ext uri="{FF2B5EF4-FFF2-40B4-BE49-F238E27FC236}">
              <a16:creationId xmlns:a16="http://schemas.microsoft.com/office/drawing/2014/main" id="{3196B1D2-498E-4FC4-AB8C-A48B94CDB961}"/>
            </a:ext>
          </a:extLst>
        </xdr:cNvPr>
        <xdr:cNvCxnSpPr/>
      </xdr:nvCxnSpPr>
      <xdr:spPr>
        <a:xfrm flipV="1">
          <a:off x="4086225" y="13153208"/>
          <a:ext cx="0" cy="1308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48458</xdr:rowOff>
    </xdr:from>
    <xdr:ext cx="405111" cy="259045"/>
    <xdr:sp macro="" textlink="">
      <xdr:nvSpPr>
        <xdr:cNvPr id="286" name="【福祉施設】&#10;有形固定資産減価償却率最小値テキスト">
          <a:extLst>
            <a:ext uri="{FF2B5EF4-FFF2-40B4-BE49-F238E27FC236}">
              <a16:creationId xmlns:a16="http://schemas.microsoft.com/office/drawing/2014/main" id="{1901EF0A-6EE7-496D-AD26-FFBED856B0A0}"/>
            </a:ext>
          </a:extLst>
        </xdr:cNvPr>
        <xdr:cNvSpPr txBox="1"/>
      </xdr:nvSpPr>
      <xdr:spPr>
        <a:xfrm>
          <a:off x="4124960" y="14465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44631</xdr:rowOff>
    </xdr:from>
    <xdr:to>
      <xdr:col>24</xdr:col>
      <xdr:colOff>152400</xdr:colOff>
      <xdr:row>86</xdr:row>
      <xdr:rowOff>44631</xdr:rowOff>
    </xdr:to>
    <xdr:cxnSp macro="">
      <xdr:nvCxnSpPr>
        <xdr:cNvPr id="287" name="直線コネクタ 286">
          <a:extLst>
            <a:ext uri="{FF2B5EF4-FFF2-40B4-BE49-F238E27FC236}">
              <a16:creationId xmlns:a16="http://schemas.microsoft.com/office/drawing/2014/main" id="{9E677769-DB0A-4A44-8D3B-17FD04FA2553}"/>
            </a:ext>
          </a:extLst>
        </xdr:cNvPr>
        <xdr:cNvCxnSpPr/>
      </xdr:nvCxnSpPr>
      <xdr:spPr>
        <a:xfrm>
          <a:off x="4020820" y="144616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23965</xdr:rowOff>
    </xdr:from>
    <xdr:ext cx="405111" cy="259045"/>
    <xdr:sp macro="" textlink="">
      <xdr:nvSpPr>
        <xdr:cNvPr id="288" name="【福祉施設】&#10;有形固定資産減価償却率最大値テキスト">
          <a:extLst>
            <a:ext uri="{FF2B5EF4-FFF2-40B4-BE49-F238E27FC236}">
              <a16:creationId xmlns:a16="http://schemas.microsoft.com/office/drawing/2014/main" id="{97B39F82-9029-4345-9E58-40F41029A054}"/>
            </a:ext>
          </a:extLst>
        </xdr:cNvPr>
        <xdr:cNvSpPr txBox="1"/>
      </xdr:nvSpPr>
      <xdr:spPr>
        <a:xfrm>
          <a:off x="4124960" y="12932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77288</xdr:rowOff>
    </xdr:from>
    <xdr:to>
      <xdr:col>24</xdr:col>
      <xdr:colOff>152400</xdr:colOff>
      <xdr:row>78</xdr:row>
      <xdr:rowOff>77288</xdr:rowOff>
    </xdr:to>
    <xdr:cxnSp macro="">
      <xdr:nvCxnSpPr>
        <xdr:cNvPr id="289" name="直線コネクタ 288">
          <a:extLst>
            <a:ext uri="{FF2B5EF4-FFF2-40B4-BE49-F238E27FC236}">
              <a16:creationId xmlns:a16="http://schemas.microsoft.com/office/drawing/2014/main" id="{3183FBDE-F7FE-4FF3-A2CD-95800288880C}"/>
            </a:ext>
          </a:extLst>
        </xdr:cNvPr>
        <xdr:cNvCxnSpPr/>
      </xdr:nvCxnSpPr>
      <xdr:spPr>
        <a:xfrm>
          <a:off x="4020820" y="131532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132641</xdr:rowOff>
    </xdr:from>
    <xdr:ext cx="405111" cy="259045"/>
    <xdr:sp macro="" textlink="">
      <xdr:nvSpPr>
        <xdr:cNvPr id="290" name="【福祉施設】&#10;有形固定資産減価償却率平均値テキスト">
          <a:extLst>
            <a:ext uri="{FF2B5EF4-FFF2-40B4-BE49-F238E27FC236}">
              <a16:creationId xmlns:a16="http://schemas.microsoft.com/office/drawing/2014/main" id="{D3BE59F4-DC94-4B8B-9AAF-77A982A92F76}"/>
            </a:ext>
          </a:extLst>
        </xdr:cNvPr>
        <xdr:cNvSpPr txBox="1"/>
      </xdr:nvSpPr>
      <xdr:spPr>
        <a:xfrm>
          <a:off x="4124960" y="135438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109764</xdr:rowOff>
    </xdr:from>
    <xdr:to>
      <xdr:col>24</xdr:col>
      <xdr:colOff>114300</xdr:colOff>
      <xdr:row>82</xdr:row>
      <xdr:rowOff>39914</xdr:rowOff>
    </xdr:to>
    <xdr:sp macro="" textlink="">
      <xdr:nvSpPr>
        <xdr:cNvPr id="291" name="フローチャート: 判断 290">
          <a:extLst>
            <a:ext uri="{FF2B5EF4-FFF2-40B4-BE49-F238E27FC236}">
              <a16:creationId xmlns:a16="http://schemas.microsoft.com/office/drawing/2014/main" id="{E7330EB2-FE80-4B3C-9E64-9750EC7BCF4E}"/>
            </a:ext>
          </a:extLst>
        </xdr:cNvPr>
        <xdr:cNvSpPr/>
      </xdr:nvSpPr>
      <xdr:spPr>
        <a:xfrm>
          <a:off x="4036060" y="136886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99968</xdr:rowOff>
    </xdr:from>
    <xdr:to>
      <xdr:col>20</xdr:col>
      <xdr:colOff>38100</xdr:colOff>
      <xdr:row>82</xdr:row>
      <xdr:rowOff>30118</xdr:rowOff>
    </xdr:to>
    <xdr:sp macro="" textlink="">
      <xdr:nvSpPr>
        <xdr:cNvPr id="292" name="フローチャート: 判断 291">
          <a:extLst>
            <a:ext uri="{FF2B5EF4-FFF2-40B4-BE49-F238E27FC236}">
              <a16:creationId xmlns:a16="http://schemas.microsoft.com/office/drawing/2014/main" id="{F43BDDB0-3FCB-4F82-B819-F4C19629FD3F}"/>
            </a:ext>
          </a:extLst>
        </xdr:cNvPr>
        <xdr:cNvSpPr/>
      </xdr:nvSpPr>
      <xdr:spPr>
        <a:xfrm>
          <a:off x="3312160" y="136788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50981</xdr:rowOff>
    </xdr:from>
    <xdr:to>
      <xdr:col>15</xdr:col>
      <xdr:colOff>101600</xdr:colOff>
      <xdr:row>81</xdr:row>
      <xdr:rowOff>152581</xdr:rowOff>
    </xdr:to>
    <xdr:sp macro="" textlink="">
      <xdr:nvSpPr>
        <xdr:cNvPr id="293" name="フローチャート: 判断 292">
          <a:extLst>
            <a:ext uri="{FF2B5EF4-FFF2-40B4-BE49-F238E27FC236}">
              <a16:creationId xmlns:a16="http://schemas.microsoft.com/office/drawing/2014/main" id="{E9884429-A3F8-497D-8AB8-6B1188A30199}"/>
            </a:ext>
          </a:extLst>
        </xdr:cNvPr>
        <xdr:cNvSpPr/>
      </xdr:nvSpPr>
      <xdr:spPr>
        <a:xfrm>
          <a:off x="2514600" y="13629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28121</xdr:rowOff>
    </xdr:from>
    <xdr:to>
      <xdr:col>10</xdr:col>
      <xdr:colOff>165100</xdr:colOff>
      <xdr:row>81</xdr:row>
      <xdr:rowOff>129721</xdr:rowOff>
    </xdr:to>
    <xdr:sp macro="" textlink="">
      <xdr:nvSpPr>
        <xdr:cNvPr id="294" name="フローチャート: 判断 293">
          <a:extLst>
            <a:ext uri="{FF2B5EF4-FFF2-40B4-BE49-F238E27FC236}">
              <a16:creationId xmlns:a16="http://schemas.microsoft.com/office/drawing/2014/main" id="{3E71241E-56E2-4704-A4AD-5CED333E8A54}"/>
            </a:ext>
          </a:extLst>
        </xdr:cNvPr>
        <xdr:cNvSpPr/>
      </xdr:nvSpPr>
      <xdr:spPr>
        <a:xfrm>
          <a:off x="1739900" y="1360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137523</xdr:rowOff>
    </xdr:from>
    <xdr:to>
      <xdr:col>6</xdr:col>
      <xdr:colOff>38100</xdr:colOff>
      <xdr:row>81</xdr:row>
      <xdr:rowOff>67673</xdr:rowOff>
    </xdr:to>
    <xdr:sp macro="" textlink="">
      <xdr:nvSpPr>
        <xdr:cNvPr id="295" name="フローチャート: 判断 294">
          <a:extLst>
            <a:ext uri="{FF2B5EF4-FFF2-40B4-BE49-F238E27FC236}">
              <a16:creationId xmlns:a16="http://schemas.microsoft.com/office/drawing/2014/main" id="{A32913AF-64CC-4C0F-8E9C-5ADEA5CD02DA}"/>
            </a:ext>
          </a:extLst>
        </xdr:cNvPr>
        <xdr:cNvSpPr/>
      </xdr:nvSpPr>
      <xdr:spPr>
        <a:xfrm>
          <a:off x="965200" y="135487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68CA62A7-973A-4295-89DD-74D2FC58EA9A}"/>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FBE09988-4E30-4185-96B5-D9671935DBD1}"/>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CBD58ABA-DE19-4872-946C-252D6CBCFC96}"/>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C83C36F3-63DA-487F-A754-1246140EFA00}"/>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FA548476-294A-4E2A-9ADC-DC05E6888719}"/>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165281</xdr:rowOff>
    </xdr:from>
    <xdr:to>
      <xdr:col>24</xdr:col>
      <xdr:colOff>114300</xdr:colOff>
      <xdr:row>84</xdr:row>
      <xdr:rowOff>95431</xdr:rowOff>
    </xdr:to>
    <xdr:sp macro="" textlink="">
      <xdr:nvSpPr>
        <xdr:cNvPr id="301" name="楕円 300">
          <a:extLst>
            <a:ext uri="{FF2B5EF4-FFF2-40B4-BE49-F238E27FC236}">
              <a16:creationId xmlns:a16="http://schemas.microsoft.com/office/drawing/2014/main" id="{2216FB60-B2B5-4A67-8B7C-C3875F81DA6A}"/>
            </a:ext>
          </a:extLst>
        </xdr:cNvPr>
        <xdr:cNvSpPr/>
      </xdr:nvSpPr>
      <xdr:spPr>
        <a:xfrm>
          <a:off x="4036060" y="140794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143708</xdr:rowOff>
    </xdr:from>
    <xdr:ext cx="405111" cy="259045"/>
    <xdr:sp macro="" textlink="">
      <xdr:nvSpPr>
        <xdr:cNvPr id="302" name="【福祉施設】&#10;有形固定資産減価償却率該当値テキスト">
          <a:extLst>
            <a:ext uri="{FF2B5EF4-FFF2-40B4-BE49-F238E27FC236}">
              <a16:creationId xmlns:a16="http://schemas.microsoft.com/office/drawing/2014/main" id="{DE6D136E-BD9D-496B-98E9-209701885E47}"/>
            </a:ext>
          </a:extLst>
        </xdr:cNvPr>
        <xdr:cNvSpPr txBox="1"/>
      </xdr:nvSpPr>
      <xdr:spPr>
        <a:xfrm>
          <a:off x="4124960" y="14057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132624</xdr:rowOff>
    </xdr:from>
    <xdr:to>
      <xdr:col>20</xdr:col>
      <xdr:colOff>38100</xdr:colOff>
      <xdr:row>84</xdr:row>
      <xdr:rowOff>62774</xdr:rowOff>
    </xdr:to>
    <xdr:sp macro="" textlink="">
      <xdr:nvSpPr>
        <xdr:cNvPr id="303" name="楕円 302">
          <a:extLst>
            <a:ext uri="{FF2B5EF4-FFF2-40B4-BE49-F238E27FC236}">
              <a16:creationId xmlns:a16="http://schemas.microsoft.com/office/drawing/2014/main" id="{2F3259F0-C2EF-4933-B8F4-D1CD06CA27F0}"/>
            </a:ext>
          </a:extLst>
        </xdr:cNvPr>
        <xdr:cNvSpPr/>
      </xdr:nvSpPr>
      <xdr:spPr>
        <a:xfrm>
          <a:off x="3312160" y="1404674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11974</xdr:rowOff>
    </xdr:from>
    <xdr:to>
      <xdr:col>24</xdr:col>
      <xdr:colOff>63500</xdr:colOff>
      <xdr:row>84</xdr:row>
      <xdr:rowOff>44631</xdr:rowOff>
    </xdr:to>
    <xdr:cxnSp macro="">
      <xdr:nvCxnSpPr>
        <xdr:cNvPr id="304" name="直線コネクタ 303">
          <a:extLst>
            <a:ext uri="{FF2B5EF4-FFF2-40B4-BE49-F238E27FC236}">
              <a16:creationId xmlns:a16="http://schemas.microsoft.com/office/drawing/2014/main" id="{BD0FBC3E-CE6C-44B5-80D6-BC6B5698AB0E}"/>
            </a:ext>
          </a:extLst>
        </xdr:cNvPr>
        <xdr:cNvCxnSpPr/>
      </xdr:nvCxnSpPr>
      <xdr:spPr>
        <a:xfrm>
          <a:off x="3355340" y="14093734"/>
          <a:ext cx="7315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80373</xdr:rowOff>
    </xdr:from>
    <xdr:to>
      <xdr:col>15</xdr:col>
      <xdr:colOff>101600</xdr:colOff>
      <xdr:row>84</xdr:row>
      <xdr:rowOff>10523</xdr:rowOff>
    </xdr:to>
    <xdr:sp macro="" textlink="">
      <xdr:nvSpPr>
        <xdr:cNvPr id="305" name="楕円 304">
          <a:extLst>
            <a:ext uri="{FF2B5EF4-FFF2-40B4-BE49-F238E27FC236}">
              <a16:creationId xmlns:a16="http://schemas.microsoft.com/office/drawing/2014/main" id="{682A44DA-13A0-4FD8-AC51-C5DBFD0A4D5C}"/>
            </a:ext>
          </a:extLst>
        </xdr:cNvPr>
        <xdr:cNvSpPr/>
      </xdr:nvSpPr>
      <xdr:spPr>
        <a:xfrm>
          <a:off x="2514600" y="139944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131173</xdr:rowOff>
    </xdr:from>
    <xdr:to>
      <xdr:col>19</xdr:col>
      <xdr:colOff>177800</xdr:colOff>
      <xdr:row>84</xdr:row>
      <xdr:rowOff>11974</xdr:rowOff>
    </xdr:to>
    <xdr:cxnSp macro="">
      <xdr:nvCxnSpPr>
        <xdr:cNvPr id="306" name="直線コネクタ 305">
          <a:extLst>
            <a:ext uri="{FF2B5EF4-FFF2-40B4-BE49-F238E27FC236}">
              <a16:creationId xmlns:a16="http://schemas.microsoft.com/office/drawing/2014/main" id="{2AC98571-4058-46D0-9A3A-75D2CA6BE533}"/>
            </a:ext>
          </a:extLst>
        </xdr:cNvPr>
        <xdr:cNvCxnSpPr/>
      </xdr:nvCxnSpPr>
      <xdr:spPr>
        <a:xfrm>
          <a:off x="2565400" y="14045293"/>
          <a:ext cx="789940" cy="48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37919</xdr:rowOff>
    </xdr:from>
    <xdr:to>
      <xdr:col>10</xdr:col>
      <xdr:colOff>165100</xdr:colOff>
      <xdr:row>83</xdr:row>
      <xdr:rowOff>139519</xdr:rowOff>
    </xdr:to>
    <xdr:sp macro="" textlink="">
      <xdr:nvSpPr>
        <xdr:cNvPr id="307" name="楕円 306">
          <a:extLst>
            <a:ext uri="{FF2B5EF4-FFF2-40B4-BE49-F238E27FC236}">
              <a16:creationId xmlns:a16="http://schemas.microsoft.com/office/drawing/2014/main" id="{F41E8613-12E9-4946-B835-D14029C69968}"/>
            </a:ext>
          </a:extLst>
        </xdr:cNvPr>
        <xdr:cNvSpPr/>
      </xdr:nvSpPr>
      <xdr:spPr>
        <a:xfrm>
          <a:off x="1739900" y="13952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88719</xdr:rowOff>
    </xdr:from>
    <xdr:to>
      <xdr:col>15</xdr:col>
      <xdr:colOff>50800</xdr:colOff>
      <xdr:row>83</xdr:row>
      <xdr:rowOff>131173</xdr:rowOff>
    </xdr:to>
    <xdr:cxnSp macro="">
      <xdr:nvCxnSpPr>
        <xdr:cNvPr id="308" name="直線コネクタ 307">
          <a:extLst>
            <a:ext uri="{FF2B5EF4-FFF2-40B4-BE49-F238E27FC236}">
              <a16:creationId xmlns:a16="http://schemas.microsoft.com/office/drawing/2014/main" id="{79C2FC23-7BA0-4CFA-AB6B-0085F4C00446}"/>
            </a:ext>
          </a:extLst>
        </xdr:cNvPr>
        <xdr:cNvCxnSpPr/>
      </xdr:nvCxnSpPr>
      <xdr:spPr>
        <a:xfrm>
          <a:off x="1790700" y="14002839"/>
          <a:ext cx="7747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157118</xdr:rowOff>
    </xdr:from>
    <xdr:to>
      <xdr:col>6</xdr:col>
      <xdr:colOff>38100</xdr:colOff>
      <xdr:row>83</xdr:row>
      <xdr:rowOff>87268</xdr:rowOff>
    </xdr:to>
    <xdr:sp macro="" textlink="">
      <xdr:nvSpPr>
        <xdr:cNvPr id="309" name="楕円 308">
          <a:extLst>
            <a:ext uri="{FF2B5EF4-FFF2-40B4-BE49-F238E27FC236}">
              <a16:creationId xmlns:a16="http://schemas.microsoft.com/office/drawing/2014/main" id="{39D5C5C8-254A-4FF9-81B7-6594520A0600}"/>
            </a:ext>
          </a:extLst>
        </xdr:cNvPr>
        <xdr:cNvSpPr/>
      </xdr:nvSpPr>
      <xdr:spPr>
        <a:xfrm>
          <a:off x="965200" y="1390359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36468</xdr:rowOff>
    </xdr:from>
    <xdr:to>
      <xdr:col>10</xdr:col>
      <xdr:colOff>114300</xdr:colOff>
      <xdr:row>83</xdr:row>
      <xdr:rowOff>88719</xdr:rowOff>
    </xdr:to>
    <xdr:cxnSp macro="">
      <xdr:nvCxnSpPr>
        <xdr:cNvPr id="310" name="直線コネクタ 309">
          <a:extLst>
            <a:ext uri="{FF2B5EF4-FFF2-40B4-BE49-F238E27FC236}">
              <a16:creationId xmlns:a16="http://schemas.microsoft.com/office/drawing/2014/main" id="{53D80320-8B0C-49AE-B358-1BF5F0FE7BE0}"/>
            </a:ext>
          </a:extLst>
        </xdr:cNvPr>
        <xdr:cNvCxnSpPr/>
      </xdr:nvCxnSpPr>
      <xdr:spPr>
        <a:xfrm>
          <a:off x="1008380" y="13950588"/>
          <a:ext cx="78232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46645</xdr:rowOff>
    </xdr:from>
    <xdr:ext cx="405111" cy="259045"/>
    <xdr:sp macro="" textlink="">
      <xdr:nvSpPr>
        <xdr:cNvPr id="311" name="n_1aveValue【福祉施設】&#10;有形固定資産減価償却率">
          <a:extLst>
            <a:ext uri="{FF2B5EF4-FFF2-40B4-BE49-F238E27FC236}">
              <a16:creationId xmlns:a16="http://schemas.microsoft.com/office/drawing/2014/main" id="{78E08D93-93A3-48BF-B0BA-E9B2AAE7D160}"/>
            </a:ext>
          </a:extLst>
        </xdr:cNvPr>
        <xdr:cNvSpPr txBox="1"/>
      </xdr:nvSpPr>
      <xdr:spPr>
        <a:xfrm>
          <a:off x="3170564" y="13457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169108</xdr:rowOff>
    </xdr:from>
    <xdr:ext cx="405111" cy="259045"/>
    <xdr:sp macro="" textlink="">
      <xdr:nvSpPr>
        <xdr:cNvPr id="312" name="n_2aveValue【福祉施設】&#10;有形固定資産減価償却率">
          <a:extLst>
            <a:ext uri="{FF2B5EF4-FFF2-40B4-BE49-F238E27FC236}">
              <a16:creationId xmlns:a16="http://schemas.microsoft.com/office/drawing/2014/main" id="{31C184F7-E68A-4721-9D71-C1DBF91E900B}"/>
            </a:ext>
          </a:extLst>
        </xdr:cNvPr>
        <xdr:cNvSpPr txBox="1"/>
      </xdr:nvSpPr>
      <xdr:spPr>
        <a:xfrm>
          <a:off x="2385704" y="13412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146248</xdr:rowOff>
    </xdr:from>
    <xdr:ext cx="405111" cy="259045"/>
    <xdr:sp macro="" textlink="">
      <xdr:nvSpPr>
        <xdr:cNvPr id="313" name="n_3aveValue【福祉施設】&#10;有形固定資産減価償却率">
          <a:extLst>
            <a:ext uri="{FF2B5EF4-FFF2-40B4-BE49-F238E27FC236}">
              <a16:creationId xmlns:a16="http://schemas.microsoft.com/office/drawing/2014/main" id="{A6604A6D-61CB-4EBE-9B36-98D7265E085A}"/>
            </a:ext>
          </a:extLst>
        </xdr:cNvPr>
        <xdr:cNvSpPr txBox="1"/>
      </xdr:nvSpPr>
      <xdr:spPr>
        <a:xfrm>
          <a:off x="1611004" y="13389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84200</xdr:rowOff>
    </xdr:from>
    <xdr:ext cx="405111" cy="259045"/>
    <xdr:sp macro="" textlink="">
      <xdr:nvSpPr>
        <xdr:cNvPr id="314" name="n_4aveValue【福祉施設】&#10;有形固定資産減価償却率">
          <a:extLst>
            <a:ext uri="{FF2B5EF4-FFF2-40B4-BE49-F238E27FC236}">
              <a16:creationId xmlns:a16="http://schemas.microsoft.com/office/drawing/2014/main" id="{B81CA6A6-DCEE-4DC3-89B4-51FD651D83D4}"/>
            </a:ext>
          </a:extLst>
        </xdr:cNvPr>
        <xdr:cNvSpPr txBox="1"/>
      </xdr:nvSpPr>
      <xdr:spPr>
        <a:xfrm>
          <a:off x="836304" y="13327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53901</xdr:rowOff>
    </xdr:from>
    <xdr:ext cx="405111" cy="259045"/>
    <xdr:sp macro="" textlink="">
      <xdr:nvSpPr>
        <xdr:cNvPr id="315" name="n_1mainValue【福祉施設】&#10;有形固定資産減価償却率">
          <a:extLst>
            <a:ext uri="{FF2B5EF4-FFF2-40B4-BE49-F238E27FC236}">
              <a16:creationId xmlns:a16="http://schemas.microsoft.com/office/drawing/2014/main" id="{A8C13DC8-7CC2-47AB-B020-1F322F076FE7}"/>
            </a:ext>
          </a:extLst>
        </xdr:cNvPr>
        <xdr:cNvSpPr txBox="1"/>
      </xdr:nvSpPr>
      <xdr:spPr>
        <a:xfrm>
          <a:off x="3170564" y="14135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1650</xdr:rowOff>
    </xdr:from>
    <xdr:ext cx="405111" cy="259045"/>
    <xdr:sp macro="" textlink="">
      <xdr:nvSpPr>
        <xdr:cNvPr id="316" name="n_2mainValue【福祉施設】&#10;有形固定資産減価償却率">
          <a:extLst>
            <a:ext uri="{FF2B5EF4-FFF2-40B4-BE49-F238E27FC236}">
              <a16:creationId xmlns:a16="http://schemas.microsoft.com/office/drawing/2014/main" id="{0636211A-BBB4-4F32-AFDD-0AA9453152CE}"/>
            </a:ext>
          </a:extLst>
        </xdr:cNvPr>
        <xdr:cNvSpPr txBox="1"/>
      </xdr:nvSpPr>
      <xdr:spPr>
        <a:xfrm>
          <a:off x="2385704" y="14083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130646</xdr:rowOff>
    </xdr:from>
    <xdr:ext cx="405111" cy="259045"/>
    <xdr:sp macro="" textlink="">
      <xdr:nvSpPr>
        <xdr:cNvPr id="317" name="n_3mainValue【福祉施設】&#10;有形固定資産減価償却率">
          <a:extLst>
            <a:ext uri="{FF2B5EF4-FFF2-40B4-BE49-F238E27FC236}">
              <a16:creationId xmlns:a16="http://schemas.microsoft.com/office/drawing/2014/main" id="{E96E80D9-45AB-47C3-991F-03A2075B253C}"/>
            </a:ext>
          </a:extLst>
        </xdr:cNvPr>
        <xdr:cNvSpPr txBox="1"/>
      </xdr:nvSpPr>
      <xdr:spPr>
        <a:xfrm>
          <a:off x="1611004" y="14044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78395</xdr:rowOff>
    </xdr:from>
    <xdr:ext cx="405111" cy="259045"/>
    <xdr:sp macro="" textlink="">
      <xdr:nvSpPr>
        <xdr:cNvPr id="318" name="n_4mainValue【福祉施設】&#10;有形固定資産減価償却率">
          <a:extLst>
            <a:ext uri="{FF2B5EF4-FFF2-40B4-BE49-F238E27FC236}">
              <a16:creationId xmlns:a16="http://schemas.microsoft.com/office/drawing/2014/main" id="{03611C50-DFD9-458C-8808-66FABACD9636}"/>
            </a:ext>
          </a:extLst>
        </xdr:cNvPr>
        <xdr:cNvSpPr txBox="1"/>
      </xdr:nvSpPr>
      <xdr:spPr>
        <a:xfrm>
          <a:off x="836304" y="13992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9E4CF99B-1E93-436C-A8B6-8D3523639513}"/>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023CDB60-D8BD-400D-B346-349EC50B9F87}"/>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E07C096F-306F-448E-8027-4D1B0492F4CC}"/>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967774A3-81DF-4B76-9BF6-D3B22F2021C9}"/>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DA01B874-3A8F-4E38-AE16-FC4605E78EA9}"/>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F2EC16BA-B3D8-4BE9-A9C3-D56D707C9DD5}"/>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43890F4A-5DEF-4379-BDE0-3EC9AD3BDD0D}"/>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F8446753-8479-451C-B659-F609D832720B}"/>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BBDA7DDE-90EB-4840-B19D-740B8A4C1DC7}"/>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D38EED5F-18EC-4F83-BB76-001F4F51D5E8}"/>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9" name="直線コネクタ 328">
          <a:extLst>
            <a:ext uri="{FF2B5EF4-FFF2-40B4-BE49-F238E27FC236}">
              <a16:creationId xmlns:a16="http://schemas.microsoft.com/office/drawing/2014/main" id="{36C85D41-2E7F-4BCD-8306-75266805D8C8}"/>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0" name="テキスト ボックス 329">
          <a:extLst>
            <a:ext uri="{FF2B5EF4-FFF2-40B4-BE49-F238E27FC236}">
              <a16:creationId xmlns:a16="http://schemas.microsoft.com/office/drawing/2014/main" id="{F866E9BE-C375-4AC6-8CD4-EBFACFA5A40B}"/>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1" name="直線コネクタ 330">
          <a:extLst>
            <a:ext uri="{FF2B5EF4-FFF2-40B4-BE49-F238E27FC236}">
              <a16:creationId xmlns:a16="http://schemas.microsoft.com/office/drawing/2014/main" id="{4740845D-998D-4347-8D8C-F2FF61197F18}"/>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2" name="テキスト ボックス 331">
          <a:extLst>
            <a:ext uri="{FF2B5EF4-FFF2-40B4-BE49-F238E27FC236}">
              <a16:creationId xmlns:a16="http://schemas.microsoft.com/office/drawing/2014/main" id="{0206EED0-9A1F-4506-A92E-4D7DC6E79532}"/>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3" name="直線コネクタ 332">
          <a:extLst>
            <a:ext uri="{FF2B5EF4-FFF2-40B4-BE49-F238E27FC236}">
              <a16:creationId xmlns:a16="http://schemas.microsoft.com/office/drawing/2014/main" id="{515CB42D-D86A-4B79-AAEB-9D549C933277}"/>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4" name="テキスト ボックス 333">
          <a:extLst>
            <a:ext uri="{FF2B5EF4-FFF2-40B4-BE49-F238E27FC236}">
              <a16:creationId xmlns:a16="http://schemas.microsoft.com/office/drawing/2014/main" id="{D5DABE68-0A33-4298-8A3E-F4D45264D2B1}"/>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5" name="直線コネクタ 334">
          <a:extLst>
            <a:ext uri="{FF2B5EF4-FFF2-40B4-BE49-F238E27FC236}">
              <a16:creationId xmlns:a16="http://schemas.microsoft.com/office/drawing/2014/main" id="{D23FD42C-A414-44CD-9F76-5D1E225B7BC2}"/>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6" name="テキスト ボックス 335">
          <a:extLst>
            <a:ext uri="{FF2B5EF4-FFF2-40B4-BE49-F238E27FC236}">
              <a16:creationId xmlns:a16="http://schemas.microsoft.com/office/drawing/2014/main" id="{A49D4364-5BB2-4FFF-BE54-00DD7CC69A68}"/>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7" name="直線コネクタ 336">
          <a:extLst>
            <a:ext uri="{FF2B5EF4-FFF2-40B4-BE49-F238E27FC236}">
              <a16:creationId xmlns:a16="http://schemas.microsoft.com/office/drawing/2014/main" id="{F3F84E2C-53EC-45DC-B0F1-A2CA1413316C}"/>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8" name="テキスト ボックス 337">
          <a:extLst>
            <a:ext uri="{FF2B5EF4-FFF2-40B4-BE49-F238E27FC236}">
              <a16:creationId xmlns:a16="http://schemas.microsoft.com/office/drawing/2014/main" id="{8B41B2FC-BDEB-419D-AC62-CAA2C573F66B}"/>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9" name="直線コネクタ 338">
          <a:extLst>
            <a:ext uri="{FF2B5EF4-FFF2-40B4-BE49-F238E27FC236}">
              <a16:creationId xmlns:a16="http://schemas.microsoft.com/office/drawing/2014/main" id="{45867E7F-12D2-49FC-9E4F-1F8B2F31EC4C}"/>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0" name="テキスト ボックス 339">
          <a:extLst>
            <a:ext uri="{FF2B5EF4-FFF2-40B4-BE49-F238E27FC236}">
              <a16:creationId xmlns:a16="http://schemas.microsoft.com/office/drawing/2014/main" id="{734CF8EE-AB28-43AC-AAA3-36525FCE671C}"/>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F9C23B9E-0100-4C4A-887C-2381404FB51F}"/>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29810201-A6EE-481F-B067-31A5BD67A427}"/>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E5F28A54-D1BE-4DB3-BDBB-37DA82A164DD}"/>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54429</xdr:rowOff>
    </xdr:from>
    <xdr:to>
      <xdr:col>54</xdr:col>
      <xdr:colOff>189865</xdr:colOff>
      <xdr:row>86</xdr:row>
      <xdr:rowOff>145869</xdr:rowOff>
    </xdr:to>
    <xdr:cxnSp macro="">
      <xdr:nvCxnSpPr>
        <xdr:cNvPr id="344" name="直線コネクタ 343">
          <a:extLst>
            <a:ext uri="{FF2B5EF4-FFF2-40B4-BE49-F238E27FC236}">
              <a16:creationId xmlns:a16="http://schemas.microsoft.com/office/drawing/2014/main" id="{7DA9AA9E-2B5F-436A-8877-97FF8F6E6B8A}"/>
            </a:ext>
          </a:extLst>
        </xdr:cNvPr>
        <xdr:cNvCxnSpPr/>
      </xdr:nvCxnSpPr>
      <xdr:spPr>
        <a:xfrm flipV="1">
          <a:off x="9219565" y="13130349"/>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149696</xdr:rowOff>
    </xdr:from>
    <xdr:ext cx="469744" cy="259045"/>
    <xdr:sp macro="" textlink="">
      <xdr:nvSpPr>
        <xdr:cNvPr id="345" name="【福祉施設】&#10;一人当たり面積最小値テキスト">
          <a:extLst>
            <a:ext uri="{FF2B5EF4-FFF2-40B4-BE49-F238E27FC236}">
              <a16:creationId xmlns:a16="http://schemas.microsoft.com/office/drawing/2014/main" id="{2DA32CBE-3D6A-4C93-A3E9-606FA4CD36E2}"/>
            </a:ext>
          </a:extLst>
        </xdr:cNvPr>
        <xdr:cNvSpPr txBox="1"/>
      </xdr:nvSpPr>
      <xdr:spPr>
        <a:xfrm>
          <a:off x="9258300" y="14566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145869</xdr:rowOff>
    </xdr:from>
    <xdr:to>
      <xdr:col>55</xdr:col>
      <xdr:colOff>88900</xdr:colOff>
      <xdr:row>86</xdr:row>
      <xdr:rowOff>145869</xdr:rowOff>
    </xdr:to>
    <xdr:cxnSp macro="">
      <xdr:nvCxnSpPr>
        <xdr:cNvPr id="346" name="直線コネクタ 345">
          <a:extLst>
            <a:ext uri="{FF2B5EF4-FFF2-40B4-BE49-F238E27FC236}">
              <a16:creationId xmlns:a16="http://schemas.microsoft.com/office/drawing/2014/main" id="{CD161CB8-C4EB-4E35-96AA-1B8451923CC0}"/>
            </a:ext>
          </a:extLst>
        </xdr:cNvPr>
        <xdr:cNvCxnSpPr/>
      </xdr:nvCxnSpPr>
      <xdr:spPr>
        <a:xfrm>
          <a:off x="9154160" y="145629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1106</xdr:rowOff>
    </xdr:from>
    <xdr:ext cx="469744" cy="259045"/>
    <xdr:sp macro="" textlink="">
      <xdr:nvSpPr>
        <xdr:cNvPr id="347" name="【福祉施設】&#10;一人当たり面積最大値テキスト">
          <a:extLst>
            <a:ext uri="{FF2B5EF4-FFF2-40B4-BE49-F238E27FC236}">
              <a16:creationId xmlns:a16="http://schemas.microsoft.com/office/drawing/2014/main" id="{DE3CD17B-A4D1-4BC2-9C28-8A1D2AF1089B}"/>
            </a:ext>
          </a:extLst>
        </xdr:cNvPr>
        <xdr:cNvSpPr txBox="1"/>
      </xdr:nvSpPr>
      <xdr:spPr>
        <a:xfrm>
          <a:off x="9258300" y="1290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54429</xdr:rowOff>
    </xdr:from>
    <xdr:to>
      <xdr:col>55</xdr:col>
      <xdr:colOff>88900</xdr:colOff>
      <xdr:row>78</xdr:row>
      <xdr:rowOff>54429</xdr:rowOff>
    </xdr:to>
    <xdr:cxnSp macro="">
      <xdr:nvCxnSpPr>
        <xdr:cNvPr id="348" name="直線コネクタ 347">
          <a:extLst>
            <a:ext uri="{FF2B5EF4-FFF2-40B4-BE49-F238E27FC236}">
              <a16:creationId xmlns:a16="http://schemas.microsoft.com/office/drawing/2014/main" id="{167A2375-D150-48F8-A838-01B466E3743E}"/>
            </a:ext>
          </a:extLst>
        </xdr:cNvPr>
        <xdr:cNvCxnSpPr/>
      </xdr:nvCxnSpPr>
      <xdr:spPr>
        <a:xfrm>
          <a:off x="9154160" y="131303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151872</xdr:rowOff>
    </xdr:from>
    <xdr:ext cx="469744" cy="259045"/>
    <xdr:sp macro="" textlink="">
      <xdr:nvSpPr>
        <xdr:cNvPr id="349" name="【福祉施設】&#10;一人当たり面積平均値テキスト">
          <a:extLst>
            <a:ext uri="{FF2B5EF4-FFF2-40B4-BE49-F238E27FC236}">
              <a16:creationId xmlns:a16="http://schemas.microsoft.com/office/drawing/2014/main" id="{D0768343-9016-4806-A963-F28D345DF65E}"/>
            </a:ext>
          </a:extLst>
        </xdr:cNvPr>
        <xdr:cNvSpPr txBox="1"/>
      </xdr:nvSpPr>
      <xdr:spPr>
        <a:xfrm>
          <a:off x="9258300" y="142336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0" name="フローチャート: 判断 349">
          <a:extLst>
            <a:ext uri="{FF2B5EF4-FFF2-40B4-BE49-F238E27FC236}">
              <a16:creationId xmlns:a16="http://schemas.microsoft.com/office/drawing/2014/main" id="{99F2552B-F4F1-4597-BFA6-69EABBB4AB22}"/>
            </a:ext>
          </a:extLst>
        </xdr:cNvPr>
        <xdr:cNvSpPr/>
      </xdr:nvSpPr>
      <xdr:spPr>
        <a:xfrm>
          <a:off x="919226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166914</xdr:rowOff>
    </xdr:from>
    <xdr:to>
      <xdr:col>50</xdr:col>
      <xdr:colOff>165100</xdr:colOff>
      <xdr:row>85</xdr:row>
      <xdr:rowOff>97064</xdr:rowOff>
    </xdr:to>
    <xdr:sp macro="" textlink="">
      <xdr:nvSpPr>
        <xdr:cNvPr id="351" name="フローチャート: 判断 350">
          <a:extLst>
            <a:ext uri="{FF2B5EF4-FFF2-40B4-BE49-F238E27FC236}">
              <a16:creationId xmlns:a16="http://schemas.microsoft.com/office/drawing/2014/main" id="{7FDFF4FD-9A6B-4956-B250-0658A7A8C3D6}"/>
            </a:ext>
          </a:extLst>
        </xdr:cNvPr>
        <xdr:cNvSpPr/>
      </xdr:nvSpPr>
      <xdr:spPr>
        <a:xfrm>
          <a:off x="8445500" y="142486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2" name="フローチャート: 判断 351">
          <a:extLst>
            <a:ext uri="{FF2B5EF4-FFF2-40B4-BE49-F238E27FC236}">
              <a16:creationId xmlns:a16="http://schemas.microsoft.com/office/drawing/2014/main" id="{52CD070C-3227-40CF-B411-A9D5244C2186}"/>
            </a:ext>
          </a:extLst>
        </xdr:cNvPr>
        <xdr:cNvSpPr/>
      </xdr:nvSpPr>
      <xdr:spPr>
        <a:xfrm>
          <a:off x="767080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170180</xdr:rowOff>
    </xdr:from>
    <xdr:to>
      <xdr:col>41</xdr:col>
      <xdr:colOff>101600</xdr:colOff>
      <xdr:row>85</xdr:row>
      <xdr:rowOff>100330</xdr:rowOff>
    </xdr:to>
    <xdr:sp macro="" textlink="">
      <xdr:nvSpPr>
        <xdr:cNvPr id="353" name="フローチャート: 判断 352">
          <a:extLst>
            <a:ext uri="{FF2B5EF4-FFF2-40B4-BE49-F238E27FC236}">
              <a16:creationId xmlns:a16="http://schemas.microsoft.com/office/drawing/2014/main" id="{A470CD27-4060-4727-B624-92DE20141C9F}"/>
            </a:ext>
          </a:extLst>
        </xdr:cNvPr>
        <xdr:cNvSpPr/>
      </xdr:nvSpPr>
      <xdr:spPr>
        <a:xfrm>
          <a:off x="6873240" y="14251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157118</xdr:rowOff>
    </xdr:from>
    <xdr:to>
      <xdr:col>36</xdr:col>
      <xdr:colOff>165100</xdr:colOff>
      <xdr:row>85</xdr:row>
      <xdr:rowOff>87268</xdr:rowOff>
    </xdr:to>
    <xdr:sp macro="" textlink="">
      <xdr:nvSpPr>
        <xdr:cNvPr id="354" name="フローチャート: 判断 353">
          <a:extLst>
            <a:ext uri="{FF2B5EF4-FFF2-40B4-BE49-F238E27FC236}">
              <a16:creationId xmlns:a16="http://schemas.microsoft.com/office/drawing/2014/main" id="{4107CAB6-3567-4B3C-A9F3-A166ED3D43E4}"/>
            </a:ext>
          </a:extLst>
        </xdr:cNvPr>
        <xdr:cNvSpPr/>
      </xdr:nvSpPr>
      <xdr:spPr>
        <a:xfrm>
          <a:off x="6098540" y="142388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9BC33C47-F0E0-47E5-BDEF-C05B3A805BFF}"/>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F9DBEA12-F40C-41AB-BF1F-CFE22701B86C}"/>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1730FAD1-F9A5-4760-BB06-680F3E006D66}"/>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978563DF-43B8-48C1-AB07-60E1F8A4E315}"/>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D1753310-897D-47EA-938A-D7797980DB42}"/>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49349</xdr:rowOff>
    </xdr:from>
    <xdr:to>
      <xdr:col>55</xdr:col>
      <xdr:colOff>50800</xdr:colOff>
      <xdr:row>84</xdr:row>
      <xdr:rowOff>150949</xdr:rowOff>
    </xdr:to>
    <xdr:sp macro="" textlink="">
      <xdr:nvSpPr>
        <xdr:cNvPr id="360" name="楕円 359">
          <a:extLst>
            <a:ext uri="{FF2B5EF4-FFF2-40B4-BE49-F238E27FC236}">
              <a16:creationId xmlns:a16="http://schemas.microsoft.com/office/drawing/2014/main" id="{A60B62F3-F470-4930-A971-F7F7741D2B3E}"/>
            </a:ext>
          </a:extLst>
        </xdr:cNvPr>
        <xdr:cNvSpPr/>
      </xdr:nvSpPr>
      <xdr:spPr>
        <a:xfrm>
          <a:off x="9192260" y="1413110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72226</xdr:rowOff>
    </xdr:from>
    <xdr:ext cx="469744" cy="259045"/>
    <xdr:sp macro="" textlink="">
      <xdr:nvSpPr>
        <xdr:cNvPr id="361" name="【福祉施設】&#10;一人当たり面積該当値テキスト">
          <a:extLst>
            <a:ext uri="{FF2B5EF4-FFF2-40B4-BE49-F238E27FC236}">
              <a16:creationId xmlns:a16="http://schemas.microsoft.com/office/drawing/2014/main" id="{7BB861DB-5FF9-4EB5-B00F-8B9E6C0C8526}"/>
            </a:ext>
          </a:extLst>
        </xdr:cNvPr>
        <xdr:cNvSpPr txBox="1"/>
      </xdr:nvSpPr>
      <xdr:spPr>
        <a:xfrm>
          <a:off x="9258300" y="13986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19957</xdr:rowOff>
    </xdr:from>
    <xdr:to>
      <xdr:col>50</xdr:col>
      <xdr:colOff>165100</xdr:colOff>
      <xdr:row>84</xdr:row>
      <xdr:rowOff>121557</xdr:rowOff>
    </xdr:to>
    <xdr:sp macro="" textlink="">
      <xdr:nvSpPr>
        <xdr:cNvPr id="362" name="楕円 361">
          <a:extLst>
            <a:ext uri="{FF2B5EF4-FFF2-40B4-BE49-F238E27FC236}">
              <a16:creationId xmlns:a16="http://schemas.microsoft.com/office/drawing/2014/main" id="{6AC5B278-8717-42AB-87B7-4C9C5FFD1424}"/>
            </a:ext>
          </a:extLst>
        </xdr:cNvPr>
        <xdr:cNvSpPr/>
      </xdr:nvSpPr>
      <xdr:spPr>
        <a:xfrm>
          <a:off x="8445500" y="14101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70757</xdr:rowOff>
    </xdr:from>
    <xdr:to>
      <xdr:col>55</xdr:col>
      <xdr:colOff>0</xdr:colOff>
      <xdr:row>84</xdr:row>
      <xdr:rowOff>100149</xdr:rowOff>
    </xdr:to>
    <xdr:cxnSp macro="">
      <xdr:nvCxnSpPr>
        <xdr:cNvPr id="363" name="直線コネクタ 362">
          <a:extLst>
            <a:ext uri="{FF2B5EF4-FFF2-40B4-BE49-F238E27FC236}">
              <a16:creationId xmlns:a16="http://schemas.microsoft.com/office/drawing/2014/main" id="{83615DEF-96FD-42A8-86E9-F88E10AF6FDF}"/>
            </a:ext>
          </a:extLst>
        </xdr:cNvPr>
        <xdr:cNvCxnSpPr/>
      </xdr:nvCxnSpPr>
      <xdr:spPr>
        <a:xfrm>
          <a:off x="8496300" y="14152517"/>
          <a:ext cx="7239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26488</xdr:rowOff>
    </xdr:from>
    <xdr:to>
      <xdr:col>46</xdr:col>
      <xdr:colOff>38100</xdr:colOff>
      <xdr:row>84</xdr:row>
      <xdr:rowOff>128088</xdr:rowOff>
    </xdr:to>
    <xdr:sp macro="" textlink="">
      <xdr:nvSpPr>
        <xdr:cNvPr id="364" name="楕円 363">
          <a:extLst>
            <a:ext uri="{FF2B5EF4-FFF2-40B4-BE49-F238E27FC236}">
              <a16:creationId xmlns:a16="http://schemas.microsoft.com/office/drawing/2014/main" id="{9097C052-1188-4D65-BD59-146BF313C60D}"/>
            </a:ext>
          </a:extLst>
        </xdr:cNvPr>
        <xdr:cNvSpPr/>
      </xdr:nvSpPr>
      <xdr:spPr>
        <a:xfrm>
          <a:off x="7670800" y="1410824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70757</xdr:rowOff>
    </xdr:from>
    <xdr:to>
      <xdr:col>50</xdr:col>
      <xdr:colOff>114300</xdr:colOff>
      <xdr:row>84</xdr:row>
      <xdr:rowOff>77288</xdr:rowOff>
    </xdr:to>
    <xdr:cxnSp macro="">
      <xdr:nvCxnSpPr>
        <xdr:cNvPr id="365" name="直線コネクタ 364">
          <a:extLst>
            <a:ext uri="{FF2B5EF4-FFF2-40B4-BE49-F238E27FC236}">
              <a16:creationId xmlns:a16="http://schemas.microsoft.com/office/drawing/2014/main" id="{33650D73-5738-47E6-9DF6-AFA9EFE6D75C}"/>
            </a:ext>
          </a:extLst>
        </xdr:cNvPr>
        <xdr:cNvCxnSpPr/>
      </xdr:nvCxnSpPr>
      <xdr:spPr>
        <a:xfrm flipV="1">
          <a:off x="7713980" y="14152517"/>
          <a:ext cx="78232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33020</xdr:rowOff>
    </xdr:from>
    <xdr:to>
      <xdr:col>41</xdr:col>
      <xdr:colOff>101600</xdr:colOff>
      <xdr:row>84</xdr:row>
      <xdr:rowOff>134620</xdr:rowOff>
    </xdr:to>
    <xdr:sp macro="" textlink="">
      <xdr:nvSpPr>
        <xdr:cNvPr id="366" name="楕円 365">
          <a:extLst>
            <a:ext uri="{FF2B5EF4-FFF2-40B4-BE49-F238E27FC236}">
              <a16:creationId xmlns:a16="http://schemas.microsoft.com/office/drawing/2014/main" id="{BCD25D98-B597-4A70-981F-3B4930CCCCDB}"/>
            </a:ext>
          </a:extLst>
        </xdr:cNvPr>
        <xdr:cNvSpPr/>
      </xdr:nvSpPr>
      <xdr:spPr>
        <a:xfrm>
          <a:off x="6873240" y="1411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77288</xdr:rowOff>
    </xdr:from>
    <xdr:to>
      <xdr:col>45</xdr:col>
      <xdr:colOff>177800</xdr:colOff>
      <xdr:row>84</xdr:row>
      <xdr:rowOff>83820</xdr:rowOff>
    </xdr:to>
    <xdr:cxnSp macro="">
      <xdr:nvCxnSpPr>
        <xdr:cNvPr id="367" name="直線コネクタ 366">
          <a:extLst>
            <a:ext uri="{FF2B5EF4-FFF2-40B4-BE49-F238E27FC236}">
              <a16:creationId xmlns:a16="http://schemas.microsoft.com/office/drawing/2014/main" id="{508B9BD1-E611-40AF-ADBD-9A3D295B8647}"/>
            </a:ext>
          </a:extLst>
        </xdr:cNvPr>
        <xdr:cNvCxnSpPr/>
      </xdr:nvCxnSpPr>
      <xdr:spPr>
        <a:xfrm flipV="1">
          <a:off x="6924040" y="14159048"/>
          <a:ext cx="78994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36286</xdr:rowOff>
    </xdr:from>
    <xdr:to>
      <xdr:col>36</xdr:col>
      <xdr:colOff>165100</xdr:colOff>
      <xdr:row>84</xdr:row>
      <xdr:rowOff>137886</xdr:rowOff>
    </xdr:to>
    <xdr:sp macro="" textlink="">
      <xdr:nvSpPr>
        <xdr:cNvPr id="368" name="楕円 367">
          <a:extLst>
            <a:ext uri="{FF2B5EF4-FFF2-40B4-BE49-F238E27FC236}">
              <a16:creationId xmlns:a16="http://schemas.microsoft.com/office/drawing/2014/main" id="{03664E97-183C-4780-B6AB-0C8A7AB22936}"/>
            </a:ext>
          </a:extLst>
        </xdr:cNvPr>
        <xdr:cNvSpPr/>
      </xdr:nvSpPr>
      <xdr:spPr>
        <a:xfrm>
          <a:off x="6098540" y="14118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83820</xdr:rowOff>
    </xdr:from>
    <xdr:to>
      <xdr:col>41</xdr:col>
      <xdr:colOff>50800</xdr:colOff>
      <xdr:row>84</xdr:row>
      <xdr:rowOff>87086</xdr:rowOff>
    </xdr:to>
    <xdr:cxnSp macro="">
      <xdr:nvCxnSpPr>
        <xdr:cNvPr id="369" name="直線コネクタ 368">
          <a:extLst>
            <a:ext uri="{FF2B5EF4-FFF2-40B4-BE49-F238E27FC236}">
              <a16:creationId xmlns:a16="http://schemas.microsoft.com/office/drawing/2014/main" id="{075C0B13-43B3-48B2-A249-C4141E541036}"/>
            </a:ext>
          </a:extLst>
        </xdr:cNvPr>
        <xdr:cNvCxnSpPr/>
      </xdr:nvCxnSpPr>
      <xdr:spPr>
        <a:xfrm flipV="1">
          <a:off x="6149340" y="14165580"/>
          <a:ext cx="7747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88191</xdr:rowOff>
    </xdr:from>
    <xdr:ext cx="469744" cy="259045"/>
    <xdr:sp macro="" textlink="">
      <xdr:nvSpPr>
        <xdr:cNvPr id="370" name="n_1aveValue【福祉施設】&#10;一人当たり面積">
          <a:extLst>
            <a:ext uri="{FF2B5EF4-FFF2-40B4-BE49-F238E27FC236}">
              <a16:creationId xmlns:a16="http://schemas.microsoft.com/office/drawing/2014/main" id="{18B732F3-65DD-4329-908D-81A1EABF4097}"/>
            </a:ext>
          </a:extLst>
        </xdr:cNvPr>
        <xdr:cNvSpPr txBox="1"/>
      </xdr:nvSpPr>
      <xdr:spPr>
        <a:xfrm>
          <a:off x="8271587" y="14337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94722</xdr:rowOff>
    </xdr:from>
    <xdr:ext cx="469744" cy="259045"/>
    <xdr:sp macro="" textlink="">
      <xdr:nvSpPr>
        <xdr:cNvPr id="371" name="n_2aveValue【福祉施設】&#10;一人当たり面積">
          <a:extLst>
            <a:ext uri="{FF2B5EF4-FFF2-40B4-BE49-F238E27FC236}">
              <a16:creationId xmlns:a16="http://schemas.microsoft.com/office/drawing/2014/main" id="{4E4EEF6A-CB7B-483B-A2DC-99A7A1E08E82}"/>
            </a:ext>
          </a:extLst>
        </xdr:cNvPr>
        <xdr:cNvSpPr txBox="1"/>
      </xdr:nvSpPr>
      <xdr:spPr>
        <a:xfrm>
          <a:off x="7509587" y="1434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91457</xdr:rowOff>
    </xdr:from>
    <xdr:ext cx="469744" cy="259045"/>
    <xdr:sp macro="" textlink="">
      <xdr:nvSpPr>
        <xdr:cNvPr id="372" name="n_3aveValue【福祉施設】&#10;一人当たり面積">
          <a:extLst>
            <a:ext uri="{FF2B5EF4-FFF2-40B4-BE49-F238E27FC236}">
              <a16:creationId xmlns:a16="http://schemas.microsoft.com/office/drawing/2014/main" id="{A54F4467-5AC5-4B2A-9510-CB78D5871DC5}"/>
            </a:ext>
          </a:extLst>
        </xdr:cNvPr>
        <xdr:cNvSpPr txBox="1"/>
      </xdr:nvSpPr>
      <xdr:spPr>
        <a:xfrm>
          <a:off x="6712027" y="1434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78395</xdr:rowOff>
    </xdr:from>
    <xdr:ext cx="469744" cy="259045"/>
    <xdr:sp macro="" textlink="">
      <xdr:nvSpPr>
        <xdr:cNvPr id="373" name="n_4aveValue【福祉施設】&#10;一人当たり面積">
          <a:extLst>
            <a:ext uri="{FF2B5EF4-FFF2-40B4-BE49-F238E27FC236}">
              <a16:creationId xmlns:a16="http://schemas.microsoft.com/office/drawing/2014/main" id="{FA0A3667-20A5-40B2-B405-AA08F2DB0CCB}"/>
            </a:ext>
          </a:extLst>
        </xdr:cNvPr>
        <xdr:cNvSpPr txBox="1"/>
      </xdr:nvSpPr>
      <xdr:spPr>
        <a:xfrm>
          <a:off x="5937327" y="14327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138084</xdr:rowOff>
    </xdr:from>
    <xdr:ext cx="469744" cy="259045"/>
    <xdr:sp macro="" textlink="">
      <xdr:nvSpPr>
        <xdr:cNvPr id="374" name="n_1mainValue【福祉施設】&#10;一人当たり面積">
          <a:extLst>
            <a:ext uri="{FF2B5EF4-FFF2-40B4-BE49-F238E27FC236}">
              <a16:creationId xmlns:a16="http://schemas.microsoft.com/office/drawing/2014/main" id="{94F8886D-E648-4F3E-A407-0950ED3EA7B0}"/>
            </a:ext>
          </a:extLst>
        </xdr:cNvPr>
        <xdr:cNvSpPr txBox="1"/>
      </xdr:nvSpPr>
      <xdr:spPr>
        <a:xfrm>
          <a:off x="8271587" y="13884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144615</xdr:rowOff>
    </xdr:from>
    <xdr:ext cx="469744" cy="259045"/>
    <xdr:sp macro="" textlink="">
      <xdr:nvSpPr>
        <xdr:cNvPr id="375" name="n_2mainValue【福祉施設】&#10;一人当たり面積">
          <a:extLst>
            <a:ext uri="{FF2B5EF4-FFF2-40B4-BE49-F238E27FC236}">
              <a16:creationId xmlns:a16="http://schemas.microsoft.com/office/drawing/2014/main" id="{4273FE92-79CF-4E16-9A12-1B53EE3B3632}"/>
            </a:ext>
          </a:extLst>
        </xdr:cNvPr>
        <xdr:cNvSpPr txBox="1"/>
      </xdr:nvSpPr>
      <xdr:spPr>
        <a:xfrm>
          <a:off x="7509587" y="1389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151147</xdr:rowOff>
    </xdr:from>
    <xdr:ext cx="469744" cy="259045"/>
    <xdr:sp macro="" textlink="">
      <xdr:nvSpPr>
        <xdr:cNvPr id="376" name="n_3mainValue【福祉施設】&#10;一人当たり面積">
          <a:extLst>
            <a:ext uri="{FF2B5EF4-FFF2-40B4-BE49-F238E27FC236}">
              <a16:creationId xmlns:a16="http://schemas.microsoft.com/office/drawing/2014/main" id="{66CDAC2F-3031-43B1-9DE7-43EE3B159B43}"/>
            </a:ext>
          </a:extLst>
        </xdr:cNvPr>
        <xdr:cNvSpPr txBox="1"/>
      </xdr:nvSpPr>
      <xdr:spPr>
        <a:xfrm>
          <a:off x="67120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154413</xdr:rowOff>
    </xdr:from>
    <xdr:ext cx="469744" cy="259045"/>
    <xdr:sp macro="" textlink="">
      <xdr:nvSpPr>
        <xdr:cNvPr id="377" name="n_4mainValue【福祉施設】&#10;一人当たり面積">
          <a:extLst>
            <a:ext uri="{FF2B5EF4-FFF2-40B4-BE49-F238E27FC236}">
              <a16:creationId xmlns:a16="http://schemas.microsoft.com/office/drawing/2014/main" id="{C91C23C2-AB4A-41C6-9810-C05CDD3CD1B4}"/>
            </a:ext>
          </a:extLst>
        </xdr:cNvPr>
        <xdr:cNvSpPr txBox="1"/>
      </xdr:nvSpPr>
      <xdr:spPr>
        <a:xfrm>
          <a:off x="5937327" y="13900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A1371EF3-CC10-4D2F-B927-3DF46E7F2DF8}"/>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ABFF2EEB-6E61-46DE-B9CD-57E67700306B}"/>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FAF72272-6E71-4B4E-8E1F-DD54EE53C993}"/>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78DB1FB3-565D-48E6-B5CF-011216304D50}"/>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9E183EF6-9BAF-480E-9906-0315D80739BA}"/>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4D8A6905-7C4F-4E02-A169-3E7860CAD760}"/>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073DB87C-51E3-45E5-A15A-827612A2D423}"/>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437EA1B2-4BB1-4216-8148-DCBE9A8FFACC}"/>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7F2B231D-95CE-4CCD-B4D0-AA003C0B255C}"/>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CB94FC58-4BC3-472E-857C-82F6CA87C8E2}"/>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7A5F959B-092F-4C56-AD14-2DFAF450EA1B}"/>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9" name="直線コネクタ 388">
          <a:extLst>
            <a:ext uri="{FF2B5EF4-FFF2-40B4-BE49-F238E27FC236}">
              <a16:creationId xmlns:a16="http://schemas.microsoft.com/office/drawing/2014/main" id="{4FBBD5F7-7B6D-416C-B7A5-2FF694B65665}"/>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0" name="テキスト ボックス 389">
          <a:extLst>
            <a:ext uri="{FF2B5EF4-FFF2-40B4-BE49-F238E27FC236}">
              <a16:creationId xmlns:a16="http://schemas.microsoft.com/office/drawing/2014/main" id="{6C50CC28-D07A-4BF2-A16E-40CC01CAC317}"/>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1" name="直線コネクタ 390">
          <a:extLst>
            <a:ext uri="{FF2B5EF4-FFF2-40B4-BE49-F238E27FC236}">
              <a16:creationId xmlns:a16="http://schemas.microsoft.com/office/drawing/2014/main" id="{3A01D166-1AA0-44CE-9A1B-544F98CDCF11}"/>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2" name="テキスト ボックス 391">
          <a:extLst>
            <a:ext uri="{FF2B5EF4-FFF2-40B4-BE49-F238E27FC236}">
              <a16:creationId xmlns:a16="http://schemas.microsoft.com/office/drawing/2014/main" id="{67C5304C-DA4A-4398-AFEB-4C03FFD4BDF0}"/>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3" name="直線コネクタ 392">
          <a:extLst>
            <a:ext uri="{FF2B5EF4-FFF2-40B4-BE49-F238E27FC236}">
              <a16:creationId xmlns:a16="http://schemas.microsoft.com/office/drawing/2014/main" id="{F72F6A5D-31F5-48DE-97D9-A945B6B6350E}"/>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4" name="テキスト ボックス 393">
          <a:extLst>
            <a:ext uri="{FF2B5EF4-FFF2-40B4-BE49-F238E27FC236}">
              <a16:creationId xmlns:a16="http://schemas.microsoft.com/office/drawing/2014/main" id="{601B26E9-F32E-4460-B04C-BAD71B146095}"/>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5" name="直線コネクタ 394">
          <a:extLst>
            <a:ext uri="{FF2B5EF4-FFF2-40B4-BE49-F238E27FC236}">
              <a16:creationId xmlns:a16="http://schemas.microsoft.com/office/drawing/2014/main" id="{8519EFD7-E01D-452A-B4A2-BA8815B1AD19}"/>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6" name="テキスト ボックス 395">
          <a:extLst>
            <a:ext uri="{FF2B5EF4-FFF2-40B4-BE49-F238E27FC236}">
              <a16:creationId xmlns:a16="http://schemas.microsoft.com/office/drawing/2014/main" id="{68D95509-441A-4736-A90E-C889FEA47555}"/>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7" name="直線コネクタ 396">
          <a:extLst>
            <a:ext uri="{FF2B5EF4-FFF2-40B4-BE49-F238E27FC236}">
              <a16:creationId xmlns:a16="http://schemas.microsoft.com/office/drawing/2014/main" id="{085333C9-50E4-4A3F-AAA4-5528E1B4CFDE}"/>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8" name="テキスト ボックス 397">
          <a:extLst>
            <a:ext uri="{FF2B5EF4-FFF2-40B4-BE49-F238E27FC236}">
              <a16:creationId xmlns:a16="http://schemas.microsoft.com/office/drawing/2014/main" id="{F62D8C2E-777F-4222-B1F0-40931761DD18}"/>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CC96CC94-83C5-44FA-A4DC-6ED045DEDB6A}"/>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0" name="テキスト ボックス 399">
          <a:extLst>
            <a:ext uri="{FF2B5EF4-FFF2-40B4-BE49-F238E27FC236}">
              <a16:creationId xmlns:a16="http://schemas.microsoft.com/office/drawing/2014/main" id="{53C2B69A-EE01-4580-98A1-1B99A10790FB}"/>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8D36B221-7A63-44D8-8968-4F0105B70B32}"/>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106680</xdr:rowOff>
    </xdr:from>
    <xdr:to>
      <xdr:col>24</xdr:col>
      <xdr:colOff>62865</xdr:colOff>
      <xdr:row>107</xdr:row>
      <xdr:rowOff>43814</xdr:rowOff>
    </xdr:to>
    <xdr:cxnSp macro="">
      <xdr:nvCxnSpPr>
        <xdr:cNvPr id="402" name="直線コネクタ 401">
          <a:extLst>
            <a:ext uri="{FF2B5EF4-FFF2-40B4-BE49-F238E27FC236}">
              <a16:creationId xmlns:a16="http://schemas.microsoft.com/office/drawing/2014/main" id="{947672CC-91DB-47E4-9B35-1CD9CF4D55A6}"/>
            </a:ext>
          </a:extLst>
        </xdr:cNvPr>
        <xdr:cNvCxnSpPr/>
      </xdr:nvCxnSpPr>
      <xdr:spPr>
        <a:xfrm flipV="1">
          <a:off x="4086225" y="16703040"/>
          <a:ext cx="0" cy="1278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47641</xdr:rowOff>
    </xdr:from>
    <xdr:ext cx="405111" cy="259045"/>
    <xdr:sp macro="" textlink="">
      <xdr:nvSpPr>
        <xdr:cNvPr id="403" name="【市民会館】&#10;有形固定資産減価償却率最小値テキスト">
          <a:extLst>
            <a:ext uri="{FF2B5EF4-FFF2-40B4-BE49-F238E27FC236}">
              <a16:creationId xmlns:a16="http://schemas.microsoft.com/office/drawing/2014/main" id="{3854FBBF-26C1-4AA1-AABD-01D03FF5FDA4}"/>
            </a:ext>
          </a:extLst>
        </xdr:cNvPr>
        <xdr:cNvSpPr txBox="1"/>
      </xdr:nvSpPr>
      <xdr:spPr>
        <a:xfrm>
          <a:off x="4124960" y="17985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43814</xdr:rowOff>
    </xdr:from>
    <xdr:to>
      <xdr:col>24</xdr:col>
      <xdr:colOff>152400</xdr:colOff>
      <xdr:row>107</xdr:row>
      <xdr:rowOff>43814</xdr:rowOff>
    </xdr:to>
    <xdr:cxnSp macro="">
      <xdr:nvCxnSpPr>
        <xdr:cNvPr id="404" name="直線コネクタ 403">
          <a:extLst>
            <a:ext uri="{FF2B5EF4-FFF2-40B4-BE49-F238E27FC236}">
              <a16:creationId xmlns:a16="http://schemas.microsoft.com/office/drawing/2014/main" id="{693E6FC3-575D-4CBC-BEDA-3D6E95DF9137}"/>
            </a:ext>
          </a:extLst>
        </xdr:cNvPr>
        <xdr:cNvCxnSpPr/>
      </xdr:nvCxnSpPr>
      <xdr:spPr>
        <a:xfrm>
          <a:off x="4020820" y="179812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53357</xdr:rowOff>
    </xdr:from>
    <xdr:ext cx="405111" cy="259045"/>
    <xdr:sp macro="" textlink="">
      <xdr:nvSpPr>
        <xdr:cNvPr id="405" name="【市民会館】&#10;有形固定資産減価償却率最大値テキスト">
          <a:extLst>
            <a:ext uri="{FF2B5EF4-FFF2-40B4-BE49-F238E27FC236}">
              <a16:creationId xmlns:a16="http://schemas.microsoft.com/office/drawing/2014/main" id="{14AA51A2-1F4B-4782-8362-96E034F11AFC}"/>
            </a:ext>
          </a:extLst>
        </xdr:cNvPr>
        <xdr:cNvSpPr txBox="1"/>
      </xdr:nvSpPr>
      <xdr:spPr>
        <a:xfrm>
          <a:off x="4124960" y="16482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106680</xdr:rowOff>
    </xdr:from>
    <xdr:to>
      <xdr:col>24</xdr:col>
      <xdr:colOff>152400</xdr:colOff>
      <xdr:row>99</xdr:row>
      <xdr:rowOff>106680</xdr:rowOff>
    </xdr:to>
    <xdr:cxnSp macro="">
      <xdr:nvCxnSpPr>
        <xdr:cNvPr id="406" name="直線コネクタ 405">
          <a:extLst>
            <a:ext uri="{FF2B5EF4-FFF2-40B4-BE49-F238E27FC236}">
              <a16:creationId xmlns:a16="http://schemas.microsoft.com/office/drawing/2014/main" id="{2E3FC120-B5FE-44FC-928A-2C03F9B26C90}"/>
            </a:ext>
          </a:extLst>
        </xdr:cNvPr>
        <xdr:cNvCxnSpPr/>
      </xdr:nvCxnSpPr>
      <xdr:spPr>
        <a:xfrm>
          <a:off x="4020820" y="167030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126382</xdr:rowOff>
    </xdr:from>
    <xdr:ext cx="405111" cy="259045"/>
    <xdr:sp macro="" textlink="">
      <xdr:nvSpPr>
        <xdr:cNvPr id="407" name="【市民会館】&#10;有形固定資産減価償却率平均値テキスト">
          <a:extLst>
            <a:ext uri="{FF2B5EF4-FFF2-40B4-BE49-F238E27FC236}">
              <a16:creationId xmlns:a16="http://schemas.microsoft.com/office/drawing/2014/main" id="{30207714-6944-4198-9AA6-EAF054AD3EA3}"/>
            </a:ext>
          </a:extLst>
        </xdr:cNvPr>
        <xdr:cNvSpPr txBox="1"/>
      </xdr:nvSpPr>
      <xdr:spPr>
        <a:xfrm>
          <a:off x="4124960" y="172256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103505</xdr:rowOff>
    </xdr:from>
    <xdr:to>
      <xdr:col>24</xdr:col>
      <xdr:colOff>114300</xdr:colOff>
      <xdr:row>104</xdr:row>
      <xdr:rowOff>33655</xdr:rowOff>
    </xdr:to>
    <xdr:sp macro="" textlink="">
      <xdr:nvSpPr>
        <xdr:cNvPr id="408" name="フローチャート: 判断 407">
          <a:extLst>
            <a:ext uri="{FF2B5EF4-FFF2-40B4-BE49-F238E27FC236}">
              <a16:creationId xmlns:a16="http://schemas.microsoft.com/office/drawing/2014/main" id="{FC1D736E-ED3E-4BCA-B336-83F74DC0BE19}"/>
            </a:ext>
          </a:extLst>
        </xdr:cNvPr>
        <xdr:cNvSpPr/>
      </xdr:nvSpPr>
      <xdr:spPr>
        <a:xfrm>
          <a:off x="4036060" y="173704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80645</xdr:rowOff>
    </xdr:from>
    <xdr:to>
      <xdr:col>20</xdr:col>
      <xdr:colOff>38100</xdr:colOff>
      <xdr:row>104</xdr:row>
      <xdr:rowOff>10795</xdr:rowOff>
    </xdr:to>
    <xdr:sp macro="" textlink="">
      <xdr:nvSpPr>
        <xdr:cNvPr id="409" name="フローチャート: 判断 408">
          <a:extLst>
            <a:ext uri="{FF2B5EF4-FFF2-40B4-BE49-F238E27FC236}">
              <a16:creationId xmlns:a16="http://schemas.microsoft.com/office/drawing/2014/main" id="{2C32515E-1A00-443D-BF8D-D1576530EB82}"/>
            </a:ext>
          </a:extLst>
        </xdr:cNvPr>
        <xdr:cNvSpPr/>
      </xdr:nvSpPr>
      <xdr:spPr>
        <a:xfrm>
          <a:off x="3312160" y="173475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61595</xdr:rowOff>
    </xdr:from>
    <xdr:to>
      <xdr:col>15</xdr:col>
      <xdr:colOff>101600</xdr:colOff>
      <xdr:row>103</xdr:row>
      <xdr:rowOff>163195</xdr:rowOff>
    </xdr:to>
    <xdr:sp macro="" textlink="">
      <xdr:nvSpPr>
        <xdr:cNvPr id="410" name="フローチャート: 判断 409">
          <a:extLst>
            <a:ext uri="{FF2B5EF4-FFF2-40B4-BE49-F238E27FC236}">
              <a16:creationId xmlns:a16="http://schemas.microsoft.com/office/drawing/2014/main" id="{5B5B88A2-FD34-4139-A9DB-C39A49102110}"/>
            </a:ext>
          </a:extLst>
        </xdr:cNvPr>
        <xdr:cNvSpPr/>
      </xdr:nvSpPr>
      <xdr:spPr>
        <a:xfrm>
          <a:off x="2514600" y="1732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38736</xdr:rowOff>
    </xdr:from>
    <xdr:to>
      <xdr:col>10</xdr:col>
      <xdr:colOff>165100</xdr:colOff>
      <xdr:row>103</xdr:row>
      <xdr:rowOff>140336</xdr:rowOff>
    </xdr:to>
    <xdr:sp macro="" textlink="">
      <xdr:nvSpPr>
        <xdr:cNvPr id="411" name="フローチャート: 判断 410">
          <a:extLst>
            <a:ext uri="{FF2B5EF4-FFF2-40B4-BE49-F238E27FC236}">
              <a16:creationId xmlns:a16="http://schemas.microsoft.com/office/drawing/2014/main" id="{4C733F28-DCDE-4199-98B5-9ADF7CF618F5}"/>
            </a:ext>
          </a:extLst>
        </xdr:cNvPr>
        <xdr:cNvSpPr/>
      </xdr:nvSpPr>
      <xdr:spPr>
        <a:xfrm>
          <a:off x="1739900" y="1730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44450</xdr:rowOff>
    </xdr:from>
    <xdr:to>
      <xdr:col>6</xdr:col>
      <xdr:colOff>38100</xdr:colOff>
      <xdr:row>103</xdr:row>
      <xdr:rowOff>146050</xdr:rowOff>
    </xdr:to>
    <xdr:sp macro="" textlink="">
      <xdr:nvSpPr>
        <xdr:cNvPr id="412" name="フローチャート: 判断 411">
          <a:extLst>
            <a:ext uri="{FF2B5EF4-FFF2-40B4-BE49-F238E27FC236}">
              <a16:creationId xmlns:a16="http://schemas.microsoft.com/office/drawing/2014/main" id="{24650C5A-1759-4CB9-8118-665128533D91}"/>
            </a:ext>
          </a:extLst>
        </xdr:cNvPr>
        <xdr:cNvSpPr/>
      </xdr:nvSpPr>
      <xdr:spPr>
        <a:xfrm>
          <a:off x="965200" y="173113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02ED89F8-4172-476A-8DED-73D8F9F56B22}"/>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21EE532E-4318-4128-B015-3C5DD1D69FD4}"/>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63D98DE3-6818-4B92-8AED-F8E98256B81A}"/>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5BCDF895-D412-43AF-BBAE-1CFA40EDDC2A}"/>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138425B9-0851-406F-985D-164A12EB31AB}"/>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10161</xdr:rowOff>
    </xdr:from>
    <xdr:to>
      <xdr:col>24</xdr:col>
      <xdr:colOff>114300</xdr:colOff>
      <xdr:row>106</xdr:row>
      <xdr:rowOff>111761</xdr:rowOff>
    </xdr:to>
    <xdr:sp macro="" textlink="">
      <xdr:nvSpPr>
        <xdr:cNvPr id="418" name="楕円 417">
          <a:extLst>
            <a:ext uri="{FF2B5EF4-FFF2-40B4-BE49-F238E27FC236}">
              <a16:creationId xmlns:a16="http://schemas.microsoft.com/office/drawing/2014/main" id="{7E51C324-AB6D-472A-85AE-47DFDAC68359}"/>
            </a:ext>
          </a:extLst>
        </xdr:cNvPr>
        <xdr:cNvSpPr/>
      </xdr:nvSpPr>
      <xdr:spPr>
        <a:xfrm>
          <a:off x="4036060" y="17780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160038</xdr:rowOff>
    </xdr:from>
    <xdr:ext cx="405111" cy="259045"/>
    <xdr:sp macro="" textlink="">
      <xdr:nvSpPr>
        <xdr:cNvPr id="419" name="【市民会館】&#10;有形固定資産減価償却率該当値テキスト">
          <a:extLst>
            <a:ext uri="{FF2B5EF4-FFF2-40B4-BE49-F238E27FC236}">
              <a16:creationId xmlns:a16="http://schemas.microsoft.com/office/drawing/2014/main" id="{D73258E1-C28D-444C-A2E7-6719B035A268}"/>
            </a:ext>
          </a:extLst>
        </xdr:cNvPr>
        <xdr:cNvSpPr txBox="1"/>
      </xdr:nvSpPr>
      <xdr:spPr>
        <a:xfrm>
          <a:off x="4124960" y="17762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13970</xdr:rowOff>
    </xdr:from>
    <xdr:to>
      <xdr:col>20</xdr:col>
      <xdr:colOff>38100</xdr:colOff>
      <xdr:row>106</xdr:row>
      <xdr:rowOff>115570</xdr:rowOff>
    </xdr:to>
    <xdr:sp macro="" textlink="">
      <xdr:nvSpPr>
        <xdr:cNvPr id="420" name="楕円 419">
          <a:extLst>
            <a:ext uri="{FF2B5EF4-FFF2-40B4-BE49-F238E27FC236}">
              <a16:creationId xmlns:a16="http://schemas.microsoft.com/office/drawing/2014/main" id="{B77E815F-C454-446B-8160-6AEAA7ED2B25}"/>
            </a:ext>
          </a:extLst>
        </xdr:cNvPr>
        <xdr:cNvSpPr/>
      </xdr:nvSpPr>
      <xdr:spPr>
        <a:xfrm>
          <a:off x="3312160" y="177838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60961</xdr:rowOff>
    </xdr:from>
    <xdr:to>
      <xdr:col>24</xdr:col>
      <xdr:colOff>63500</xdr:colOff>
      <xdr:row>106</xdr:row>
      <xdr:rowOff>64770</xdr:rowOff>
    </xdr:to>
    <xdr:cxnSp macro="">
      <xdr:nvCxnSpPr>
        <xdr:cNvPr id="421" name="直線コネクタ 420">
          <a:extLst>
            <a:ext uri="{FF2B5EF4-FFF2-40B4-BE49-F238E27FC236}">
              <a16:creationId xmlns:a16="http://schemas.microsoft.com/office/drawing/2014/main" id="{46C6EE59-6836-44C6-8367-76CAA7DA6B50}"/>
            </a:ext>
          </a:extLst>
        </xdr:cNvPr>
        <xdr:cNvCxnSpPr/>
      </xdr:nvCxnSpPr>
      <xdr:spPr>
        <a:xfrm flipV="1">
          <a:off x="3355340" y="17830801"/>
          <a:ext cx="73152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158750</xdr:rowOff>
    </xdr:from>
    <xdr:to>
      <xdr:col>15</xdr:col>
      <xdr:colOff>101600</xdr:colOff>
      <xdr:row>106</xdr:row>
      <xdr:rowOff>88900</xdr:rowOff>
    </xdr:to>
    <xdr:sp macro="" textlink="">
      <xdr:nvSpPr>
        <xdr:cNvPr id="422" name="楕円 421">
          <a:extLst>
            <a:ext uri="{FF2B5EF4-FFF2-40B4-BE49-F238E27FC236}">
              <a16:creationId xmlns:a16="http://schemas.microsoft.com/office/drawing/2014/main" id="{7C334681-3DED-4FDF-A07D-B3103088176E}"/>
            </a:ext>
          </a:extLst>
        </xdr:cNvPr>
        <xdr:cNvSpPr/>
      </xdr:nvSpPr>
      <xdr:spPr>
        <a:xfrm>
          <a:off x="2514600" y="17760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38100</xdr:rowOff>
    </xdr:from>
    <xdr:to>
      <xdr:col>19</xdr:col>
      <xdr:colOff>177800</xdr:colOff>
      <xdr:row>106</xdr:row>
      <xdr:rowOff>64770</xdr:rowOff>
    </xdr:to>
    <xdr:cxnSp macro="">
      <xdr:nvCxnSpPr>
        <xdr:cNvPr id="423" name="直線コネクタ 422">
          <a:extLst>
            <a:ext uri="{FF2B5EF4-FFF2-40B4-BE49-F238E27FC236}">
              <a16:creationId xmlns:a16="http://schemas.microsoft.com/office/drawing/2014/main" id="{25D1CBF3-295E-47EC-B8CF-E5C28F3C2973}"/>
            </a:ext>
          </a:extLst>
        </xdr:cNvPr>
        <xdr:cNvCxnSpPr/>
      </xdr:nvCxnSpPr>
      <xdr:spPr>
        <a:xfrm>
          <a:off x="2565400" y="17807940"/>
          <a:ext cx="78994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132080</xdr:rowOff>
    </xdr:from>
    <xdr:to>
      <xdr:col>10</xdr:col>
      <xdr:colOff>165100</xdr:colOff>
      <xdr:row>106</xdr:row>
      <xdr:rowOff>62230</xdr:rowOff>
    </xdr:to>
    <xdr:sp macro="" textlink="">
      <xdr:nvSpPr>
        <xdr:cNvPr id="424" name="楕円 423">
          <a:extLst>
            <a:ext uri="{FF2B5EF4-FFF2-40B4-BE49-F238E27FC236}">
              <a16:creationId xmlns:a16="http://schemas.microsoft.com/office/drawing/2014/main" id="{FB8880EF-A4F7-4323-B231-611EA66D1CA9}"/>
            </a:ext>
          </a:extLst>
        </xdr:cNvPr>
        <xdr:cNvSpPr/>
      </xdr:nvSpPr>
      <xdr:spPr>
        <a:xfrm>
          <a:off x="1739900" y="177342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11430</xdr:rowOff>
    </xdr:from>
    <xdr:to>
      <xdr:col>15</xdr:col>
      <xdr:colOff>50800</xdr:colOff>
      <xdr:row>106</xdr:row>
      <xdr:rowOff>38100</xdr:rowOff>
    </xdr:to>
    <xdr:cxnSp macro="">
      <xdr:nvCxnSpPr>
        <xdr:cNvPr id="425" name="直線コネクタ 424">
          <a:extLst>
            <a:ext uri="{FF2B5EF4-FFF2-40B4-BE49-F238E27FC236}">
              <a16:creationId xmlns:a16="http://schemas.microsoft.com/office/drawing/2014/main" id="{0B850954-9847-4E7D-9298-A41680544303}"/>
            </a:ext>
          </a:extLst>
        </xdr:cNvPr>
        <xdr:cNvCxnSpPr/>
      </xdr:nvCxnSpPr>
      <xdr:spPr>
        <a:xfrm>
          <a:off x="1790700" y="17781270"/>
          <a:ext cx="7747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103505</xdr:rowOff>
    </xdr:from>
    <xdr:to>
      <xdr:col>6</xdr:col>
      <xdr:colOff>38100</xdr:colOff>
      <xdr:row>106</xdr:row>
      <xdr:rowOff>33655</xdr:rowOff>
    </xdr:to>
    <xdr:sp macro="" textlink="">
      <xdr:nvSpPr>
        <xdr:cNvPr id="426" name="楕円 425">
          <a:extLst>
            <a:ext uri="{FF2B5EF4-FFF2-40B4-BE49-F238E27FC236}">
              <a16:creationId xmlns:a16="http://schemas.microsoft.com/office/drawing/2014/main" id="{FF8A518A-70D7-42A2-AA2B-7D3A9AD8F5AD}"/>
            </a:ext>
          </a:extLst>
        </xdr:cNvPr>
        <xdr:cNvSpPr/>
      </xdr:nvSpPr>
      <xdr:spPr>
        <a:xfrm>
          <a:off x="965200" y="177057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154305</xdr:rowOff>
    </xdr:from>
    <xdr:to>
      <xdr:col>10</xdr:col>
      <xdr:colOff>114300</xdr:colOff>
      <xdr:row>106</xdr:row>
      <xdr:rowOff>11430</xdr:rowOff>
    </xdr:to>
    <xdr:cxnSp macro="">
      <xdr:nvCxnSpPr>
        <xdr:cNvPr id="427" name="直線コネクタ 426">
          <a:extLst>
            <a:ext uri="{FF2B5EF4-FFF2-40B4-BE49-F238E27FC236}">
              <a16:creationId xmlns:a16="http://schemas.microsoft.com/office/drawing/2014/main" id="{63460EFF-0DAF-4CA3-A9F1-9C6D8C40816E}"/>
            </a:ext>
          </a:extLst>
        </xdr:cNvPr>
        <xdr:cNvCxnSpPr/>
      </xdr:nvCxnSpPr>
      <xdr:spPr>
        <a:xfrm>
          <a:off x="1008380" y="17756505"/>
          <a:ext cx="78232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27322</xdr:rowOff>
    </xdr:from>
    <xdr:ext cx="405111" cy="259045"/>
    <xdr:sp macro="" textlink="">
      <xdr:nvSpPr>
        <xdr:cNvPr id="428" name="n_1aveValue【市民会館】&#10;有形固定資産減価償却率">
          <a:extLst>
            <a:ext uri="{FF2B5EF4-FFF2-40B4-BE49-F238E27FC236}">
              <a16:creationId xmlns:a16="http://schemas.microsoft.com/office/drawing/2014/main" id="{5F2652F9-8015-4202-9E6A-A089AC2A5068}"/>
            </a:ext>
          </a:extLst>
        </xdr:cNvPr>
        <xdr:cNvSpPr txBox="1"/>
      </xdr:nvSpPr>
      <xdr:spPr>
        <a:xfrm>
          <a:off x="3170564" y="17126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8272</xdr:rowOff>
    </xdr:from>
    <xdr:ext cx="405111" cy="259045"/>
    <xdr:sp macro="" textlink="">
      <xdr:nvSpPr>
        <xdr:cNvPr id="429" name="n_2aveValue【市民会館】&#10;有形固定資産減価償却率">
          <a:extLst>
            <a:ext uri="{FF2B5EF4-FFF2-40B4-BE49-F238E27FC236}">
              <a16:creationId xmlns:a16="http://schemas.microsoft.com/office/drawing/2014/main" id="{250A8171-7BE4-4B92-996F-25D236FE3566}"/>
            </a:ext>
          </a:extLst>
        </xdr:cNvPr>
        <xdr:cNvSpPr txBox="1"/>
      </xdr:nvSpPr>
      <xdr:spPr>
        <a:xfrm>
          <a:off x="2385704" y="17107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156863</xdr:rowOff>
    </xdr:from>
    <xdr:ext cx="405111" cy="259045"/>
    <xdr:sp macro="" textlink="">
      <xdr:nvSpPr>
        <xdr:cNvPr id="430" name="n_3aveValue【市民会館】&#10;有形固定資産減価償却率">
          <a:extLst>
            <a:ext uri="{FF2B5EF4-FFF2-40B4-BE49-F238E27FC236}">
              <a16:creationId xmlns:a16="http://schemas.microsoft.com/office/drawing/2014/main" id="{F12923BC-D9C3-4A26-924C-1A97EA23A025}"/>
            </a:ext>
          </a:extLst>
        </xdr:cNvPr>
        <xdr:cNvSpPr txBox="1"/>
      </xdr:nvSpPr>
      <xdr:spPr>
        <a:xfrm>
          <a:off x="1611004" y="17088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162577</xdr:rowOff>
    </xdr:from>
    <xdr:ext cx="405111" cy="259045"/>
    <xdr:sp macro="" textlink="">
      <xdr:nvSpPr>
        <xdr:cNvPr id="431" name="n_4aveValue【市民会館】&#10;有形固定資産減価償却率">
          <a:extLst>
            <a:ext uri="{FF2B5EF4-FFF2-40B4-BE49-F238E27FC236}">
              <a16:creationId xmlns:a16="http://schemas.microsoft.com/office/drawing/2014/main" id="{39EDA7EB-0975-444A-9D4A-58F6AFBD703B}"/>
            </a:ext>
          </a:extLst>
        </xdr:cNvPr>
        <xdr:cNvSpPr txBox="1"/>
      </xdr:nvSpPr>
      <xdr:spPr>
        <a:xfrm>
          <a:off x="836304" y="1709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106697</xdr:rowOff>
    </xdr:from>
    <xdr:ext cx="405111" cy="259045"/>
    <xdr:sp macro="" textlink="">
      <xdr:nvSpPr>
        <xdr:cNvPr id="432" name="n_1mainValue【市民会館】&#10;有形固定資産減価償却率">
          <a:extLst>
            <a:ext uri="{FF2B5EF4-FFF2-40B4-BE49-F238E27FC236}">
              <a16:creationId xmlns:a16="http://schemas.microsoft.com/office/drawing/2014/main" id="{338DFE4C-55B8-487E-8A9E-6B29574F8685}"/>
            </a:ext>
          </a:extLst>
        </xdr:cNvPr>
        <xdr:cNvSpPr txBox="1"/>
      </xdr:nvSpPr>
      <xdr:spPr>
        <a:xfrm>
          <a:off x="3170564" y="17876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80027</xdr:rowOff>
    </xdr:from>
    <xdr:ext cx="405111" cy="259045"/>
    <xdr:sp macro="" textlink="">
      <xdr:nvSpPr>
        <xdr:cNvPr id="433" name="n_2mainValue【市民会館】&#10;有形固定資産減価償却率">
          <a:extLst>
            <a:ext uri="{FF2B5EF4-FFF2-40B4-BE49-F238E27FC236}">
              <a16:creationId xmlns:a16="http://schemas.microsoft.com/office/drawing/2014/main" id="{47F6064F-AECE-4BEC-923B-8C233219BBFE}"/>
            </a:ext>
          </a:extLst>
        </xdr:cNvPr>
        <xdr:cNvSpPr txBox="1"/>
      </xdr:nvSpPr>
      <xdr:spPr>
        <a:xfrm>
          <a:off x="2385704" y="17849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53357</xdr:rowOff>
    </xdr:from>
    <xdr:ext cx="405111" cy="259045"/>
    <xdr:sp macro="" textlink="">
      <xdr:nvSpPr>
        <xdr:cNvPr id="434" name="n_3mainValue【市民会館】&#10;有形固定資産減価償却率">
          <a:extLst>
            <a:ext uri="{FF2B5EF4-FFF2-40B4-BE49-F238E27FC236}">
              <a16:creationId xmlns:a16="http://schemas.microsoft.com/office/drawing/2014/main" id="{B7E92CB2-A635-4E2D-9A79-94E642F23D69}"/>
            </a:ext>
          </a:extLst>
        </xdr:cNvPr>
        <xdr:cNvSpPr txBox="1"/>
      </xdr:nvSpPr>
      <xdr:spPr>
        <a:xfrm>
          <a:off x="1611004" y="1782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24782</xdr:rowOff>
    </xdr:from>
    <xdr:ext cx="405111" cy="259045"/>
    <xdr:sp macro="" textlink="">
      <xdr:nvSpPr>
        <xdr:cNvPr id="435" name="n_4mainValue【市民会館】&#10;有形固定資産減価償却率">
          <a:extLst>
            <a:ext uri="{FF2B5EF4-FFF2-40B4-BE49-F238E27FC236}">
              <a16:creationId xmlns:a16="http://schemas.microsoft.com/office/drawing/2014/main" id="{C30F2FAD-E3E4-4E6E-9D6F-DAA1529EA058}"/>
            </a:ext>
          </a:extLst>
        </xdr:cNvPr>
        <xdr:cNvSpPr txBox="1"/>
      </xdr:nvSpPr>
      <xdr:spPr>
        <a:xfrm>
          <a:off x="836304" y="1779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60F8C0FB-6ADD-4884-915C-4F7E5F7A1F15}"/>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D4D5EE98-04D7-41EA-9466-6A6B3AAEE2DE}"/>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8DF9EC69-EDF1-445E-A616-C7B6BB77A659}"/>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F262E353-E42A-4001-A2AC-CC4C0C0978AD}"/>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9FA870D5-A526-41F2-A30D-C02F1A160CEB}"/>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1264705E-F203-4EC7-91DD-F6FE4638695A}"/>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AB513B9B-3024-4C70-937C-DC45DCBC8FE8}"/>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BC78E1C6-76C7-45E0-A701-DB2F43A0A1E1}"/>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EFB4568A-3647-4EEE-A55B-5BF8DDB186AB}"/>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17C56CD1-9ACA-4C99-8D94-37EB4C095522}"/>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a:extLst>
            <a:ext uri="{FF2B5EF4-FFF2-40B4-BE49-F238E27FC236}">
              <a16:creationId xmlns:a16="http://schemas.microsoft.com/office/drawing/2014/main" id="{0863BCB6-417C-45BB-9A80-B1A848989B63}"/>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a:extLst>
            <a:ext uri="{FF2B5EF4-FFF2-40B4-BE49-F238E27FC236}">
              <a16:creationId xmlns:a16="http://schemas.microsoft.com/office/drawing/2014/main" id="{55F72F7A-79B8-4195-9C59-F8A23F37BE96}"/>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a:extLst>
            <a:ext uri="{FF2B5EF4-FFF2-40B4-BE49-F238E27FC236}">
              <a16:creationId xmlns:a16="http://schemas.microsoft.com/office/drawing/2014/main" id="{3296BD71-4045-42C9-8A17-2696221330F9}"/>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a:extLst>
            <a:ext uri="{FF2B5EF4-FFF2-40B4-BE49-F238E27FC236}">
              <a16:creationId xmlns:a16="http://schemas.microsoft.com/office/drawing/2014/main" id="{F6D58714-0990-48E5-9FA9-FD8DFE273190}"/>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9266075B-EEF5-4682-B6FA-6DD0B3102EEF}"/>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C939E5A7-496F-4213-B087-312EB67037DB}"/>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a:extLst>
            <a:ext uri="{FF2B5EF4-FFF2-40B4-BE49-F238E27FC236}">
              <a16:creationId xmlns:a16="http://schemas.microsoft.com/office/drawing/2014/main" id="{2A19AAE8-C368-4A5C-80F6-5EBE373278FA}"/>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a:extLst>
            <a:ext uri="{FF2B5EF4-FFF2-40B4-BE49-F238E27FC236}">
              <a16:creationId xmlns:a16="http://schemas.microsoft.com/office/drawing/2014/main" id="{10B20673-E3E7-4A8F-BE22-91523BA664B6}"/>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a:extLst>
            <a:ext uri="{FF2B5EF4-FFF2-40B4-BE49-F238E27FC236}">
              <a16:creationId xmlns:a16="http://schemas.microsoft.com/office/drawing/2014/main" id="{48C5FB71-5A4A-488B-8EFE-D388555CD25E}"/>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a:extLst>
            <a:ext uri="{FF2B5EF4-FFF2-40B4-BE49-F238E27FC236}">
              <a16:creationId xmlns:a16="http://schemas.microsoft.com/office/drawing/2014/main" id="{D8F0BF0F-4D56-49D1-913C-0C68B4BD5AD8}"/>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A03F999C-3163-4EEE-860C-D709B580904C}"/>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B90B012E-FD84-4F3C-A197-63FC6F9F9974}"/>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D1FEC0B7-E9AC-472C-A3E1-8F050A522E93}"/>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59" name="直線コネクタ 458">
          <a:extLst>
            <a:ext uri="{FF2B5EF4-FFF2-40B4-BE49-F238E27FC236}">
              <a16:creationId xmlns:a16="http://schemas.microsoft.com/office/drawing/2014/main" id="{8F1786C0-DDAD-4CEB-9733-48CC3C0F1F15}"/>
            </a:ext>
          </a:extLst>
        </xdr:cNvPr>
        <xdr:cNvCxnSpPr/>
      </xdr:nvCxnSpPr>
      <xdr:spPr>
        <a:xfrm flipV="1">
          <a:off x="9219565" y="16771620"/>
          <a:ext cx="0" cy="1386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0" name="【市民会館】&#10;一人当たり面積最小値テキスト">
          <a:extLst>
            <a:ext uri="{FF2B5EF4-FFF2-40B4-BE49-F238E27FC236}">
              <a16:creationId xmlns:a16="http://schemas.microsoft.com/office/drawing/2014/main" id="{D6107517-1C9C-4EE6-9E35-B910129A1DC1}"/>
            </a:ext>
          </a:extLst>
        </xdr:cNvPr>
        <xdr:cNvSpPr txBox="1"/>
      </xdr:nvSpPr>
      <xdr:spPr>
        <a:xfrm>
          <a:off x="9258300" y="18162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1" name="直線コネクタ 460">
          <a:extLst>
            <a:ext uri="{FF2B5EF4-FFF2-40B4-BE49-F238E27FC236}">
              <a16:creationId xmlns:a16="http://schemas.microsoft.com/office/drawing/2014/main" id="{8963CEFA-4DDC-47FD-ABD8-5E084050CBF6}"/>
            </a:ext>
          </a:extLst>
        </xdr:cNvPr>
        <xdr:cNvCxnSpPr/>
      </xdr:nvCxnSpPr>
      <xdr:spPr>
        <a:xfrm>
          <a:off x="9154160" y="181584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2" name="【市民会館】&#10;一人当たり面積最大値テキスト">
          <a:extLst>
            <a:ext uri="{FF2B5EF4-FFF2-40B4-BE49-F238E27FC236}">
              <a16:creationId xmlns:a16="http://schemas.microsoft.com/office/drawing/2014/main" id="{72AA1017-5A96-4868-A63C-52A4CABE4E17}"/>
            </a:ext>
          </a:extLst>
        </xdr:cNvPr>
        <xdr:cNvSpPr txBox="1"/>
      </xdr:nvSpPr>
      <xdr:spPr>
        <a:xfrm>
          <a:off x="9258300" y="1655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3" name="直線コネクタ 462">
          <a:extLst>
            <a:ext uri="{FF2B5EF4-FFF2-40B4-BE49-F238E27FC236}">
              <a16:creationId xmlns:a16="http://schemas.microsoft.com/office/drawing/2014/main" id="{AF78A4A3-B638-488F-92FD-E6373E2A3C7F}"/>
            </a:ext>
          </a:extLst>
        </xdr:cNvPr>
        <xdr:cNvCxnSpPr/>
      </xdr:nvCxnSpPr>
      <xdr:spPr>
        <a:xfrm>
          <a:off x="9154160" y="167716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464" name="【市民会館】&#10;一人当たり面積平均値テキスト">
          <a:extLst>
            <a:ext uri="{FF2B5EF4-FFF2-40B4-BE49-F238E27FC236}">
              <a16:creationId xmlns:a16="http://schemas.microsoft.com/office/drawing/2014/main" id="{0F1B1AF5-BAC2-4904-B36A-635568ADD663}"/>
            </a:ext>
          </a:extLst>
        </xdr:cNvPr>
        <xdr:cNvSpPr txBox="1"/>
      </xdr:nvSpPr>
      <xdr:spPr>
        <a:xfrm>
          <a:off x="9258300" y="17647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5" name="フローチャート: 判断 464">
          <a:extLst>
            <a:ext uri="{FF2B5EF4-FFF2-40B4-BE49-F238E27FC236}">
              <a16:creationId xmlns:a16="http://schemas.microsoft.com/office/drawing/2014/main" id="{6E48281B-5A5A-49AA-8A86-CCE0A452532C}"/>
            </a:ext>
          </a:extLst>
        </xdr:cNvPr>
        <xdr:cNvSpPr/>
      </xdr:nvSpPr>
      <xdr:spPr>
        <a:xfrm>
          <a:off x="919226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6" name="フローチャート: 判断 465">
          <a:extLst>
            <a:ext uri="{FF2B5EF4-FFF2-40B4-BE49-F238E27FC236}">
              <a16:creationId xmlns:a16="http://schemas.microsoft.com/office/drawing/2014/main" id="{7296DE56-BAFC-4BF4-A1D9-0FF49D26982C}"/>
            </a:ext>
          </a:extLst>
        </xdr:cNvPr>
        <xdr:cNvSpPr/>
      </xdr:nvSpPr>
      <xdr:spPr>
        <a:xfrm>
          <a:off x="8445500" y="1766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67311</xdr:rowOff>
    </xdr:from>
    <xdr:to>
      <xdr:col>46</xdr:col>
      <xdr:colOff>38100</xdr:colOff>
      <xdr:row>105</xdr:row>
      <xdr:rowOff>168911</xdr:rowOff>
    </xdr:to>
    <xdr:sp macro="" textlink="">
      <xdr:nvSpPr>
        <xdr:cNvPr id="467" name="フローチャート: 判断 466">
          <a:extLst>
            <a:ext uri="{FF2B5EF4-FFF2-40B4-BE49-F238E27FC236}">
              <a16:creationId xmlns:a16="http://schemas.microsoft.com/office/drawing/2014/main" id="{28A44770-2120-4BD8-9409-1516861001B0}"/>
            </a:ext>
          </a:extLst>
        </xdr:cNvPr>
        <xdr:cNvSpPr/>
      </xdr:nvSpPr>
      <xdr:spPr>
        <a:xfrm>
          <a:off x="767080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8" name="フローチャート: 判断 467">
          <a:extLst>
            <a:ext uri="{FF2B5EF4-FFF2-40B4-BE49-F238E27FC236}">
              <a16:creationId xmlns:a16="http://schemas.microsoft.com/office/drawing/2014/main" id="{D0DC8C2F-F04A-482B-B1A6-C1C0A5E10AF0}"/>
            </a:ext>
          </a:extLst>
        </xdr:cNvPr>
        <xdr:cNvSpPr/>
      </xdr:nvSpPr>
      <xdr:spPr>
        <a:xfrm>
          <a:off x="687324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52070</xdr:rowOff>
    </xdr:from>
    <xdr:to>
      <xdr:col>36</xdr:col>
      <xdr:colOff>165100</xdr:colOff>
      <xdr:row>105</xdr:row>
      <xdr:rowOff>153670</xdr:rowOff>
    </xdr:to>
    <xdr:sp macro="" textlink="">
      <xdr:nvSpPr>
        <xdr:cNvPr id="469" name="フローチャート: 判断 468">
          <a:extLst>
            <a:ext uri="{FF2B5EF4-FFF2-40B4-BE49-F238E27FC236}">
              <a16:creationId xmlns:a16="http://schemas.microsoft.com/office/drawing/2014/main" id="{055A849D-1EED-4066-9B23-B4BA30B26CF5}"/>
            </a:ext>
          </a:extLst>
        </xdr:cNvPr>
        <xdr:cNvSpPr/>
      </xdr:nvSpPr>
      <xdr:spPr>
        <a:xfrm>
          <a:off x="609854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B6C1D1C5-9647-4CBD-A331-899AC2C47379}"/>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BA977EEF-60BB-4C83-A1C4-874A54E9DF95}"/>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E59DFEC9-852B-4ABA-A76E-27A8F3B32D16}"/>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204550C0-339F-4CFE-83AE-43FC39595C68}"/>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D1BEB14A-4878-4801-BB15-09979FEFC0F9}"/>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17780</xdr:rowOff>
    </xdr:from>
    <xdr:to>
      <xdr:col>55</xdr:col>
      <xdr:colOff>50800</xdr:colOff>
      <xdr:row>104</xdr:row>
      <xdr:rowOff>119380</xdr:rowOff>
    </xdr:to>
    <xdr:sp macro="" textlink="">
      <xdr:nvSpPr>
        <xdr:cNvPr id="475" name="楕円 474">
          <a:extLst>
            <a:ext uri="{FF2B5EF4-FFF2-40B4-BE49-F238E27FC236}">
              <a16:creationId xmlns:a16="http://schemas.microsoft.com/office/drawing/2014/main" id="{2C35A7C8-D26C-4EC7-B8A7-C2B2336903D9}"/>
            </a:ext>
          </a:extLst>
        </xdr:cNvPr>
        <xdr:cNvSpPr/>
      </xdr:nvSpPr>
      <xdr:spPr>
        <a:xfrm>
          <a:off x="9192260" y="174523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40657</xdr:rowOff>
    </xdr:from>
    <xdr:ext cx="469744" cy="259045"/>
    <xdr:sp macro="" textlink="">
      <xdr:nvSpPr>
        <xdr:cNvPr id="476" name="【市民会館】&#10;一人当たり面積該当値テキスト">
          <a:extLst>
            <a:ext uri="{FF2B5EF4-FFF2-40B4-BE49-F238E27FC236}">
              <a16:creationId xmlns:a16="http://schemas.microsoft.com/office/drawing/2014/main" id="{4A79B9C8-6EE6-4F23-8538-3DF1FEE849DA}"/>
            </a:ext>
          </a:extLst>
        </xdr:cNvPr>
        <xdr:cNvSpPr txBox="1"/>
      </xdr:nvSpPr>
      <xdr:spPr>
        <a:xfrm>
          <a:off x="9258300" y="1730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10161</xdr:rowOff>
    </xdr:from>
    <xdr:to>
      <xdr:col>50</xdr:col>
      <xdr:colOff>165100</xdr:colOff>
      <xdr:row>104</xdr:row>
      <xdr:rowOff>111761</xdr:rowOff>
    </xdr:to>
    <xdr:sp macro="" textlink="">
      <xdr:nvSpPr>
        <xdr:cNvPr id="477" name="楕円 476">
          <a:extLst>
            <a:ext uri="{FF2B5EF4-FFF2-40B4-BE49-F238E27FC236}">
              <a16:creationId xmlns:a16="http://schemas.microsoft.com/office/drawing/2014/main" id="{7B2E717A-B981-4A72-83EE-49AB789886C8}"/>
            </a:ext>
          </a:extLst>
        </xdr:cNvPr>
        <xdr:cNvSpPr/>
      </xdr:nvSpPr>
      <xdr:spPr>
        <a:xfrm>
          <a:off x="8445500" y="17444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60961</xdr:rowOff>
    </xdr:from>
    <xdr:to>
      <xdr:col>55</xdr:col>
      <xdr:colOff>0</xdr:colOff>
      <xdr:row>104</xdr:row>
      <xdr:rowOff>68580</xdr:rowOff>
    </xdr:to>
    <xdr:cxnSp macro="">
      <xdr:nvCxnSpPr>
        <xdr:cNvPr id="478" name="直線コネクタ 477">
          <a:extLst>
            <a:ext uri="{FF2B5EF4-FFF2-40B4-BE49-F238E27FC236}">
              <a16:creationId xmlns:a16="http://schemas.microsoft.com/office/drawing/2014/main" id="{DEE7406E-D698-4D51-BA9E-54DFA5ED8400}"/>
            </a:ext>
          </a:extLst>
        </xdr:cNvPr>
        <xdr:cNvCxnSpPr/>
      </xdr:nvCxnSpPr>
      <xdr:spPr>
        <a:xfrm>
          <a:off x="8496300" y="17495521"/>
          <a:ext cx="7239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2539</xdr:rowOff>
    </xdr:from>
    <xdr:to>
      <xdr:col>46</xdr:col>
      <xdr:colOff>38100</xdr:colOff>
      <xdr:row>104</xdr:row>
      <xdr:rowOff>104139</xdr:rowOff>
    </xdr:to>
    <xdr:sp macro="" textlink="">
      <xdr:nvSpPr>
        <xdr:cNvPr id="479" name="楕円 478">
          <a:extLst>
            <a:ext uri="{FF2B5EF4-FFF2-40B4-BE49-F238E27FC236}">
              <a16:creationId xmlns:a16="http://schemas.microsoft.com/office/drawing/2014/main" id="{F9E1F029-1F8F-4F2C-968F-E2670321DBCC}"/>
            </a:ext>
          </a:extLst>
        </xdr:cNvPr>
        <xdr:cNvSpPr/>
      </xdr:nvSpPr>
      <xdr:spPr>
        <a:xfrm>
          <a:off x="7670800" y="1743709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53339</xdr:rowOff>
    </xdr:from>
    <xdr:to>
      <xdr:col>50</xdr:col>
      <xdr:colOff>114300</xdr:colOff>
      <xdr:row>104</xdr:row>
      <xdr:rowOff>60961</xdr:rowOff>
    </xdr:to>
    <xdr:cxnSp macro="">
      <xdr:nvCxnSpPr>
        <xdr:cNvPr id="480" name="直線コネクタ 479">
          <a:extLst>
            <a:ext uri="{FF2B5EF4-FFF2-40B4-BE49-F238E27FC236}">
              <a16:creationId xmlns:a16="http://schemas.microsoft.com/office/drawing/2014/main" id="{EB925D32-A781-4F2F-B099-053344986BF6}"/>
            </a:ext>
          </a:extLst>
        </xdr:cNvPr>
        <xdr:cNvCxnSpPr/>
      </xdr:nvCxnSpPr>
      <xdr:spPr>
        <a:xfrm>
          <a:off x="7713980" y="17487899"/>
          <a:ext cx="78232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10161</xdr:rowOff>
    </xdr:from>
    <xdr:to>
      <xdr:col>41</xdr:col>
      <xdr:colOff>101600</xdr:colOff>
      <xdr:row>104</xdr:row>
      <xdr:rowOff>111761</xdr:rowOff>
    </xdr:to>
    <xdr:sp macro="" textlink="">
      <xdr:nvSpPr>
        <xdr:cNvPr id="481" name="楕円 480">
          <a:extLst>
            <a:ext uri="{FF2B5EF4-FFF2-40B4-BE49-F238E27FC236}">
              <a16:creationId xmlns:a16="http://schemas.microsoft.com/office/drawing/2014/main" id="{E9FB6983-22CE-498C-94F3-B17A6E66B2DF}"/>
            </a:ext>
          </a:extLst>
        </xdr:cNvPr>
        <xdr:cNvSpPr/>
      </xdr:nvSpPr>
      <xdr:spPr>
        <a:xfrm>
          <a:off x="6873240" y="17444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53339</xdr:rowOff>
    </xdr:from>
    <xdr:to>
      <xdr:col>45</xdr:col>
      <xdr:colOff>177800</xdr:colOff>
      <xdr:row>104</xdr:row>
      <xdr:rowOff>60961</xdr:rowOff>
    </xdr:to>
    <xdr:cxnSp macro="">
      <xdr:nvCxnSpPr>
        <xdr:cNvPr id="482" name="直線コネクタ 481">
          <a:extLst>
            <a:ext uri="{FF2B5EF4-FFF2-40B4-BE49-F238E27FC236}">
              <a16:creationId xmlns:a16="http://schemas.microsoft.com/office/drawing/2014/main" id="{399A4B36-130F-423D-AA8E-2D978CCADA7C}"/>
            </a:ext>
          </a:extLst>
        </xdr:cNvPr>
        <xdr:cNvCxnSpPr/>
      </xdr:nvCxnSpPr>
      <xdr:spPr>
        <a:xfrm flipV="1">
          <a:off x="6924040" y="17487899"/>
          <a:ext cx="78994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17780</xdr:rowOff>
    </xdr:from>
    <xdr:to>
      <xdr:col>36</xdr:col>
      <xdr:colOff>165100</xdr:colOff>
      <xdr:row>104</xdr:row>
      <xdr:rowOff>119380</xdr:rowOff>
    </xdr:to>
    <xdr:sp macro="" textlink="">
      <xdr:nvSpPr>
        <xdr:cNvPr id="483" name="楕円 482">
          <a:extLst>
            <a:ext uri="{FF2B5EF4-FFF2-40B4-BE49-F238E27FC236}">
              <a16:creationId xmlns:a16="http://schemas.microsoft.com/office/drawing/2014/main" id="{AA44C5DD-FE7A-462A-8FC0-0BEF14E026BC}"/>
            </a:ext>
          </a:extLst>
        </xdr:cNvPr>
        <xdr:cNvSpPr/>
      </xdr:nvSpPr>
      <xdr:spPr>
        <a:xfrm>
          <a:off x="6098540" y="1745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60961</xdr:rowOff>
    </xdr:from>
    <xdr:to>
      <xdr:col>41</xdr:col>
      <xdr:colOff>50800</xdr:colOff>
      <xdr:row>104</xdr:row>
      <xdr:rowOff>68580</xdr:rowOff>
    </xdr:to>
    <xdr:cxnSp macro="">
      <xdr:nvCxnSpPr>
        <xdr:cNvPr id="484" name="直線コネクタ 483">
          <a:extLst>
            <a:ext uri="{FF2B5EF4-FFF2-40B4-BE49-F238E27FC236}">
              <a16:creationId xmlns:a16="http://schemas.microsoft.com/office/drawing/2014/main" id="{277EEB39-E12D-4B24-BC5D-26FB81AA39DE}"/>
            </a:ext>
          </a:extLst>
        </xdr:cNvPr>
        <xdr:cNvCxnSpPr/>
      </xdr:nvCxnSpPr>
      <xdr:spPr>
        <a:xfrm flipV="1">
          <a:off x="6149340" y="17495521"/>
          <a:ext cx="7747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152416</xdr:rowOff>
    </xdr:from>
    <xdr:ext cx="469744" cy="259045"/>
    <xdr:sp macro="" textlink="">
      <xdr:nvSpPr>
        <xdr:cNvPr id="485" name="n_1aveValue【市民会館】&#10;一人当たり面積">
          <a:extLst>
            <a:ext uri="{FF2B5EF4-FFF2-40B4-BE49-F238E27FC236}">
              <a16:creationId xmlns:a16="http://schemas.microsoft.com/office/drawing/2014/main" id="{E56B8352-55CF-494E-B654-61AE69B6DB85}"/>
            </a:ext>
          </a:extLst>
        </xdr:cNvPr>
        <xdr:cNvSpPr txBox="1"/>
      </xdr:nvSpPr>
      <xdr:spPr>
        <a:xfrm>
          <a:off x="8271587" y="1775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160038</xdr:rowOff>
    </xdr:from>
    <xdr:ext cx="469744" cy="259045"/>
    <xdr:sp macro="" textlink="">
      <xdr:nvSpPr>
        <xdr:cNvPr id="486" name="n_2aveValue【市民会館】&#10;一人当たり面積">
          <a:extLst>
            <a:ext uri="{FF2B5EF4-FFF2-40B4-BE49-F238E27FC236}">
              <a16:creationId xmlns:a16="http://schemas.microsoft.com/office/drawing/2014/main" id="{DF0EDDEE-0FB1-4502-83CE-E06FB7CC7B8E}"/>
            </a:ext>
          </a:extLst>
        </xdr:cNvPr>
        <xdr:cNvSpPr txBox="1"/>
      </xdr:nvSpPr>
      <xdr:spPr>
        <a:xfrm>
          <a:off x="7509587" y="1776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160038</xdr:rowOff>
    </xdr:from>
    <xdr:ext cx="469744" cy="259045"/>
    <xdr:sp macro="" textlink="">
      <xdr:nvSpPr>
        <xdr:cNvPr id="487" name="n_3aveValue【市民会館】&#10;一人当たり面積">
          <a:extLst>
            <a:ext uri="{FF2B5EF4-FFF2-40B4-BE49-F238E27FC236}">
              <a16:creationId xmlns:a16="http://schemas.microsoft.com/office/drawing/2014/main" id="{E59D3867-BB89-4982-A592-18031A9D9DD2}"/>
            </a:ext>
          </a:extLst>
        </xdr:cNvPr>
        <xdr:cNvSpPr txBox="1"/>
      </xdr:nvSpPr>
      <xdr:spPr>
        <a:xfrm>
          <a:off x="6712027" y="1776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144797</xdr:rowOff>
    </xdr:from>
    <xdr:ext cx="469744" cy="259045"/>
    <xdr:sp macro="" textlink="">
      <xdr:nvSpPr>
        <xdr:cNvPr id="488" name="n_4aveValue【市民会館】&#10;一人当たり面積">
          <a:extLst>
            <a:ext uri="{FF2B5EF4-FFF2-40B4-BE49-F238E27FC236}">
              <a16:creationId xmlns:a16="http://schemas.microsoft.com/office/drawing/2014/main" id="{DAB36FDF-1753-4352-8BD9-27C3D9C45C98}"/>
            </a:ext>
          </a:extLst>
        </xdr:cNvPr>
        <xdr:cNvSpPr txBox="1"/>
      </xdr:nvSpPr>
      <xdr:spPr>
        <a:xfrm>
          <a:off x="5937327" y="1774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128288</xdr:rowOff>
    </xdr:from>
    <xdr:ext cx="469744" cy="259045"/>
    <xdr:sp macro="" textlink="">
      <xdr:nvSpPr>
        <xdr:cNvPr id="489" name="n_1mainValue【市民会館】&#10;一人当たり面積">
          <a:extLst>
            <a:ext uri="{FF2B5EF4-FFF2-40B4-BE49-F238E27FC236}">
              <a16:creationId xmlns:a16="http://schemas.microsoft.com/office/drawing/2014/main" id="{CD61E52F-976D-446F-AA85-1B3D72B03876}"/>
            </a:ext>
          </a:extLst>
        </xdr:cNvPr>
        <xdr:cNvSpPr txBox="1"/>
      </xdr:nvSpPr>
      <xdr:spPr>
        <a:xfrm>
          <a:off x="8271587" y="17227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120666</xdr:rowOff>
    </xdr:from>
    <xdr:ext cx="469744" cy="259045"/>
    <xdr:sp macro="" textlink="">
      <xdr:nvSpPr>
        <xdr:cNvPr id="490" name="n_2mainValue【市民会館】&#10;一人当たり面積">
          <a:extLst>
            <a:ext uri="{FF2B5EF4-FFF2-40B4-BE49-F238E27FC236}">
              <a16:creationId xmlns:a16="http://schemas.microsoft.com/office/drawing/2014/main" id="{3BF65BC4-1624-4020-B40A-4719D61027A5}"/>
            </a:ext>
          </a:extLst>
        </xdr:cNvPr>
        <xdr:cNvSpPr txBox="1"/>
      </xdr:nvSpPr>
      <xdr:spPr>
        <a:xfrm>
          <a:off x="7509587" y="17219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102</xdr:row>
      <xdr:rowOff>128288</xdr:rowOff>
    </xdr:from>
    <xdr:ext cx="469744" cy="259045"/>
    <xdr:sp macro="" textlink="">
      <xdr:nvSpPr>
        <xdr:cNvPr id="491" name="n_3mainValue【市民会館】&#10;一人当たり面積">
          <a:extLst>
            <a:ext uri="{FF2B5EF4-FFF2-40B4-BE49-F238E27FC236}">
              <a16:creationId xmlns:a16="http://schemas.microsoft.com/office/drawing/2014/main" id="{DB96B23A-6390-41ED-82A1-BCE7BA4D08B6}"/>
            </a:ext>
          </a:extLst>
        </xdr:cNvPr>
        <xdr:cNvSpPr txBox="1"/>
      </xdr:nvSpPr>
      <xdr:spPr>
        <a:xfrm>
          <a:off x="6712027" y="17227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102</xdr:row>
      <xdr:rowOff>135907</xdr:rowOff>
    </xdr:from>
    <xdr:ext cx="469744" cy="259045"/>
    <xdr:sp macro="" textlink="">
      <xdr:nvSpPr>
        <xdr:cNvPr id="492" name="n_4mainValue【市民会館】&#10;一人当たり面積">
          <a:extLst>
            <a:ext uri="{FF2B5EF4-FFF2-40B4-BE49-F238E27FC236}">
              <a16:creationId xmlns:a16="http://schemas.microsoft.com/office/drawing/2014/main" id="{8CBD0F54-DF09-4F42-AA2E-1FB34CF38DC7}"/>
            </a:ext>
          </a:extLst>
        </xdr:cNvPr>
        <xdr:cNvSpPr txBox="1"/>
      </xdr:nvSpPr>
      <xdr:spPr>
        <a:xfrm>
          <a:off x="5937327" y="1723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F7F92877-A0FF-41B9-9A91-A6246B47B705}"/>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C9CF1810-898B-496B-838C-4DBB6C53C61A}"/>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8EFF229C-AD47-4CF7-8597-0D85430C4EA8}"/>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91E41674-4A08-4DD8-9E4C-DC114E9C8AB5}"/>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FDD6B5D2-7D18-46F6-B1C8-A1BB734EEA25}"/>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03E69427-31FA-43D5-9125-4D408AA6EBCA}"/>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97651CD3-FC05-4F36-87C0-C7638A89BC96}"/>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072EBC11-F875-49BF-802C-C1E20E375F78}"/>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3528AC60-FD05-447C-B891-5091B0D0589A}"/>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74A4DADB-143B-4A47-8EB7-AF7B8EC1CA6E}"/>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3" name="テキスト ボックス 502">
          <a:extLst>
            <a:ext uri="{FF2B5EF4-FFF2-40B4-BE49-F238E27FC236}">
              <a16:creationId xmlns:a16="http://schemas.microsoft.com/office/drawing/2014/main" id="{DA0D217E-6E73-4687-9DEA-D31B43A65C3A}"/>
            </a:ext>
          </a:extLst>
        </xdr:cNvPr>
        <xdr:cNvSpPr txBox="1"/>
      </xdr:nvSpPr>
      <xdr:spPr>
        <a:xfrm>
          <a:off x="10602761" y="73139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4" name="直線コネクタ 503">
          <a:extLst>
            <a:ext uri="{FF2B5EF4-FFF2-40B4-BE49-F238E27FC236}">
              <a16:creationId xmlns:a16="http://schemas.microsoft.com/office/drawing/2014/main" id="{BDE04F38-7AA8-43EC-BFF6-1B60DC661F9C}"/>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505" name="テキスト ボックス 504">
          <a:extLst>
            <a:ext uri="{FF2B5EF4-FFF2-40B4-BE49-F238E27FC236}">
              <a16:creationId xmlns:a16="http://schemas.microsoft.com/office/drawing/2014/main" id="{1E1ED173-4C6E-4D43-8C35-7E752675C732}"/>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6" name="直線コネクタ 505">
          <a:extLst>
            <a:ext uri="{FF2B5EF4-FFF2-40B4-BE49-F238E27FC236}">
              <a16:creationId xmlns:a16="http://schemas.microsoft.com/office/drawing/2014/main" id="{D62A498E-3BE8-4693-BBCA-F9D10CE1423B}"/>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7" name="テキスト ボックス 506">
          <a:extLst>
            <a:ext uri="{FF2B5EF4-FFF2-40B4-BE49-F238E27FC236}">
              <a16:creationId xmlns:a16="http://schemas.microsoft.com/office/drawing/2014/main" id="{3FDF5C88-2C17-4864-B8E1-8F3F0F48A7A2}"/>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8" name="直線コネクタ 507">
          <a:extLst>
            <a:ext uri="{FF2B5EF4-FFF2-40B4-BE49-F238E27FC236}">
              <a16:creationId xmlns:a16="http://schemas.microsoft.com/office/drawing/2014/main" id="{BC149706-91F4-4DD9-9005-A3F08CDF2AD8}"/>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09" name="テキスト ボックス 508">
          <a:extLst>
            <a:ext uri="{FF2B5EF4-FFF2-40B4-BE49-F238E27FC236}">
              <a16:creationId xmlns:a16="http://schemas.microsoft.com/office/drawing/2014/main" id="{0C273F39-4F50-4587-92A9-D70982BC79A7}"/>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0" name="直線コネクタ 509">
          <a:extLst>
            <a:ext uri="{FF2B5EF4-FFF2-40B4-BE49-F238E27FC236}">
              <a16:creationId xmlns:a16="http://schemas.microsoft.com/office/drawing/2014/main" id="{AEDC00A9-A7FF-4F1B-9AE3-59C5CB2C34BF}"/>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1" name="テキスト ボックス 510">
          <a:extLst>
            <a:ext uri="{FF2B5EF4-FFF2-40B4-BE49-F238E27FC236}">
              <a16:creationId xmlns:a16="http://schemas.microsoft.com/office/drawing/2014/main" id="{77D8A666-245A-4FB2-915E-6BFE411E7AB1}"/>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a:extLst>
            <a:ext uri="{FF2B5EF4-FFF2-40B4-BE49-F238E27FC236}">
              <a16:creationId xmlns:a16="http://schemas.microsoft.com/office/drawing/2014/main" id="{BB4E276B-0E71-45A7-B97A-C83393903CAF}"/>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3" name="テキスト ボックス 512">
          <a:extLst>
            <a:ext uri="{FF2B5EF4-FFF2-40B4-BE49-F238E27FC236}">
              <a16:creationId xmlns:a16="http://schemas.microsoft.com/office/drawing/2014/main" id="{D679A762-DC30-423E-AFDA-825DE7C38849}"/>
            </a:ext>
          </a:extLst>
        </xdr:cNvPr>
        <xdr:cNvSpPr txBox="1"/>
      </xdr:nvSpPr>
      <xdr:spPr>
        <a:xfrm>
          <a:off x="1060276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FAE0C194-45F8-429C-86CA-BF6CD323269C}"/>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38</xdr:row>
      <xdr:rowOff>53340</xdr:rowOff>
    </xdr:from>
    <xdr:to>
      <xdr:col>85</xdr:col>
      <xdr:colOff>126364</xdr:colOff>
      <xdr:row>38</xdr:row>
      <xdr:rowOff>99060</xdr:rowOff>
    </xdr:to>
    <xdr:cxnSp macro="">
      <xdr:nvCxnSpPr>
        <xdr:cNvPr id="515" name="直線コネクタ 514">
          <a:extLst>
            <a:ext uri="{FF2B5EF4-FFF2-40B4-BE49-F238E27FC236}">
              <a16:creationId xmlns:a16="http://schemas.microsoft.com/office/drawing/2014/main" id="{95B9A5B6-162A-424F-910E-B75036CD9E7E}"/>
            </a:ext>
          </a:extLst>
        </xdr:cNvPr>
        <xdr:cNvCxnSpPr/>
      </xdr:nvCxnSpPr>
      <xdr:spPr>
        <a:xfrm flipV="1">
          <a:off x="14375764" y="6423660"/>
          <a:ext cx="0" cy="45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158767</xdr:rowOff>
    </xdr:from>
    <xdr:ext cx="405111" cy="259045"/>
    <xdr:sp macro="" textlink="">
      <xdr:nvSpPr>
        <xdr:cNvPr id="516" name="【一般廃棄物処理施設】&#10;有形固定資産減価償却率最小値テキスト">
          <a:extLst>
            <a:ext uri="{FF2B5EF4-FFF2-40B4-BE49-F238E27FC236}">
              <a16:creationId xmlns:a16="http://schemas.microsoft.com/office/drawing/2014/main" id="{98C4550A-C2D3-4202-BE41-65D01038D806}"/>
            </a:ext>
          </a:extLst>
        </xdr:cNvPr>
        <xdr:cNvSpPr txBox="1"/>
      </xdr:nvSpPr>
      <xdr:spPr>
        <a:xfrm>
          <a:off x="14414500" y="6529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99060</xdr:rowOff>
    </xdr:from>
    <xdr:to>
      <xdr:col>86</xdr:col>
      <xdr:colOff>25400</xdr:colOff>
      <xdr:row>38</xdr:row>
      <xdr:rowOff>99060</xdr:rowOff>
    </xdr:to>
    <xdr:cxnSp macro="">
      <xdr:nvCxnSpPr>
        <xdr:cNvPr id="517" name="直線コネクタ 516">
          <a:extLst>
            <a:ext uri="{FF2B5EF4-FFF2-40B4-BE49-F238E27FC236}">
              <a16:creationId xmlns:a16="http://schemas.microsoft.com/office/drawing/2014/main" id="{BF1630C5-3222-4927-8EF5-F5EE0AAB5454}"/>
            </a:ext>
          </a:extLst>
        </xdr:cNvPr>
        <xdr:cNvCxnSpPr/>
      </xdr:nvCxnSpPr>
      <xdr:spPr>
        <a:xfrm>
          <a:off x="14287500" y="6469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120667</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1F29D1E0-AA43-49D7-85D7-909289D1314B}"/>
            </a:ext>
          </a:extLst>
        </xdr:cNvPr>
        <xdr:cNvSpPr txBox="1"/>
      </xdr:nvSpPr>
      <xdr:spPr>
        <a:xfrm>
          <a:off x="14414500"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53340</xdr:rowOff>
    </xdr:from>
    <xdr:to>
      <xdr:col>86</xdr:col>
      <xdr:colOff>25400</xdr:colOff>
      <xdr:row>38</xdr:row>
      <xdr:rowOff>53340</xdr:rowOff>
    </xdr:to>
    <xdr:cxnSp macro="">
      <xdr:nvCxnSpPr>
        <xdr:cNvPr id="519" name="直線コネクタ 518">
          <a:extLst>
            <a:ext uri="{FF2B5EF4-FFF2-40B4-BE49-F238E27FC236}">
              <a16:creationId xmlns:a16="http://schemas.microsoft.com/office/drawing/2014/main" id="{17900030-23DD-47C7-8541-1DDFD0F0755E}"/>
            </a:ext>
          </a:extLst>
        </xdr:cNvPr>
        <xdr:cNvCxnSpPr/>
      </xdr:nvCxnSpPr>
      <xdr:spPr>
        <a:xfrm>
          <a:off x="14287500" y="64236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76217</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FB710719-5CDC-452A-817E-8DAEC6E2E362}"/>
            </a:ext>
          </a:extLst>
        </xdr:cNvPr>
        <xdr:cNvSpPr txBox="1"/>
      </xdr:nvSpPr>
      <xdr:spPr>
        <a:xfrm>
          <a:off x="14414500" y="6278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xdr:rowOff>
    </xdr:from>
    <xdr:to>
      <xdr:col>85</xdr:col>
      <xdr:colOff>177800</xdr:colOff>
      <xdr:row>38</xdr:row>
      <xdr:rowOff>104140</xdr:rowOff>
    </xdr:to>
    <xdr:sp macro="" textlink="">
      <xdr:nvSpPr>
        <xdr:cNvPr id="521" name="フローチャート: 判断 520">
          <a:extLst>
            <a:ext uri="{FF2B5EF4-FFF2-40B4-BE49-F238E27FC236}">
              <a16:creationId xmlns:a16="http://schemas.microsoft.com/office/drawing/2014/main" id="{E7A12CEC-2985-40D2-BDA5-949EFCAE9C93}"/>
            </a:ext>
          </a:extLst>
        </xdr:cNvPr>
        <xdr:cNvSpPr/>
      </xdr:nvSpPr>
      <xdr:spPr>
        <a:xfrm>
          <a:off x="14325600" y="637286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32</xdr:row>
      <xdr:rowOff>116840</xdr:rowOff>
    </xdr:from>
    <xdr:to>
      <xdr:col>81</xdr:col>
      <xdr:colOff>101600</xdr:colOff>
      <xdr:row>33</xdr:row>
      <xdr:rowOff>46990</xdr:rowOff>
    </xdr:to>
    <xdr:sp macro="" textlink="">
      <xdr:nvSpPr>
        <xdr:cNvPr id="522" name="フローチャート: 判断 521">
          <a:extLst>
            <a:ext uri="{FF2B5EF4-FFF2-40B4-BE49-F238E27FC236}">
              <a16:creationId xmlns:a16="http://schemas.microsoft.com/office/drawing/2014/main" id="{2D14E972-7458-45BC-82D3-6BA6D4F90D73}"/>
            </a:ext>
          </a:extLst>
        </xdr:cNvPr>
        <xdr:cNvSpPr/>
      </xdr:nvSpPr>
      <xdr:spPr>
        <a:xfrm>
          <a:off x="13578840" y="54813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23" name="フローチャート: 判断 522">
          <a:extLst>
            <a:ext uri="{FF2B5EF4-FFF2-40B4-BE49-F238E27FC236}">
              <a16:creationId xmlns:a16="http://schemas.microsoft.com/office/drawing/2014/main" id="{57FF3EBE-5E38-4EA2-BB85-A7B8D207984E}"/>
            </a:ext>
          </a:extLst>
        </xdr:cNvPr>
        <xdr:cNvSpPr/>
      </xdr:nvSpPr>
      <xdr:spPr>
        <a:xfrm>
          <a:off x="1280414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24" name="フローチャート: 判断 523">
          <a:extLst>
            <a:ext uri="{FF2B5EF4-FFF2-40B4-BE49-F238E27FC236}">
              <a16:creationId xmlns:a16="http://schemas.microsoft.com/office/drawing/2014/main" id="{57829C04-C5FF-46CD-947C-1812598F370A}"/>
            </a:ext>
          </a:extLst>
        </xdr:cNvPr>
        <xdr:cNvSpPr/>
      </xdr:nvSpPr>
      <xdr:spPr>
        <a:xfrm>
          <a:off x="12029440" y="65100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105410</xdr:rowOff>
    </xdr:from>
    <xdr:to>
      <xdr:col>67</xdr:col>
      <xdr:colOff>101600</xdr:colOff>
      <xdr:row>36</xdr:row>
      <xdr:rowOff>35560</xdr:rowOff>
    </xdr:to>
    <xdr:sp macro="" textlink="">
      <xdr:nvSpPr>
        <xdr:cNvPr id="525" name="フローチャート: 判断 524">
          <a:extLst>
            <a:ext uri="{FF2B5EF4-FFF2-40B4-BE49-F238E27FC236}">
              <a16:creationId xmlns:a16="http://schemas.microsoft.com/office/drawing/2014/main" id="{0706C39C-1E70-42D5-88E9-42B4E6B12DD5}"/>
            </a:ext>
          </a:extLst>
        </xdr:cNvPr>
        <xdr:cNvSpPr/>
      </xdr:nvSpPr>
      <xdr:spPr>
        <a:xfrm>
          <a:off x="11231880" y="59728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D7535B7A-2F11-4831-B146-300590EC1588}"/>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51CAD218-F526-4129-AD55-A7BB84B594B4}"/>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158A6105-7265-4FC1-8A0A-F0F5F605EDE5}"/>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CF795C61-04E7-43DB-8032-0BC69674B088}"/>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7CE87924-3095-46AE-BD61-C68342D18323}"/>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531" name="楕円 530">
          <a:extLst>
            <a:ext uri="{FF2B5EF4-FFF2-40B4-BE49-F238E27FC236}">
              <a16:creationId xmlns:a16="http://schemas.microsoft.com/office/drawing/2014/main" id="{5CAD782C-AA84-4492-8380-9861A15B7C2E}"/>
            </a:ext>
          </a:extLst>
        </xdr:cNvPr>
        <xdr:cNvSpPr/>
      </xdr:nvSpPr>
      <xdr:spPr>
        <a:xfrm>
          <a:off x="14325600" y="641858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31767</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A8901CCE-8E61-4574-8152-714E579A3AC3}"/>
            </a:ext>
          </a:extLst>
        </xdr:cNvPr>
        <xdr:cNvSpPr txBox="1"/>
      </xdr:nvSpPr>
      <xdr:spPr>
        <a:xfrm>
          <a:off x="14414500" y="6402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116840</xdr:rowOff>
    </xdr:from>
    <xdr:to>
      <xdr:col>81</xdr:col>
      <xdr:colOff>101600</xdr:colOff>
      <xdr:row>33</xdr:row>
      <xdr:rowOff>46990</xdr:rowOff>
    </xdr:to>
    <xdr:sp macro="" textlink="">
      <xdr:nvSpPr>
        <xdr:cNvPr id="533" name="楕円 532">
          <a:extLst>
            <a:ext uri="{FF2B5EF4-FFF2-40B4-BE49-F238E27FC236}">
              <a16:creationId xmlns:a16="http://schemas.microsoft.com/office/drawing/2014/main" id="{8700C0BA-ECC8-4E4F-B712-6CB61BBD2EF6}"/>
            </a:ext>
          </a:extLst>
        </xdr:cNvPr>
        <xdr:cNvSpPr/>
      </xdr:nvSpPr>
      <xdr:spPr>
        <a:xfrm>
          <a:off x="13578840" y="54813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32</xdr:row>
      <xdr:rowOff>167640</xdr:rowOff>
    </xdr:from>
    <xdr:to>
      <xdr:col>85</xdr:col>
      <xdr:colOff>127000</xdr:colOff>
      <xdr:row>38</xdr:row>
      <xdr:rowOff>99060</xdr:rowOff>
    </xdr:to>
    <xdr:cxnSp macro="">
      <xdr:nvCxnSpPr>
        <xdr:cNvPr id="534" name="直線コネクタ 533">
          <a:extLst>
            <a:ext uri="{FF2B5EF4-FFF2-40B4-BE49-F238E27FC236}">
              <a16:creationId xmlns:a16="http://schemas.microsoft.com/office/drawing/2014/main" id="{C4F7C476-BD32-44D8-BA14-4A61DD4B6ADD}"/>
            </a:ext>
          </a:extLst>
        </xdr:cNvPr>
        <xdr:cNvCxnSpPr/>
      </xdr:nvCxnSpPr>
      <xdr:spPr>
        <a:xfrm>
          <a:off x="13629640" y="5532120"/>
          <a:ext cx="746760" cy="937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35" name="楕円 534">
          <a:extLst>
            <a:ext uri="{FF2B5EF4-FFF2-40B4-BE49-F238E27FC236}">
              <a16:creationId xmlns:a16="http://schemas.microsoft.com/office/drawing/2014/main" id="{D105F027-7B63-43B2-9166-A93169150101}"/>
            </a:ext>
          </a:extLst>
        </xdr:cNvPr>
        <xdr:cNvSpPr/>
      </xdr:nvSpPr>
      <xdr:spPr>
        <a:xfrm>
          <a:off x="1280414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167640</xdr:rowOff>
    </xdr:from>
    <xdr:to>
      <xdr:col>81</xdr:col>
      <xdr:colOff>50800</xdr:colOff>
      <xdr:row>40</xdr:row>
      <xdr:rowOff>76200</xdr:rowOff>
    </xdr:to>
    <xdr:cxnSp macro="">
      <xdr:nvCxnSpPr>
        <xdr:cNvPr id="536" name="直線コネクタ 535">
          <a:extLst>
            <a:ext uri="{FF2B5EF4-FFF2-40B4-BE49-F238E27FC236}">
              <a16:creationId xmlns:a16="http://schemas.microsoft.com/office/drawing/2014/main" id="{5377D8D7-517C-4513-BCD6-83F14088A36C}"/>
            </a:ext>
          </a:extLst>
        </xdr:cNvPr>
        <xdr:cNvCxnSpPr/>
      </xdr:nvCxnSpPr>
      <xdr:spPr>
        <a:xfrm flipV="1">
          <a:off x="12854940" y="5532120"/>
          <a:ext cx="774700" cy="1249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37" name="楕円 536">
          <a:extLst>
            <a:ext uri="{FF2B5EF4-FFF2-40B4-BE49-F238E27FC236}">
              <a16:creationId xmlns:a16="http://schemas.microsoft.com/office/drawing/2014/main" id="{F48CA7F7-AFD9-48B4-BD07-51B9301D1E99}"/>
            </a:ext>
          </a:extLst>
        </xdr:cNvPr>
        <xdr:cNvSpPr/>
      </xdr:nvSpPr>
      <xdr:spPr>
        <a:xfrm>
          <a:off x="12029440" y="65100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19050</xdr:rowOff>
    </xdr:from>
    <xdr:to>
      <xdr:col>76</xdr:col>
      <xdr:colOff>114300</xdr:colOff>
      <xdr:row>40</xdr:row>
      <xdr:rowOff>76200</xdr:rowOff>
    </xdr:to>
    <xdr:cxnSp macro="">
      <xdr:nvCxnSpPr>
        <xdr:cNvPr id="538" name="直線コネクタ 537">
          <a:extLst>
            <a:ext uri="{FF2B5EF4-FFF2-40B4-BE49-F238E27FC236}">
              <a16:creationId xmlns:a16="http://schemas.microsoft.com/office/drawing/2014/main" id="{FF2720E6-DC94-4B87-8D6C-988E85CAB03F}"/>
            </a:ext>
          </a:extLst>
        </xdr:cNvPr>
        <xdr:cNvCxnSpPr/>
      </xdr:nvCxnSpPr>
      <xdr:spPr>
        <a:xfrm>
          <a:off x="12072620" y="6557010"/>
          <a:ext cx="782320" cy="22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105410</xdr:rowOff>
    </xdr:from>
    <xdr:to>
      <xdr:col>67</xdr:col>
      <xdr:colOff>101600</xdr:colOff>
      <xdr:row>36</xdr:row>
      <xdr:rowOff>35560</xdr:rowOff>
    </xdr:to>
    <xdr:sp macro="" textlink="">
      <xdr:nvSpPr>
        <xdr:cNvPr id="539" name="楕円 538">
          <a:extLst>
            <a:ext uri="{FF2B5EF4-FFF2-40B4-BE49-F238E27FC236}">
              <a16:creationId xmlns:a16="http://schemas.microsoft.com/office/drawing/2014/main" id="{53072814-42AB-46DB-96EB-A6ADCEE1B0CB}"/>
            </a:ext>
          </a:extLst>
        </xdr:cNvPr>
        <xdr:cNvSpPr/>
      </xdr:nvSpPr>
      <xdr:spPr>
        <a:xfrm>
          <a:off x="11231880" y="59728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156210</xdr:rowOff>
    </xdr:from>
    <xdr:to>
      <xdr:col>71</xdr:col>
      <xdr:colOff>177800</xdr:colOff>
      <xdr:row>39</xdr:row>
      <xdr:rowOff>19050</xdr:rowOff>
    </xdr:to>
    <xdr:cxnSp macro="">
      <xdr:nvCxnSpPr>
        <xdr:cNvPr id="540" name="直線コネクタ 539">
          <a:extLst>
            <a:ext uri="{FF2B5EF4-FFF2-40B4-BE49-F238E27FC236}">
              <a16:creationId xmlns:a16="http://schemas.microsoft.com/office/drawing/2014/main" id="{06890DE3-FFCC-415A-BD56-704B06C655E7}"/>
            </a:ext>
          </a:extLst>
        </xdr:cNvPr>
        <xdr:cNvCxnSpPr/>
      </xdr:nvCxnSpPr>
      <xdr:spPr>
        <a:xfrm>
          <a:off x="11282680" y="6023610"/>
          <a:ext cx="789940" cy="53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33</xdr:row>
      <xdr:rowOff>38117</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8EB534C8-C2CC-478F-9607-8AEF7D8D4262}"/>
            </a:ext>
          </a:extLst>
        </xdr:cNvPr>
        <xdr:cNvSpPr txBox="1"/>
      </xdr:nvSpPr>
      <xdr:spPr>
        <a:xfrm>
          <a:off x="13437244" y="5570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118127</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11658AEE-2577-4EB9-8A5C-30EBD402426E}"/>
            </a:ext>
          </a:extLst>
        </xdr:cNvPr>
        <xdr:cNvSpPr txBox="1"/>
      </xdr:nvSpPr>
      <xdr:spPr>
        <a:xfrm>
          <a:off x="12675244" y="682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60977</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0AAAE430-6576-4C0A-A17D-30874064A12E}"/>
            </a:ext>
          </a:extLst>
        </xdr:cNvPr>
        <xdr:cNvSpPr txBox="1"/>
      </xdr:nvSpPr>
      <xdr:spPr>
        <a:xfrm>
          <a:off x="11900544"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26687</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ABC4A07F-2A4E-4418-9EFC-C2D2526F7703}"/>
            </a:ext>
          </a:extLst>
        </xdr:cNvPr>
        <xdr:cNvSpPr txBox="1"/>
      </xdr:nvSpPr>
      <xdr:spPr>
        <a:xfrm>
          <a:off x="11102984" y="6061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63517</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9E0A2825-3482-445B-B50E-AA9EC405EC8C}"/>
            </a:ext>
          </a:extLst>
        </xdr:cNvPr>
        <xdr:cNvSpPr txBox="1"/>
      </xdr:nvSpPr>
      <xdr:spPr>
        <a:xfrm>
          <a:off x="13437244" y="526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143527</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DE0AD431-DD49-4F92-9EEA-562EFE199C7F}"/>
            </a:ext>
          </a:extLst>
        </xdr:cNvPr>
        <xdr:cNvSpPr txBox="1"/>
      </xdr:nvSpPr>
      <xdr:spPr>
        <a:xfrm>
          <a:off x="12675244" y="6513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86377</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9B5D01B5-F8E6-4865-9A59-836707735E2A}"/>
            </a:ext>
          </a:extLst>
        </xdr:cNvPr>
        <xdr:cNvSpPr txBox="1"/>
      </xdr:nvSpPr>
      <xdr:spPr>
        <a:xfrm>
          <a:off x="11900544" y="628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52087</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085E1D01-1102-4BB1-9F03-9C583A3D578B}"/>
            </a:ext>
          </a:extLst>
        </xdr:cNvPr>
        <xdr:cNvSpPr txBox="1"/>
      </xdr:nvSpPr>
      <xdr:spPr>
        <a:xfrm>
          <a:off x="11102984" y="575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EDDAA4CF-273B-4644-9814-F0251F3611ED}"/>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564E0DEA-17C0-47B4-B88B-A1149A2B7EF8}"/>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58E45FBA-DB53-4B26-BD78-1ABC2FD0B92B}"/>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E48712CD-B0EF-4DE1-BD02-148A467D4812}"/>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3CF2D8BB-C73F-40B2-9123-0768E589AB4B}"/>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B634689B-D087-432B-A2C7-89C1B6F2579E}"/>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2EB52FA4-5B87-4611-837F-93A62E1D467E}"/>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5DD10A95-2F29-403E-A860-C5EC75F5BFCD}"/>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3EFBFBC4-B65C-4093-98D8-DCE689A083BF}"/>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757C07B0-F407-4C5B-9510-9031E00E8649}"/>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43</xdr:row>
      <xdr:rowOff>105427</xdr:rowOff>
    </xdr:from>
    <xdr:ext cx="531299" cy="259045"/>
    <xdr:sp macro="" textlink="">
      <xdr:nvSpPr>
        <xdr:cNvPr id="559" name="テキスト ボックス 558">
          <a:extLst>
            <a:ext uri="{FF2B5EF4-FFF2-40B4-BE49-F238E27FC236}">
              <a16:creationId xmlns:a16="http://schemas.microsoft.com/office/drawing/2014/main" id="{9515BE03-796C-4E3A-B40F-318503ABCF0D}"/>
            </a:ext>
          </a:extLst>
        </xdr:cNvPr>
        <xdr:cNvSpPr txBox="1"/>
      </xdr:nvSpPr>
      <xdr:spPr>
        <a:xfrm>
          <a:off x="15630721" y="73139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a:extLst>
            <a:ext uri="{FF2B5EF4-FFF2-40B4-BE49-F238E27FC236}">
              <a16:creationId xmlns:a16="http://schemas.microsoft.com/office/drawing/2014/main" id="{3B3623A5-CE91-4977-996E-134C44E04FD5}"/>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41</xdr:row>
      <xdr:rowOff>67327</xdr:rowOff>
    </xdr:from>
    <xdr:ext cx="531299" cy="259045"/>
    <xdr:sp macro="" textlink="">
      <xdr:nvSpPr>
        <xdr:cNvPr id="561" name="テキスト ボックス 560">
          <a:extLst>
            <a:ext uri="{FF2B5EF4-FFF2-40B4-BE49-F238E27FC236}">
              <a16:creationId xmlns:a16="http://schemas.microsoft.com/office/drawing/2014/main" id="{84C21664-1CCD-4260-B6CD-10CB146160BB}"/>
            </a:ext>
          </a:extLst>
        </xdr:cNvPr>
        <xdr:cNvSpPr txBox="1"/>
      </xdr:nvSpPr>
      <xdr:spPr>
        <a:xfrm>
          <a:off x="15630721" y="69405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a:extLst>
            <a:ext uri="{FF2B5EF4-FFF2-40B4-BE49-F238E27FC236}">
              <a16:creationId xmlns:a16="http://schemas.microsoft.com/office/drawing/2014/main" id="{769994D5-6088-4DB5-BB3D-DC12CED0FE5E}"/>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3" name="テキスト ボックス 562">
          <a:extLst>
            <a:ext uri="{FF2B5EF4-FFF2-40B4-BE49-F238E27FC236}">
              <a16:creationId xmlns:a16="http://schemas.microsoft.com/office/drawing/2014/main" id="{4FF99741-957B-41EE-AD4C-9AFA2E1BFCC6}"/>
            </a:ext>
          </a:extLst>
        </xdr:cNvPr>
        <xdr:cNvSpPr txBox="1"/>
      </xdr:nvSpPr>
      <xdr:spPr>
        <a:xfrm>
          <a:off x="1563072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a:extLst>
            <a:ext uri="{FF2B5EF4-FFF2-40B4-BE49-F238E27FC236}">
              <a16:creationId xmlns:a16="http://schemas.microsoft.com/office/drawing/2014/main" id="{3571082C-456B-4A2A-8CF9-FBB7C1CAC201}"/>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565" name="テキスト ボックス 564">
          <a:extLst>
            <a:ext uri="{FF2B5EF4-FFF2-40B4-BE49-F238E27FC236}">
              <a16:creationId xmlns:a16="http://schemas.microsoft.com/office/drawing/2014/main" id="{375B671E-DFFF-4809-BB99-FB33D5D1775E}"/>
            </a:ext>
          </a:extLst>
        </xdr:cNvPr>
        <xdr:cNvSpPr txBox="1"/>
      </xdr:nvSpPr>
      <xdr:spPr>
        <a:xfrm>
          <a:off x="1563072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a:extLst>
            <a:ext uri="{FF2B5EF4-FFF2-40B4-BE49-F238E27FC236}">
              <a16:creationId xmlns:a16="http://schemas.microsoft.com/office/drawing/2014/main" id="{57EC51E5-15B7-4073-8024-2587F3DFFF3F}"/>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567" name="テキスト ボックス 566">
          <a:extLst>
            <a:ext uri="{FF2B5EF4-FFF2-40B4-BE49-F238E27FC236}">
              <a16:creationId xmlns:a16="http://schemas.microsoft.com/office/drawing/2014/main" id="{D15E225F-2AE1-434D-9180-9FC68566CE21}"/>
            </a:ext>
          </a:extLst>
        </xdr:cNvPr>
        <xdr:cNvSpPr txBox="1"/>
      </xdr:nvSpPr>
      <xdr:spPr>
        <a:xfrm>
          <a:off x="1563072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a:extLst>
            <a:ext uri="{FF2B5EF4-FFF2-40B4-BE49-F238E27FC236}">
              <a16:creationId xmlns:a16="http://schemas.microsoft.com/office/drawing/2014/main" id="{FA22E9D0-ACE5-4C0E-8728-065484613A8C}"/>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9" name="テキスト ボックス 568">
          <a:extLst>
            <a:ext uri="{FF2B5EF4-FFF2-40B4-BE49-F238E27FC236}">
              <a16:creationId xmlns:a16="http://schemas.microsoft.com/office/drawing/2014/main" id="{B40EB9D5-46D8-4172-96BC-9F4C46B47E2E}"/>
            </a:ext>
          </a:extLst>
        </xdr:cNvPr>
        <xdr:cNvSpPr txBox="1"/>
      </xdr:nvSpPr>
      <xdr:spPr>
        <a:xfrm>
          <a:off x="1558946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3CEBB503-31BB-4E6B-A85E-80C37B1BCAA0}"/>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1497B369-D1D9-4783-B825-247593641E55}"/>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9E208F8E-AF1F-4A38-9C9C-F78127C55D76}"/>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125540</xdr:rowOff>
    </xdr:from>
    <xdr:to>
      <xdr:col>116</xdr:col>
      <xdr:colOff>62864</xdr:colOff>
      <xdr:row>40</xdr:row>
      <xdr:rowOff>163868</xdr:rowOff>
    </xdr:to>
    <xdr:cxnSp macro="">
      <xdr:nvCxnSpPr>
        <xdr:cNvPr id="573" name="直線コネクタ 572">
          <a:extLst>
            <a:ext uri="{FF2B5EF4-FFF2-40B4-BE49-F238E27FC236}">
              <a16:creationId xmlns:a16="http://schemas.microsoft.com/office/drawing/2014/main" id="{5DA2A945-8242-47E2-8DB3-410B9759CC7C}"/>
            </a:ext>
          </a:extLst>
        </xdr:cNvPr>
        <xdr:cNvCxnSpPr/>
      </xdr:nvCxnSpPr>
      <xdr:spPr>
        <a:xfrm flipV="1">
          <a:off x="19509104" y="5490020"/>
          <a:ext cx="0" cy="1379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167695</xdr:rowOff>
    </xdr:from>
    <xdr:ext cx="534377" cy="259045"/>
    <xdr:sp macro="" textlink="">
      <xdr:nvSpPr>
        <xdr:cNvPr id="574" name="【一般廃棄物処理施設】&#10;一人当たり有形固定資産（償却資産）額最小値テキスト">
          <a:extLst>
            <a:ext uri="{FF2B5EF4-FFF2-40B4-BE49-F238E27FC236}">
              <a16:creationId xmlns:a16="http://schemas.microsoft.com/office/drawing/2014/main" id="{6008E000-E6D4-4977-AB2B-E8A7D0120BD4}"/>
            </a:ext>
          </a:extLst>
        </xdr:cNvPr>
        <xdr:cNvSpPr txBox="1"/>
      </xdr:nvSpPr>
      <xdr:spPr>
        <a:xfrm>
          <a:off x="19547840" y="6873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40</xdr:row>
      <xdr:rowOff>163868</xdr:rowOff>
    </xdr:from>
    <xdr:to>
      <xdr:col>116</xdr:col>
      <xdr:colOff>152400</xdr:colOff>
      <xdr:row>40</xdr:row>
      <xdr:rowOff>163868</xdr:rowOff>
    </xdr:to>
    <xdr:cxnSp macro="">
      <xdr:nvCxnSpPr>
        <xdr:cNvPr id="575" name="直線コネクタ 574">
          <a:extLst>
            <a:ext uri="{FF2B5EF4-FFF2-40B4-BE49-F238E27FC236}">
              <a16:creationId xmlns:a16="http://schemas.microsoft.com/office/drawing/2014/main" id="{D4473F03-FD09-4745-87E1-645DE7197C6B}"/>
            </a:ext>
          </a:extLst>
        </xdr:cNvPr>
        <xdr:cNvCxnSpPr/>
      </xdr:nvCxnSpPr>
      <xdr:spPr>
        <a:xfrm>
          <a:off x="19443700" y="68694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72217</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A4463EC6-570F-4A6D-A6BE-CFF020F8EB2A}"/>
            </a:ext>
          </a:extLst>
        </xdr:cNvPr>
        <xdr:cNvSpPr txBox="1"/>
      </xdr:nvSpPr>
      <xdr:spPr>
        <a:xfrm>
          <a:off x="19547840" y="5269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125540</xdr:rowOff>
    </xdr:from>
    <xdr:to>
      <xdr:col>116</xdr:col>
      <xdr:colOff>152400</xdr:colOff>
      <xdr:row>32</xdr:row>
      <xdr:rowOff>125540</xdr:rowOff>
    </xdr:to>
    <xdr:cxnSp macro="">
      <xdr:nvCxnSpPr>
        <xdr:cNvPr id="577" name="直線コネクタ 576">
          <a:extLst>
            <a:ext uri="{FF2B5EF4-FFF2-40B4-BE49-F238E27FC236}">
              <a16:creationId xmlns:a16="http://schemas.microsoft.com/office/drawing/2014/main" id="{FE45CDDA-7D67-4F32-9426-1EF73E77FBEA}"/>
            </a:ext>
          </a:extLst>
        </xdr:cNvPr>
        <xdr:cNvCxnSpPr/>
      </xdr:nvCxnSpPr>
      <xdr:spPr>
        <a:xfrm>
          <a:off x="19443700" y="54900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153331</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187C8CA6-48FB-4B98-B525-BB180B702893}"/>
            </a:ext>
          </a:extLst>
        </xdr:cNvPr>
        <xdr:cNvSpPr txBox="1"/>
      </xdr:nvSpPr>
      <xdr:spPr>
        <a:xfrm>
          <a:off x="19547840" y="65236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3454</xdr:rowOff>
    </xdr:from>
    <xdr:to>
      <xdr:col>116</xdr:col>
      <xdr:colOff>114300</xdr:colOff>
      <xdr:row>39</xdr:row>
      <xdr:rowOff>105054</xdr:rowOff>
    </xdr:to>
    <xdr:sp macro="" textlink="">
      <xdr:nvSpPr>
        <xdr:cNvPr id="579" name="フローチャート: 判断 578">
          <a:extLst>
            <a:ext uri="{FF2B5EF4-FFF2-40B4-BE49-F238E27FC236}">
              <a16:creationId xmlns:a16="http://schemas.microsoft.com/office/drawing/2014/main" id="{B735E4C4-1C8B-4CED-A74B-FC1724561551}"/>
            </a:ext>
          </a:extLst>
        </xdr:cNvPr>
        <xdr:cNvSpPr/>
      </xdr:nvSpPr>
      <xdr:spPr>
        <a:xfrm>
          <a:off x="19458940" y="654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17170</xdr:rowOff>
    </xdr:from>
    <xdr:to>
      <xdr:col>112</xdr:col>
      <xdr:colOff>38100</xdr:colOff>
      <xdr:row>38</xdr:row>
      <xdr:rowOff>118770</xdr:rowOff>
    </xdr:to>
    <xdr:sp macro="" textlink="">
      <xdr:nvSpPr>
        <xdr:cNvPr id="580" name="フローチャート: 判断 579">
          <a:extLst>
            <a:ext uri="{FF2B5EF4-FFF2-40B4-BE49-F238E27FC236}">
              <a16:creationId xmlns:a16="http://schemas.microsoft.com/office/drawing/2014/main" id="{0FC48603-3AEF-42D1-8EBA-65173A93B071}"/>
            </a:ext>
          </a:extLst>
        </xdr:cNvPr>
        <xdr:cNvSpPr/>
      </xdr:nvSpPr>
      <xdr:spPr>
        <a:xfrm>
          <a:off x="18735040" y="63874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121641</xdr:rowOff>
    </xdr:from>
    <xdr:to>
      <xdr:col>107</xdr:col>
      <xdr:colOff>101600</xdr:colOff>
      <xdr:row>40</xdr:row>
      <xdr:rowOff>51791</xdr:rowOff>
    </xdr:to>
    <xdr:sp macro="" textlink="">
      <xdr:nvSpPr>
        <xdr:cNvPr id="581" name="フローチャート: 判断 580">
          <a:extLst>
            <a:ext uri="{FF2B5EF4-FFF2-40B4-BE49-F238E27FC236}">
              <a16:creationId xmlns:a16="http://schemas.microsoft.com/office/drawing/2014/main" id="{9E1958D0-BC3B-4553-9A12-60AA14727506}"/>
            </a:ext>
          </a:extLst>
        </xdr:cNvPr>
        <xdr:cNvSpPr/>
      </xdr:nvSpPr>
      <xdr:spPr>
        <a:xfrm>
          <a:off x="17937480" y="66596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144272</xdr:rowOff>
    </xdr:from>
    <xdr:to>
      <xdr:col>102</xdr:col>
      <xdr:colOff>165100</xdr:colOff>
      <xdr:row>39</xdr:row>
      <xdr:rowOff>74422</xdr:rowOff>
    </xdr:to>
    <xdr:sp macro="" textlink="">
      <xdr:nvSpPr>
        <xdr:cNvPr id="582" name="フローチャート: 判断 581">
          <a:extLst>
            <a:ext uri="{FF2B5EF4-FFF2-40B4-BE49-F238E27FC236}">
              <a16:creationId xmlns:a16="http://schemas.microsoft.com/office/drawing/2014/main" id="{1E5FF5F8-F2A3-4081-A8A4-F0729A65B602}"/>
            </a:ext>
          </a:extLst>
        </xdr:cNvPr>
        <xdr:cNvSpPr/>
      </xdr:nvSpPr>
      <xdr:spPr>
        <a:xfrm>
          <a:off x="17162780" y="65145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21971</xdr:rowOff>
    </xdr:from>
    <xdr:to>
      <xdr:col>98</xdr:col>
      <xdr:colOff>38100</xdr:colOff>
      <xdr:row>39</xdr:row>
      <xdr:rowOff>123571</xdr:rowOff>
    </xdr:to>
    <xdr:sp macro="" textlink="">
      <xdr:nvSpPr>
        <xdr:cNvPr id="583" name="フローチャート: 判断 582">
          <a:extLst>
            <a:ext uri="{FF2B5EF4-FFF2-40B4-BE49-F238E27FC236}">
              <a16:creationId xmlns:a16="http://schemas.microsoft.com/office/drawing/2014/main" id="{A4E161C3-49C4-4AC4-8068-291D241C56F1}"/>
            </a:ext>
          </a:extLst>
        </xdr:cNvPr>
        <xdr:cNvSpPr/>
      </xdr:nvSpPr>
      <xdr:spPr>
        <a:xfrm>
          <a:off x="16388080" y="655993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65B5C2A6-7D41-456E-A76C-BDA45136E6FB}"/>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6E788A86-CA76-470F-A165-72B90B5D2E5D}"/>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894C34A8-8BCC-42FF-9AA6-F8AEB6949638}"/>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11F889A7-4654-4596-8960-A580D777091E}"/>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5A8C9E00-5533-4FCD-B6A1-5F96189D8439}"/>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48755</xdr:rowOff>
    </xdr:from>
    <xdr:to>
      <xdr:col>116</xdr:col>
      <xdr:colOff>114300</xdr:colOff>
      <xdr:row>37</xdr:row>
      <xdr:rowOff>150355</xdr:rowOff>
    </xdr:to>
    <xdr:sp macro="" textlink="">
      <xdr:nvSpPr>
        <xdr:cNvPr id="589" name="楕円 588">
          <a:extLst>
            <a:ext uri="{FF2B5EF4-FFF2-40B4-BE49-F238E27FC236}">
              <a16:creationId xmlns:a16="http://schemas.microsoft.com/office/drawing/2014/main" id="{96F52754-FAE9-4232-8A31-95E0621AAF72}"/>
            </a:ext>
          </a:extLst>
        </xdr:cNvPr>
        <xdr:cNvSpPr/>
      </xdr:nvSpPr>
      <xdr:spPr>
        <a:xfrm>
          <a:off x="19458940" y="62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71632</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87149323-8EC1-42D5-9B1D-9803C6F14B75}"/>
            </a:ext>
          </a:extLst>
        </xdr:cNvPr>
        <xdr:cNvSpPr txBox="1"/>
      </xdr:nvSpPr>
      <xdr:spPr>
        <a:xfrm>
          <a:off x="19547840" y="6106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44069</xdr:rowOff>
    </xdr:from>
    <xdr:to>
      <xdr:col>112</xdr:col>
      <xdr:colOff>38100</xdr:colOff>
      <xdr:row>36</xdr:row>
      <xdr:rowOff>145669</xdr:rowOff>
    </xdr:to>
    <xdr:sp macro="" textlink="">
      <xdr:nvSpPr>
        <xdr:cNvPr id="591" name="楕円 590">
          <a:extLst>
            <a:ext uri="{FF2B5EF4-FFF2-40B4-BE49-F238E27FC236}">
              <a16:creationId xmlns:a16="http://schemas.microsoft.com/office/drawing/2014/main" id="{BCC96C0F-0F31-46D5-AA6F-FCD148C4924A}"/>
            </a:ext>
          </a:extLst>
        </xdr:cNvPr>
        <xdr:cNvSpPr/>
      </xdr:nvSpPr>
      <xdr:spPr>
        <a:xfrm>
          <a:off x="18735040" y="607910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94869</xdr:rowOff>
    </xdr:from>
    <xdr:to>
      <xdr:col>116</xdr:col>
      <xdr:colOff>63500</xdr:colOff>
      <xdr:row>37</xdr:row>
      <xdr:rowOff>99555</xdr:rowOff>
    </xdr:to>
    <xdr:cxnSp macro="">
      <xdr:nvCxnSpPr>
        <xdr:cNvPr id="592" name="直線コネクタ 591">
          <a:extLst>
            <a:ext uri="{FF2B5EF4-FFF2-40B4-BE49-F238E27FC236}">
              <a16:creationId xmlns:a16="http://schemas.microsoft.com/office/drawing/2014/main" id="{5F3694A0-2D35-48A2-98A8-8BA691A3F9E1}"/>
            </a:ext>
          </a:extLst>
        </xdr:cNvPr>
        <xdr:cNvCxnSpPr/>
      </xdr:nvCxnSpPr>
      <xdr:spPr>
        <a:xfrm>
          <a:off x="18778220" y="6129909"/>
          <a:ext cx="731520" cy="172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70701</xdr:rowOff>
    </xdr:from>
    <xdr:to>
      <xdr:col>107</xdr:col>
      <xdr:colOff>101600</xdr:colOff>
      <xdr:row>35</xdr:row>
      <xdr:rowOff>851</xdr:rowOff>
    </xdr:to>
    <xdr:sp macro="" textlink="">
      <xdr:nvSpPr>
        <xdr:cNvPr id="593" name="楕円 592">
          <a:extLst>
            <a:ext uri="{FF2B5EF4-FFF2-40B4-BE49-F238E27FC236}">
              <a16:creationId xmlns:a16="http://schemas.microsoft.com/office/drawing/2014/main" id="{AEDB7EDE-8E66-494A-950D-4EF90D90D7FD}"/>
            </a:ext>
          </a:extLst>
        </xdr:cNvPr>
        <xdr:cNvSpPr/>
      </xdr:nvSpPr>
      <xdr:spPr>
        <a:xfrm>
          <a:off x="17937480" y="57704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121501</xdr:rowOff>
    </xdr:from>
    <xdr:to>
      <xdr:col>111</xdr:col>
      <xdr:colOff>177800</xdr:colOff>
      <xdr:row>36</xdr:row>
      <xdr:rowOff>94869</xdr:rowOff>
    </xdr:to>
    <xdr:cxnSp macro="">
      <xdr:nvCxnSpPr>
        <xdr:cNvPr id="594" name="直線コネクタ 593">
          <a:extLst>
            <a:ext uri="{FF2B5EF4-FFF2-40B4-BE49-F238E27FC236}">
              <a16:creationId xmlns:a16="http://schemas.microsoft.com/office/drawing/2014/main" id="{E479B049-DBFA-4F3E-A9E6-25CB0D9D83B7}"/>
            </a:ext>
          </a:extLst>
        </xdr:cNvPr>
        <xdr:cNvCxnSpPr/>
      </xdr:nvCxnSpPr>
      <xdr:spPr>
        <a:xfrm>
          <a:off x="17988280" y="5821261"/>
          <a:ext cx="789940" cy="308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34</xdr:row>
      <xdr:rowOff>31953</xdr:rowOff>
    </xdr:from>
    <xdr:to>
      <xdr:col>102</xdr:col>
      <xdr:colOff>165100</xdr:colOff>
      <xdr:row>34</xdr:row>
      <xdr:rowOff>133553</xdr:rowOff>
    </xdr:to>
    <xdr:sp macro="" textlink="">
      <xdr:nvSpPr>
        <xdr:cNvPr id="595" name="楕円 594">
          <a:extLst>
            <a:ext uri="{FF2B5EF4-FFF2-40B4-BE49-F238E27FC236}">
              <a16:creationId xmlns:a16="http://schemas.microsoft.com/office/drawing/2014/main" id="{87440E9D-95C1-47EA-ADD4-D3667AFC71C5}"/>
            </a:ext>
          </a:extLst>
        </xdr:cNvPr>
        <xdr:cNvSpPr/>
      </xdr:nvSpPr>
      <xdr:spPr>
        <a:xfrm>
          <a:off x="17162780" y="5731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34</xdr:row>
      <xdr:rowOff>82753</xdr:rowOff>
    </xdr:from>
    <xdr:to>
      <xdr:col>107</xdr:col>
      <xdr:colOff>50800</xdr:colOff>
      <xdr:row>34</xdr:row>
      <xdr:rowOff>121501</xdr:rowOff>
    </xdr:to>
    <xdr:cxnSp macro="">
      <xdr:nvCxnSpPr>
        <xdr:cNvPr id="596" name="直線コネクタ 595">
          <a:extLst>
            <a:ext uri="{FF2B5EF4-FFF2-40B4-BE49-F238E27FC236}">
              <a16:creationId xmlns:a16="http://schemas.microsoft.com/office/drawing/2014/main" id="{45D6B4EF-2022-4FDD-AFAC-575B022747D4}"/>
            </a:ext>
          </a:extLst>
        </xdr:cNvPr>
        <xdr:cNvCxnSpPr/>
      </xdr:nvCxnSpPr>
      <xdr:spPr>
        <a:xfrm>
          <a:off x="17213580" y="5782513"/>
          <a:ext cx="774700" cy="38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35</xdr:row>
      <xdr:rowOff>26848</xdr:rowOff>
    </xdr:from>
    <xdr:to>
      <xdr:col>98</xdr:col>
      <xdr:colOff>38100</xdr:colOff>
      <xdr:row>35</xdr:row>
      <xdr:rowOff>128448</xdr:rowOff>
    </xdr:to>
    <xdr:sp macro="" textlink="">
      <xdr:nvSpPr>
        <xdr:cNvPr id="597" name="楕円 596">
          <a:extLst>
            <a:ext uri="{FF2B5EF4-FFF2-40B4-BE49-F238E27FC236}">
              <a16:creationId xmlns:a16="http://schemas.microsoft.com/office/drawing/2014/main" id="{7A958567-0582-4148-9D52-CE927C93E79D}"/>
            </a:ext>
          </a:extLst>
        </xdr:cNvPr>
        <xdr:cNvSpPr/>
      </xdr:nvSpPr>
      <xdr:spPr>
        <a:xfrm>
          <a:off x="16388080" y="589424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34</xdr:row>
      <xdr:rowOff>82753</xdr:rowOff>
    </xdr:from>
    <xdr:to>
      <xdr:col>102</xdr:col>
      <xdr:colOff>114300</xdr:colOff>
      <xdr:row>35</xdr:row>
      <xdr:rowOff>77648</xdr:rowOff>
    </xdr:to>
    <xdr:cxnSp macro="">
      <xdr:nvCxnSpPr>
        <xdr:cNvPr id="598" name="直線コネクタ 597">
          <a:extLst>
            <a:ext uri="{FF2B5EF4-FFF2-40B4-BE49-F238E27FC236}">
              <a16:creationId xmlns:a16="http://schemas.microsoft.com/office/drawing/2014/main" id="{C6144E28-E1ED-4573-BF3F-C672B83325BE}"/>
            </a:ext>
          </a:extLst>
        </xdr:cNvPr>
        <xdr:cNvCxnSpPr/>
      </xdr:nvCxnSpPr>
      <xdr:spPr>
        <a:xfrm flipV="1">
          <a:off x="16431260" y="5782513"/>
          <a:ext cx="782320" cy="162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109897</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AB6D403C-1DD1-4C3A-ACE4-DEDCA23A07D8}"/>
            </a:ext>
          </a:extLst>
        </xdr:cNvPr>
        <xdr:cNvSpPr txBox="1"/>
      </xdr:nvSpPr>
      <xdr:spPr>
        <a:xfrm>
          <a:off x="18528811" y="6480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42918</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E2A10D3D-6B29-41A5-9502-2297892D568E}"/>
            </a:ext>
          </a:extLst>
        </xdr:cNvPr>
        <xdr:cNvSpPr txBox="1"/>
      </xdr:nvSpPr>
      <xdr:spPr>
        <a:xfrm>
          <a:off x="17766811" y="6748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65549</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3236FAAD-1B6E-4777-A7EC-F6859DA3329A}"/>
            </a:ext>
          </a:extLst>
        </xdr:cNvPr>
        <xdr:cNvSpPr txBox="1"/>
      </xdr:nvSpPr>
      <xdr:spPr>
        <a:xfrm>
          <a:off x="16969251" y="6603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114698</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37C91894-3D9B-4F67-AE8A-FF941688C8FD}"/>
            </a:ext>
          </a:extLst>
        </xdr:cNvPr>
        <xdr:cNvSpPr txBox="1"/>
      </xdr:nvSpPr>
      <xdr:spPr>
        <a:xfrm>
          <a:off x="16194551" y="6652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34</xdr:row>
      <xdr:rowOff>162196</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057B7721-4E29-4449-A20A-D7B4CCF151ED}"/>
            </a:ext>
          </a:extLst>
        </xdr:cNvPr>
        <xdr:cNvSpPr txBox="1"/>
      </xdr:nvSpPr>
      <xdr:spPr>
        <a:xfrm>
          <a:off x="18528811" y="5861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33</xdr:row>
      <xdr:rowOff>17378</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6BED7C51-452F-4927-96CA-52CC459260BF}"/>
            </a:ext>
          </a:extLst>
        </xdr:cNvPr>
        <xdr:cNvSpPr txBox="1"/>
      </xdr:nvSpPr>
      <xdr:spPr>
        <a:xfrm>
          <a:off x="17766811" y="554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32</xdr:row>
      <xdr:rowOff>150080</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3CBAAD28-5EBD-49FA-81E4-D963F35A8BC0}"/>
            </a:ext>
          </a:extLst>
        </xdr:cNvPr>
        <xdr:cNvSpPr txBox="1"/>
      </xdr:nvSpPr>
      <xdr:spPr>
        <a:xfrm>
          <a:off x="16969251" y="5514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33</xdr:row>
      <xdr:rowOff>144975</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5F8C6DAC-ECB3-4EE2-893A-4F3625887E3D}"/>
            </a:ext>
          </a:extLst>
        </xdr:cNvPr>
        <xdr:cNvSpPr txBox="1"/>
      </xdr:nvSpPr>
      <xdr:spPr>
        <a:xfrm>
          <a:off x="16194551" y="5677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FAAC33A1-3DC0-4300-BBC7-FC0E98EC854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36CCA5DC-231D-4A30-A311-1B939229B5A3}"/>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BC5F1321-6ADD-49DB-90BD-C618DE0E9B6B}"/>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3A21FE20-9FA9-4263-852E-72980640239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D74036B5-23DE-4920-B8A7-36A8CB87DCCF}"/>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51D5D14C-4422-4B11-AB97-0A3C997C3A71}"/>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D3CDE28F-946E-4295-A3DE-3ADABF773DC2}"/>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AE8BF1B6-21DC-4224-A548-356B0188AB67}"/>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3D14BBEE-1EDB-437A-803F-1FBF2DAABAEB}"/>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63DE21C2-5FBD-4EBB-BDAD-2D372C3AE76F}"/>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1968D262-9558-43BD-8925-955B879E639D}"/>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C062F337-8D5D-4F2B-B034-27C54A2E4649}"/>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5AE92E7E-E487-46A7-8FAB-9B7EEF8A7686}"/>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71F35DAF-4E20-4074-BC61-07C35DDD6811}"/>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731481F2-751B-4223-9B88-71302ADC547A}"/>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2ED8D10E-5E98-455C-8BFC-DC841E8E8346}"/>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4D296125-F0E6-41D2-A884-6A68D9855C84}"/>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699D7551-E89C-4BEE-94B2-8415815142D7}"/>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11934EA3-F60A-4D7C-BCD9-F15DABC7566A}"/>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FD326675-6FBD-4BD1-8F09-B117106718FE}"/>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C2985233-6929-4F22-82C8-E980CF7FBBCE}"/>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9D42CF26-2F77-4F1E-8181-3F4072A2A764}"/>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BCFD8740-27DB-4DCE-8F69-693BDDC85944}"/>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31F9327F-D951-450A-8F37-B2C6F73164EB}"/>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0B262663-A234-44AD-B8FE-2ACBC4007EFB}"/>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138793</xdr:rowOff>
    </xdr:from>
    <xdr:to>
      <xdr:col>85</xdr:col>
      <xdr:colOff>126364</xdr:colOff>
      <xdr:row>64</xdr:row>
      <xdr:rowOff>32657</xdr:rowOff>
    </xdr:to>
    <xdr:cxnSp macro="">
      <xdr:nvCxnSpPr>
        <xdr:cNvPr id="632" name="直線コネクタ 631">
          <a:extLst>
            <a:ext uri="{FF2B5EF4-FFF2-40B4-BE49-F238E27FC236}">
              <a16:creationId xmlns:a16="http://schemas.microsoft.com/office/drawing/2014/main" id="{FDF0D50A-D157-4C13-A7D1-2F27DB76202A}"/>
            </a:ext>
          </a:extLst>
        </xdr:cNvPr>
        <xdr:cNvCxnSpPr/>
      </xdr:nvCxnSpPr>
      <xdr:spPr>
        <a:xfrm flipV="1">
          <a:off x="14375764" y="9358993"/>
          <a:ext cx="0" cy="1402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633" name="【保健センター・保健所】&#10;有形固定資産減価償却率最小値テキスト">
          <a:extLst>
            <a:ext uri="{FF2B5EF4-FFF2-40B4-BE49-F238E27FC236}">
              <a16:creationId xmlns:a16="http://schemas.microsoft.com/office/drawing/2014/main" id="{932D1FA7-28AF-4026-BDAE-2F47DBB73448}"/>
            </a:ext>
          </a:extLst>
        </xdr:cNvPr>
        <xdr:cNvSpPr txBox="1"/>
      </xdr:nvSpPr>
      <xdr:spPr>
        <a:xfrm>
          <a:off x="14414500" y="10765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634" name="直線コネクタ 633">
          <a:extLst>
            <a:ext uri="{FF2B5EF4-FFF2-40B4-BE49-F238E27FC236}">
              <a16:creationId xmlns:a16="http://schemas.microsoft.com/office/drawing/2014/main" id="{5F8EC423-0C51-4F3B-BDDF-6A84B87CC25A}"/>
            </a:ext>
          </a:extLst>
        </xdr:cNvPr>
        <xdr:cNvCxnSpPr/>
      </xdr:nvCxnSpPr>
      <xdr:spPr>
        <a:xfrm>
          <a:off x="14287500" y="107616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85470</xdr:rowOff>
    </xdr:from>
    <xdr:ext cx="340478" cy="259045"/>
    <xdr:sp macro="" textlink="">
      <xdr:nvSpPr>
        <xdr:cNvPr id="635" name="【保健センター・保健所】&#10;有形固定資産減価償却率最大値テキスト">
          <a:extLst>
            <a:ext uri="{FF2B5EF4-FFF2-40B4-BE49-F238E27FC236}">
              <a16:creationId xmlns:a16="http://schemas.microsoft.com/office/drawing/2014/main" id="{3E9B59F5-E885-4CFF-A656-AFC5B502DA73}"/>
            </a:ext>
          </a:extLst>
        </xdr:cNvPr>
        <xdr:cNvSpPr txBox="1"/>
      </xdr:nvSpPr>
      <xdr:spPr>
        <a:xfrm>
          <a:off x="14414500" y="91380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138793</xdr:rowOff>
    </xdr:from>
    <xdr:to>
      <xdr:col>86</xdr:col>
      <xdr:colOff>25400</xdr:colOff>
      <xdr:row>55</xdr:row>
      <xdr:rowOff>138793</xdr:rowOff>
    </xdr:to>
    <xdr:cxnSp macro="">
      <xdr:nvCxnSpPr>
        <xdr:cNvPr id="636" name="直線コネクタ 635">
          <a:extLst>
            <a:ext uri="{FF2B5EF4-FFF2-40B4-BE49-F238E27FC236}">
              <a16:creationId xmlns:a16="http://schemas.microsoft.com/office/drawing/2014/main" id="{CAADB4CF-30D5-4A6E-8A09-9319CB5F048B}"/>
            </a:ext>
          </a:extLst>
        </xdr:cNvPr>
        <xdr:cNvCxnSpPr/>
      </xdr:nvCxnSpPr>
      <xdr:spPr>
        <a:xfrm>
          <a:off x="14287500" y="93589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86014</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B20D701E-9AA0-40DC-91B2-442B287E9234}"/>
            </a:ext>
          </a:extLst>
        </xdr:cNvPr>
        <xdr:cNvSpPr txBox="1"/>
      </xdr:nvSpPr>
      <xdr:spPr>
        <a:xfrm>
          <a:off x="14414500" y="99767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107587</xdr:rowOff>
    </xdr:from>
    <xdr:to>
      <xdr:col>85</xdr:col>
      <xdr:colOff>177800</xdr:colOff>
      <xdr:row>60</xdr:row>
      <xdr:rowOff>37737</xdr:rowOff>
    </xdr:to>
    <xdr:sp macro="" textlink="">
      <xdr:nvSpPr>
        <xdr:cNvPr id="638" name="フローチャート: 判断 637">
          <a:extLst>
            <a:ext uri="{FF2B5EF4-FFF2-40B4-BE49-F238E27FC236}">
              <a16:creationId xmlns:a16="http://schemas.microsoft.com/office/drawing/2014/main" id="{08E7338C-6399-4EB9-ADAA-F64B224A587E}"/>
            </a:ext>
          </a:extLst>
        </xdr:cNvPr>
        <xdr:cNvSpPr/>
      </xdr:nvSpPr>
      <xdr:spPr>
        <a:xfrm>
          <a:off x="14325600" y="999834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97790</xdr:rowOff>
    </xdr:from>
    <xdr:to>
      <xdr:col>81</xdr:col>
      <xdr:colOff>101600</xdr:colOff>
      <xdr:row>60</xdr:row>
      <xdr:rowOff>27940</xdr:rowOff>
    </xdr:to>
    <xdr:sp macro="" textlink="">
      <xdr:nvSpPr>
        <xdr:cNvPr id="639" name="フローチャート: 判断 638">
          <a:extLst>
            <a:ext uri="{FF2B5EF4-FFF2-40B4-BE49-F238E27FC236}">
              <a16:creationId xmlns:a16="http://schemas.microsoft.com/office/drawing/2014/main" id="{765D6CC7-B0EC-4360-B701-E0C5191EA266}"/>
            </a:ext>
          </a:extLst>
        </xdr:cNvPr>
        <xdr:cNvSpPr/>
      </xdr:nvSpPr>
      <xdr:spPr>
        <a:xfrm>
          <a:off x="13578840" y="99885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105954</xdr:rowOff>
    </xdr:from>
    <xdr:to>
      <xdr:col>76</xdr:col>
      <xdr:colOff>165100</xdr:colOff>
      <xdr:row>60</xdr:row>
      <xdr:rowOff>36104</xdr:rowOff>
    </xdr:to>
    <xdr:sp macro="" textlink="">
      <xdr:nvSpPr>
        <xdr:cNvPr id="640" name="フローチャート: 判断 639">
          <a:extLst>
            <a:ext uri="{FF2B5EF4-FFF2-40B4-BE49-F238E27FC236}">
              <a16:creationId xmlns:a16="http://schemas.microsoft.com/office/drawing/2014/main" id="{F517A63C-6A35-4C35-B39C-A4913C1B38D6}"/>
            </a:ext>
          </a:extLst>
        </xdr:cNvPr>
        <xdr:cNvSpPr/>
      </xdr:nvSpPr>
      <xdr:spPr>
        <a:xfrm>
          <a:off x="12804140" y="99967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79828</xdr:rowOff>
    </xdr:from>
    <xdr:to>
      <xdr:col>72</xdr:col>
      <xdr:colOff>38100</xdr:colOff>
      <xdr:row>60</xdr:row>
      <xdr:rowOff>9978</xdr:rowOff>
    </xdr:to>
    <xdr:sp macro="" textlink="">
      <xdr:nvSpPr>
        <xdr:cNvPr id="641" name="フローチャート: 判断 640">
          <a:extLst>
            <a:ext uri="{FF2B5EF4-FFF2-40B4-BE49-F238E27FC236}">
              <a16:creationId xmlns:a16="http://schemas.microsoft.com/office/drawing/2014/main" id="{8F0983C6-0FEE-4677-B613-A7F3C7F6750E}"/>
            </a:ext>
          </a:extLst>
        </xdr:cNvPr>
        <xdr:cNvSpPr/>
      </xdr:nvSpPr>
      <xdr:spPr>
        <a:xfrm>
          <a:off x="12029440" y="997058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114119</xdr:rowOff>
    </xdr:from>
    <xdr:to>
      <xdr:col>67</xdr:col>
      <xdr:colOff>101600</xdr:colOff>
      <xdr:row>60</xdr:row>
      <xdr:rowOff>44269</xdr:rowOff>
    </xdr:to>
    <xdr:sp macro="" textlink="">
      <xdr:nvSpPr>
        <xdr:cNvPr id="642" name="フローチャート: 判断 641">
          <a:extLst>
            <a:ext uri="{FF2B5EF4-FFF2-40B4-BE49-F238E27FC236}">
              <a16:creationId xmlns:a16="http://schemas.microsoft.com/office/drawing/2014/main" id="{5884A8B3-7947-4B74-9030-4A96C912B44C}"/>
            </a:ext>
          </a:extLst>
        </xdr:cNvPr>
        <xdr:cNvSpPr/>
      </xdr:nvSpPr>
      <xdr:spPr>
        <a:xfrm>
          <a:off x="11231880" y="100048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E0BF87B4-F320-490E-91CA-CAF28B1354B2}"/>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CB85111A-1388-4F3D-9CC2-3F9C804922DB}"/>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2F8C0ED7-5357-4B71-9A69-D21B3FF9C6EC}"/>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92BE5B9E-BB9F-4A62-8C81-168292634A13}"/>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26F0D10B-4B3A-4395-AD24-50F4E019B4A4}"/>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145143</xdr:rowOff>
    </xdr:from>
    <xdr:to>
      <xdr:col>85</xdr:col>
      <xdr:colOff>177800</xdr:colOff>
      <xdr:row>59</xdr:row>
      <xdr:rowOff>75293</xdr:rowOff>
    </xdr:to>
    <xdr:sp macro="" textlink="">
      <xdr:nvSpPr>
        <xdr:cNvPr id="648" name="楕円 647">
          <a:extLst>
            <a:ext uri="{FF2B5EF4-FFF2-40B4-BE49-F238E27FC236}">
              <a16:creationId xmlns:a16="http://schemas.microsoft.com/office/drawing/2014/main" id="{6E21A6AD-869A-4E0E-980F-4C8FB222C6B7}"/>
            </a:ext>
          </a:extLst>
        </xdr:cNvPr>
        <xdr:cNvSpPr/>
      </xdr:nvSpPr>
      <xdr:spPr>
        <a:xfrm>
          <a:off x="14325600" y="9868263"/>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168020</xdr:rowOff>
    </xdr:from>
    <xdr:ext cx="405111" cy="259045"/>
    <xdr:sp macro="" textlink="">
      <xdr:nvSpPr>
        <xdr:cNvPr id="649" name="【保健センター・保健所】&#10;有形固定資産減価償却率該当値テキスト">
          <a:extLst>
            <a:ext uri="{FF2B5EF4-FFF2-40B4-BE49-F238E27FC236}">
              <a16:creationId xmlns:a16="http://schemas.microsoft.com/office/drawing/2014/main" id="{947C5873-86E9-414B-9135-35F000BAA9E3}"/>
            </a:ext>
          </a:extLst>
        </xdr:cNvPr>
        <xdr:cNvSpPr txBox="1"/>
      </xdr:nvSpPr>
      <xdr:spPr>
        <a:xfrm>
          <a:off x="14414500" y="9723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105954</xdr:rowOff>
    </xdr:from>
    <xdr:to>
      <xdr:col>81</xdr:col>
      <xdr:colOff>101600</xdr:colOff>
      <xdr:row>59</xdr:row>
      <xdr:rowOff>36104</xdr:rowOff>
    </xdr:to>
    <xdr:sp macro="" textlink="">
      <xdr:nvSpPr>
        <xdr:cNvPr id="650" name="楕円 649">
          <a:extLst>
            <a:ext uri="{FF2B5EF4-FFF2-40B4-BE49-F238E27FC236}">
              <a16:creationId xmlns:a16="http://schemas.microsoft.com/office/drawing/2014/main" id="{917EBC9E-5A5F-4281-85F2-C9292AC8E66D}"/>
            </a:ext>
          </a:extLst>
        </xdr:cNvPr>
        <xdr:cNvSpPr/>
      </xdr:nvSpPr>
      <xdr:spPr>
        <a:xfrm>
          <a:off x="13578840" y="98290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156754</xdr:rowOff>
    </xdr:from>
    <xdr:to>
      <xdr:col>85</xdr:col>
      <xdr:colOff>127000</xdr:colOff>
      <xdr:row>59</xdr:row>
      <xdr:rowOff>24493</xdr:rowOff>
    </xdr:to>
    <xdr:cxnSp macro="">
      <xdr:nvCxnSpPr>
        <xdr:cNvPr id="651" name="直線コネクタ 650">
          <a:extLst>
            <a:ext uri="{FF2B5EF4-FFF2-40B4-BE49-F238E27FC236}">
              <a16:creationId xmlns:a16="http://schemas.microsoft.com/office/drawing/2014/main" id="{09B2A3B5-5F74-4BE8-A192-E2F25BDFA410}"/>
            </a:ext>
          </a:extLst>
        </xdr:cNvPr>
        <xdr:cNvCxnSpPr/>
      </xdr:nvCxnSpPr>
      <xdr:spPr>
        <a:xfrm>
          <a:off x="13629640" y="9879874"/>
          <a:ext cx="746760" cy="35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66766</xdr:rowOff>
    </xdr:from>
    <xdr:to>
      <xdr:col>76</xdr:col>
      <xdr:colOff>165100</xdr:colOff>
      <xdr:row>58</xdr:row>
      <xdr:rowOff>168366</xdr:rowOff>
    </xdr:to>
    <xdr:sp macro="" textlink="">
      <xdr:nvSpPr>
        <xdr:cNvPr id="652" name="楕円 651">
          <a:extLst>
            <a:ext uri="{FF2B5EF4-FFF2-40B4-BE49-F238E27FC236}">
              <a16:creationId xmlns:a16="http://schemas.microsoft.com/office/drawing/2014/main" id="{2F0C9787-A033-473C-B457-F35474CE3DE7}"/>
            </a:ext>
          </a:extLst>
        </xdr:cNvPr>
        <xdr:cNvSpPr/>
      </xdr:nvSpPr>
      <xdr:spPr>
        <a:xfrm>
          <a:off x="12804140" y="978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117566</xdr:rowOff>
    </xdr:from>
    <xdr:to>
      <xdr:col>81</xdr:col>
      <xdr:colOff>50800</xdr:colOff>
      <xdr:row>58</xdr:row>
      <xdr:rowOff>156754</xdr:rowOff>
    </xdr:to>
    <xdr:cxnSp macro="">
      <xdr:nvCxnSpPr>
        <xdr:cNvPr id="653" name="直線コネクタ 652">
          <a:extLst>
            <a:ext uri="{FF2B5EF4-FFF2-40B4-BE49-F238E27FC236}">
              <a16:creationId xmlns:a16="http://schemas.microsoft.com/office/drawing/2014/main" id="{31469895-43B9-4DB5-9766-5A8145389F25}"/>
            </a:ext>
          </a:extLst>
        </xdr:cNvPr>
        <xdr:cNvCxnSpPr/>
      </xdr:nvCxnSpPr>
      <xdr:spPr>
        <a:xfrm>
          <a:off x="12854940" y="9840686"/>
          <a:ext cx="7747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55335</xdr:rowOff>
    </xdr:from>
    <xdr:to>
      <xdr:col>72</xdr:col>
      <xdr:colOff>38100</xdr:colOff>
      <xdr:row>58</xdr:row>
      <xdr:rowOff>156935</xdr:rowOff>
    </xdr:to>
    <xdr:sp macro="" textlink="">
      <xdr:nvSpPr>
        <xdr:cNvPr id="654" name="楕円 653">
          <a:extLst>
            <a:ext uri="{FF2B5EF4-FFF2-40B4-BE49-F238E27FC236}">
              <a16:creationId xmlns:a16="http://schemas.microsoft.com/office/drawing/2014/main" id="{4E1F71D7-E7CC-46C0-A1FD-D941A89FD34B}"/>
            </a:ext>
          </a:extLst>
        </xdr:cNvPr>
        <xdr:cNvSpPr/>
      </xdr:nvSpPr>
      <xdr:spPr>
        <a:xfrm>
          <a:off x="12029440" y="977845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106135</xdr:rowOff>
    </xdr:from>
    <xdr:to>
      <xdr:col>76</xdr:col>
      <xdr:colOff>114300</xdr:colOff>
      <xdr:row>58</xdr:row>
      <xdr:rowOff>117566</xdr:rowOff>
    </xdr:to>
    <xdr:cxnSp macro="">
      <xdr:nvCxnSpPr>
        <xdr:cNvPr id="655" name="直線コネクタ 654">
          <a:extLst>
            <a:ext uri="{FF2B5EF4-FFF2-40B4-BE49-F238E27FC236}">
              <a16:creationId xmlns:a16="http://schemas.microsoft.com/office/drawing/2014/main" id="{12DE7316-23B7-42A5-BC69-A1904EEEC557}"/>
            </a:ext>
          </a:extLst>
        </xdr:cNvPr>
        <xdr:cNvCxnSpPr/>
      </xdr:nvCxnSpPr>
      <xdr:spPr>
        <a:xfrm>
          <a:off x="12072620" y="9829255"/>
          <a:ext cx="78232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16147</xdr:rowOff>
    </xdr:from>
    <xdr:to>
      <xdr:col>67</xdr:col>
      <xdr:colOff>101600</xdr:colOff>
      <xdr:row>58</xdr:row>
      <xdr:rowOff>117747</xdr:rowOff>
    </xdr:to>
    <xdr:sp macro="" textlink="">
      <xdr:nvSpPr>
        <xdr:cNvPr id="656" name="楕円 655">
          <a:extLst>
            <a:ext uri="{FF2B5EF4-FFF2-40B4-BE49-F238E27FC236}">
              <a16:creationId xmlns:a16="http://schemas.microsoft.com/office/drawing/2014/main" id="{E468F36E-2E6F-41C6-B1A7-6603E1F78602}"/>
            </a:ext>
          </a:extLst>
        </xdr:cNvPr>
        <xdr:cNvSpPr/>
      </xdr:nvSpPr>
      <xdr:spPr>
        <a:xfrm>
          <a:off x="11231880" y="9739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66947</xdr:rowOff>
    </xdr:from>
    <xdr:to>
      <xdr:col>71</xdr:col>
      <xdr:colOff>177800</xdr:colOff>
      <xdr:row>58</xdr:row>
      <xdr:rowOff>106135</xdr:rowOff>
    </xdr:to>
    <xdr:cxnSp macro="">
      <xdr:nvCxnSpPr>
        <xdr:cNvPr id="657" name="直線コネクタ 656">
          <a:extLst>
            <a:ext uri="{FF2B5EF4-FFF2-40B4-BE49-F238E27FC236}">
              <a16:creationId xmlns:a16="http://schemas.microsoft.com/office/drawing/2014/main" id="{A5C4BB41-2149-4D38-8DA4-A43962E795C1}"/>
            </a:ext>
          </a:extLst>
        </xdr:cNvPr>
        <xdr:cNvCxnSpPr/>
      </xdr:nvCxnSpPr>
      <xdr:spPr>
        <a:xfrm>
          <a:off x="11282680" y="9790067"/>
          <a:ext cx="78994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19067</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C83445E0-A786-4063-A32D-386B258EFF01}"/>
            </a:ext>
          </a:extLst>
        </xdr:cNvPr>
        <xdr:cNvSpPr txBox="1"/>
      </xdr:nvSpPr>
      <xdr:spPr>
        <a:xfrm>
          <a:off x="13437244" y="10077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27231</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7689AF00-34D3-410A-BB59-545DB45F8906}"/>
            </a:ext>
          </a:extLst>
        </xdr:cNvPr>
        <xdr:cNvSpPr txBox="1"/>
      </xdr:nvSpPr>
      <xdr:spPr>
        <a:xfrm>
          <a:off x="12675244" y="100856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1105</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9273DFE5-4CAB-46C8-9188-54E3E65D4C47}"/>
            </a:ext>
          </a:extLst>
        </xdr:cNvPr>
        <xdr:cNvSpPr txBox="1"/>
      </xdr:nvSpPr>
      <xdr:spPr>
        <a:xfrm>
          <a:off x="11900544" y="100595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35396</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51088E6A-BF9F-4632-A673-49D3571BB1AC}"/>
            </a:ext>
          </a:extLst>
        </xdr:cNvPr>
        <xdr:cNvSpPr txBox="1"/>
      </xdr:nvSpPr>
      <xdr:spPr>
        <a:xfrm>
          <a:off x="11102984" y="100937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52631</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8C2BE22C-A78A-4108-9904-357D70FBA0A1}"/>
            </a:ext>
          </a:extLst>
        </xdr:cNvPr>
        <xdr:cNvSpPr txBox="1"/>
      </xdr:nvSpPr>
      <xdr:spPr>
        <a:xfrm>
          <a:off x="13437244" y="9608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13443</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3236071E-DB3C-4732-8DB6-A5F4E2679229}"/>
            </a:ext>
          </a:extLst>
        </xdr:cNvPr>
        <xdr:cNvSpPr txBox="1"/>
      </xdr:nvSpPr>
      <xdr:spPr>
        <a:xfrm>
          <a:off x="12675244" y="9568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2012</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FDAC5BC9-9DE3-439C-8A9F-D6E4682155B1}"/>
            </a:ext>
          </a:extLst>
        </xdr:cNvPr>
        <xdr:cNvSpPr txBox="1"/>
      </xdr:nvSpPr>
      <xdr:spPr>
        <a:xfrm>
          <a:off x="11900544" y="9557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134274</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63D6E6DE-02D4-4E55-8D7D-CA7C5F5E3E5E}"/>
            </a:ext>
          </a:extLst>
        </xdr:cNvPr>
        <xdr:cNvSpPr txBox="1"/>
      </xdr:nvSpPr>
      <xdr:spPr>
        <a:xfrm>
          <a:off x="11102984" y="9522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F7F87BB5-EE5A-4DDD-8288-7D40BDC6726A}"/>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7D942F6A-B960-4EEB-868A-C7E1CFB5844C}"/>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E66EBD3B-37B8-45D4-B85A-979976FD39D8}"/>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DB83C233-2B6F-4A89-B921-4FD61F1499E8}"/>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A2573EE5-BDA8-44A8-8600-552C07624A49}"/>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55EC36FA-91D9-4236-BC5C-90D40A45DCF8}"/>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7631047A-8CB1-44C5-996B-130AF36727C6}"/>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C1D47AF8-30CA-4188-9C97-993CFDE49B3D}"/>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B873DA97-2586-43BA-A306-62D92073F99A}"/>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27AAB5F2-2BFF-4349-81EE-7122D35DF2E1}"/>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6" name="直線コネクタ 675">
          <a:extLst>
            <a:ext uri="{FF2B5EF4-FFF2-40B4-BE49-F238E27FC236}">
              <a16:creationId xmlns:a16="http://schemas.microsoft.com/office/drawing/2014/main" id="{F9EA0042-4FF7-4CBE-9A4A-4F2CD3514B6A}"/>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7" name="テキスト ボックス 676">
          <a:extLst>
            <a:ext uri="{FF2B5EF4-FFF2-40B4-BE49-F238E27FC236}">
              <a16:creationId xmlns:a16="http://schemas.microsoft.com/office/drawing/2014/main" id="{83FA6C0B-75AA-48B2-9AF8-9E2957A9EB34}"/>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8" name="直線コネクタ 677">
          <a:extLst>
            <a:ext uri="{FF2B5EF4-FFF2-40B4-BE49-F238E27FC236}">
              <a16:creationId xmlns:a16="http://schemas.microsoft.com/office/drawing/2014/main" id="{4AEBE548-6FD1-4344-9B7F-78E8D4F1618F}"/>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9" name="テキスト ボックス 678">
          <a:extLst>
            <a:ext uri="{FF2B5EF4-FFF2-40B4-BE49-F238E27FC236}">
              <a16:creationId xmlns:a16="http://schemas.microsoft.com/office/drawing/2014/main" id="{7476D549-4706-4DCD-B704-CEE8FF62E3F6}"/>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0" name="直線コネクタ 679">
          <a:extLst>
            <a:ext uri="{FF2B5EF4-FFF2-40B4-BE49-F238E27FC236}">
              <a16:creationId xmlns:a16="http://schemas.microsoft.com/office/drawing/2014/main" id="{19D52B39-8520-44A3-A9D6-821C4C67FD5A}"/>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1" name="テキスト ボックス 680">
          <a:extLst>
            <a:ext uri="{FF2B5EF4-FFF2-40B4-BE49-F238E27FC236}">
              <a16:creationId xmlns:a16="http://schemas.microsoft.com/office/drawing/2014/main" id="{4767CB27-B067-49C4-91CF-5DCE19E9C11F}"/>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2" name="直線コネクタ 681">
          <a:extLst>
            <a:ext uri="{FF2B5EF4-FFF2-40B4-BE49-F238E27FC236}">
              <a16:creationId xmlns:a16="http://schemas.microsoft.com/office/drawing/2014/main" id="{89B265BF-0CA1-464B-8495-5827FEA7D409}"/>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3" name="テキスト ボックス 682">
          <a:extLst>
            <a:ext uri="{FF2B5EF4-FFF2-40B4-BE49-F238E27FC236}">
              <a16:creationId xmlns:a16="http://schemas.microsoft.com/office/drawing/2014/main" id="{CE173EBA-6972-47E7-9065-BE87050B7AF6}"/>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4" name="直線コネクタ 683">
          <a:extLst>
            <a:ext uri="{FF2B5EF4-FFF2-40B4-BE49-F238E27FC236}">
              <a16:creationId xmlns:a16="http://schemas.microsoft.com/office/drawing/2014/main" id="{B752064C-D48C-4E3C-BEAA-A5C2425D291F}"/>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5" name="テキスト ボックス 684">
          <a:extLst>
            <a:ext uri="{FF2B5EF4-FFF2-40B4-BE49-F238E27FC236}">
              <a16:creationId xmlns:a16="http://schemas.microsoft.com/office/drawing/2014/main" id="{0686AFDB-F7B4-4492-A636-4BCA095F30B7}"/>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6" name="直線コネクタ 685">
          <a:extLst>
            <a:ext uri="{FF2B5EF4-FFF2-40B4-BE49-F238E27FC236}">
              <a16:creationId xmlns:a16="http://schemas.microsoft.com/office/drawing/2014/main" id="{9FE6FB97-68DD-41CD-AEB8-6AAF42500182}"/>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7" name="テキスト ボックス 686">
          <a:extLst>
            <a:ext uri="{FF2B5EF4-FFF2-40B4-BE49-F238E27FC236}">
              <a16:creationId xmlns:a16="http://schemas.microsoft.com/office/drawing/2014/main" id="{897B0F79-2993-457B-A3E6-A48CD52F30DB}"/>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8" name="【保健センター・保健所】&#10;一人当たり面積グラフ枠">
          <a:extLst>
            <a:ext uri="{FF2B5EF4-FFF2-40B4-BE49-F238E27FC236}">
              <a16:creationId xmlns:a16="http://schemas.microsoft.com/office/drawing/2014/main" id="{45E1429B-20CE-42F0-84E4-101DD8E6BE73}"/>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95250</xdr:rowOff>
    </xdr:from>
    <xdr:to>
      <xdr:col>116</xdr:col>
      <xdr:colOff>62864</xdr:colOff>
      <xdr:row>64</xdr:row>
      <xdr:rowOff>38100</xdr:rowOff>
    </xdr:to>
    <xdr:cxnSp macro="">
      <xdr:nvCxnSpPr>
        <xdr:cNvPr id="689" name="直線コネクタ 688">
          <a:extLst>
            <a:ext uri="{FF2B5EF4-FFF2-40B4-BE49-F238E27FC236}">
              <a16:creationId xmlns:a16="http://schemas.microsoft.com/office/drawing/2014/main" id="{94875AD0-BF86-4E7F-BB83-86863491C4D9}"/>
            </a:ext>
          </a:extLst>
        </xdr:cNvPr>
        <xdr:cNvCxnSpPr/>
      </xdr:nvCxnSpPr>
      <xdr:spPr>
        <a:xfrm flipV="1">
          <a:off x="19509104" y="931545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0" name="【保健センター・保健所】&#10;一人当たり面積最小値テキスト">
          <a:extLst>
            <a:ext uri="{FF2B5EF4-FFF2-40B4-BE49-F238E27FC236}">
              <a16:creationId xmlns:a16="http://schemas.microsoft.com/office/drawing/2014/main" id="{E4939782-1FF3-474F-8E70-47B5F85163D3}"/>
            </a:ext>
          </a:extLst>
        </xdr:cNvPr>
        <xdr:cNvSpPr txBox="1"/>
      </xdr:nvSpPr>
      <xdr:spPr>
        <a:xfrm>
          <a:off x="19547840"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1" name="直線コネクタ 690">
          <a:extLst>
            <a:ext uri="{FF2B5EF4-FFF2-40B4-BE49-F238E27FC236}">
              <a16:creationId xmlns:a16="http://schemas.microsoft.com/office/drawing/2014/main" id="{CC7EEB88-D75E-491C-8F4E-FAD360307123}"/>
            </a:ext>
          </a:extLst>
        </xdr:cNvPr>
        <xdr:cNvCxnSpPr/>
      </xdr:nvCxnSpPr>
      <xdr:spPr>
        <a:xfrm>
          <a:off x="19443700" y="10767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41927</xdr:rowOff>
    </xdr:from>
    <xdr:ext cx="469744" cy="259045"/>
    <xdr:sp macro="" textlink="">
      <xdr:nvSpPr>
        <xdr:cNvPr id="692" name="【保健センター・保健所】&#10;一人当たり面積最大値テキスト">
          <a:extLst>
            <a:ext uri="{FF2B5EF4-FFF2-40B4-BE49-F238E27FC236}">
              <a16:creationId xmlns:a16="http://schemas.microsoft.com/office/drawing/2014/main" id="{CABA25AF-E76D-4791-8983-E378AC5E6365}"/>
            </a:ext>
          </a:extLst>
        </xdr:cNvPr>
        <xdr:cNvSpPr txBox="1"/>
      </xdr:nvSpPr>
      <xdr:spPr>
        <a:xfrm>
          <a:off x="19547840" y="909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95250</xdr:rowOff>
    </xdr:from>
    <xdr:to>
      <xdr:col>116</xdr:col>
      <xdr:colOff>152400</xdr:colOff>
      <xdr:row>55</xdr:row>
      <xdr:rowOff>95250</xdr:rowOff>
    </xdr:to>
    <xdr:cxnSp macro="">
      <xdr:nvCxnSpPr>
        <xdr:cNvPr id="693" name="直線コネクタ 692">
          <a:extLst>
            <a:ext uri="{FF2B5EF4-FFF2-40B4-BE49-F238E27FC236}">
              <a16:creationId xmlns:a16="http://schemas.microsoft.com/office/drawing/2014/main" id="{D14D2530-4DD8-4930-9B17-8E5D34EF00E4}"/>
            </a:ext>
          </a:extLst>
        </xdr:cNvPr>
        <xdr:cNvCxnSpPr/>
      </xdr:nvCxnSpPr>
      <xdr:spPr>
        <a:xfrm>
          <a:off x="19443700" y="9315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3827</xdr:rowOff>
    </xdr:from>
    <xdr:ext cx="469744" cy="259045"/>
    <xdr:sp macro="" textlink="">
      <xdr:nvSpPr>
        <xdr:cNvPr id="694" name="【保健センター・保健所】&#10;一人当たり面積平均値テキスト">
          <a:extLst>
            <a:ext uri="{FF2B5EF4-FFF2-40B4-BE49-F238E27FC236}">
              <a16:creationId xmlns:a16="http://schemas.microsoft.com/office/drawing/2014/main" id="{C73540B5-E0E6-447B-A464-C3E5DE766224}"/>
            </a:ext>
          </a:extLst>
        </xdr:cNvPr>
        <xdr:cNvSpPr txBox="1"/>
      </xdr:nvSpPr>
      <xdr:spPr>
        <a:xfrm>
          <a:off x="19547840" y="10397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695" name="フローチャート: 判断 694">
          <a:extLst>
            <a:ext uri="{FF2B5EF4-FFF2-40B4-BE49-F238E27FC236}">
              <a16:creationId xmlns:a16="http://schemas.microsoft.com/office/drawing/2014/main" id="{3A599EF8-EEC8-42D9-B2CE-8762FA259AF8}"/>
            </a:ext>
          </a:extLst>
        </xdr:cNvPr>
        <xdr:cNvSpPr/>
      </xdr:nvSpPr>
      <xdr:spPr>
        <a:xfrm>
          <a:off x="1945894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96" name="フローチャート: 判断 695">
          <a:extLst>
            <a:ext uri="{FF2B5EF4-FFF2-40B4-BE49-F238E27FC236}">
              <a16:creationId xmlns:a16="http://schemas.microsoft.com/office/drawing/2014/main" id="{AF4B0D0D-FD95-4907-A978-9BC9320614EA}"/>
            </a:ext>
          </a:extLst>
        </xdr:cNvPr>
        <xdr:cNvSpPr/>
      </xdr:nvSpPr>
      <xdr:spPr>
        <a:xfrm>
          <a:off x="18735040" y="104190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44450</xdr:rowOff>
    </xdr:from>
    <xdr:to>
      <xdr:col>107</xdr:col>
      <xdr:colOff>101600</xdr:colOff>
      <xdr:row>62</xdr:row>
      <xdr:rowOff>146050</xdr:rowOff>
    </xdr:to>
    <xdr:sp macro="" textlink="">
      <xdr:nvSpPr>
        <xdr:cNvPr id="697" name="フローチャート: 判断 696">
          <a:extLst>
            <a:ext uri="{FF2B5EF4-FFF2-40B4-BE49-F238E27FC236}">
              <a16:creationId xmlns:a16="http://schemas.microsoft.com/office/drawing/2014/main" id="{1BC36764-F3D9-4206-B86C-78A80A2CA9E0}"/>
            </a:ext>
          </a:extLst>
        </xdr:cNvPr>
        <xdr:cNvSpPr/>
      </xdr:nvSpPr>
      <xdr:spPr>
        <a:xfrm>
          <a:off x="1793748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44450</xdr:rowOff>
    </xdr:from>
    <xdr:to>
      <xdr:col>102</xdr:col>
      <xdr:colOff>165100</xdr:colOff>
      <xdr:row>62</xdr:row>
      <xdr:rowOff>146050</xdr:rowOff>
    </xdr:to>
    <xdr:sp macro="" textlink="">
      <xdr:nvSpPr>
        <xdr:cNvPr id="698" name="フローチャート: 判断 697">
          <a:extLst>
            <a:ext uri="{FF2B5EF4-FFF2-40B4-BE49-F238E27FC236}">
              <a16:creationId xmlns:a16="http://schemas.microsoft.com/office/drawing/2014/main" id="{B1597C7B-6BDA-45E4-B2D6-E87783B16F45}"/>
            </a:ext>
          </a:extLst>
        </xdr:cNvPr>
        <xdr:cNvSpPr/>
      </xdr:nvSpPr>
      <xdr:spPr>
        <a:xfrm>
          <a:off x="1716278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25400</xdr:rowOff>
    </xdr:from>
    <xdr:to>
      <xdr:col>98</xdr:col>
      <xdr:colOff>38100</xdr:colOff>
      <xdr:row>62</xdr:row>
      <xdr:rowOff>127000</xdr:rowOff>
    </xdr:to>
    <xdr:sp macro="" textlink="">
      <xdr:nvSpPr>
        <xdr:cNvPr id="699" name="フローチャート: 判断 698">
          <a:extLst>
            <a:ext uri="{FF2B5EF4-FFF2-40B4-BE49-F238E27FC236}">
              <a16:creationId xmlns:a16="http://schemas.microsoft.com/office/drawing/2014/main" id="{2DB2DB52-494B-4935-A2B6-8725AF82A46C}"/>
            </a:ext>
          </a:extLst>
        </xdr:cNvPr>
        <xdr:cNvSpPr/>
      </xdr:nvSpPr>
      <xdr:spPr>
        <a:xfrm>
          <a:off x="16388080" y="104190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5CC49F55-E824-4684-BD2B-3B7772494A3A}"/>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7B7930E0-6416-4651-BA3C-0A5182D6FFAB}"/>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E2FD66D6-3BB2-46D7-960B-6D1BDD7B9A98}"/>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4ABD5570-1EF2-4A9A-B46E-EC195D3047E9}"/>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10A2F7D0-45EE-4935-BC87-8466A7951D99}"/>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120650</xdr:rowOff>
    </xdr:from>
    <xdr:to>
      <xdr:col>116</xdr:col>
      <xdr:colOff>114300</xdr:colOff>
      <xdr:row>62</xdr:row>
      <xdr:rowOff>50800</xdr:rowOff>
    </xdr:to>
    <xdr:sp macro="" textlink="">
      <xdr:nvSpPr>
        <xdr:cNvPr id="705" name="楕円 704">
          <a:extLst>
            <a:ext uri="{FF2B5EF4-FFF2-40B4-BE49-F238E27FC236}">
              <a16:creationId xmlns:a16="http://schemas.microsoft.com/office/drawing/2014/main" id="{C2A8162C-5869-4F0B-AED3-4AC7A197286F}"/>
            </a:ext>
          </a:extLst>
        </xdr:cNvPr>
        <xdr:cNvSpPr/>
      </xdr:nvSpPr>
      <xdr:spPr>
        <a:xfrm>
          <a:off x="19458940" y="10346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143527</xdr:rowOff>
    </xdr:from>
    <xdr:ext cx="469744" cy="259045"/>
    <xdr:sp macro="" textlink="">
      <xdr:nvSpPr>
        <xdr:cNvPr id="706" name="【保健センター・保健所】&#10;一人当たり面積該当値テキスト">
          <a:extLst>
            <a:ext uri="{FF2B5EF4-FFF2-40B4-BE49-F238E27FC236}">
              <a16:creationId xmlns:a16="http://schemas.microsoft.com/office/drawing/2014/main" id="{84B52F8C-494B-4127-A213-1BE36210B1AD}"/>
            </a:ext>
          </a:extLst>
        </xdr:cNvPr>
        <xdr:cNvSpPr txBox="1"/>
      </xdr:nvSpPr>
      <xdr:spPr>
        <a:xfrm>
          <a:off x="19547840"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120650</xdr:rowOff>
    </xdr:from>
    <xdr:to>
      <xdr:col>112</xdr:col>
      <xdr:colOff>38100</xdr:colOff>
      <xdr:row>62</xdr:row>
      <xdr:rowOff>50800</xdr:rowOff>
    </xdr:to>
    <xdr:sp macro="" textlink="">
      <xdr:nvSpPr>
        <xdr:cNvPr id="707" name="楕円 706">
          <a:extLst>
            <a:ext uri="{FF2B5EF4-FFF2-40B4-BE49-F238E27FC236}">
              <a16:creationId xmlns:a16="http://schemas.microsoft.com/office/drawing/2014/main" id="{1A436300-A0EE-4E9A-ADD6-F7D9C79C9BBE}"/>
            </a:ext>
          </a:extLst>
        </xdr:cNvPr>
        <xdr:cNvSpPr/>
      </xdr:nvSpPr>
      <xdr:spPr>
        <a:xfrm>
          <a:off x="18735040" y="103466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0</xdr:rowOff>
    </xdr:from>
    <xdr:to>
      <xdr:col>116</xdr:col>
      <xdr:colOff>63500</xdr:colOff>
      <xdr:row>62</xdr:row>
      <xdr:rowOff>0</xdr:rowOff>
    </xdr:to>
    <xdr:cxnSp macro="">
      <xdr:nvCxnSpPr>
        <xdr:cNvPr id="708" name="直線コネクタ 707">
          <a:extLst>
            <a:ext uri="{FF2B5EF4-FFF2-40B4-BE49-F238E27FC236}">
              <a16:creationId xmlns:a16="http://schemas.microsoft.com/office/drawing/2014/main" id="{5FB62878-B217-4F82-B36E-E10A56EFD6AE}"/>
            </a:ext>
          </a:extLst>
        </xdr:cNvPr>
        <xdr:cNvCxnSpPr/>
      </xdr:nvCxnSpPr>
      <xdr:spPr>
        <a:xfrm>
          <a:off x="18778220" y="1039368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120650</xdr:rowOff>
    </xdr:from>
    <xdr:to>
      <xdr:col>107</xdr:col>
      <xdr:colOff>101600</xdr:colOff>
      <xdr:row>62</xdr:row>
      <xdr:rowOff>50800</xdr:rowOff>
    </xdr:to>
    <xdr:sp macro="" textlink="">
      <xdr:nvSpPr>
        <xdr:cNvPr id="709" name="楕円 708">
          <a:extLst>
            <a:ext uri="{FF2B5EF4-FFF2-40B4-BE49-F238E27FC236}">
              <a16:creationId xmlns:a16="http://schemas.microsoft.com/office/drawing/2014/main" id="{A15A6519-D0BD-49DA-A845-010D56A86119}"/>
            </a:ext>
          </a:extLst>
        </xdr:cNvPr>
        <xdr:cNvSpPr/>
      </xdr:nvSpPr>
      <xdr:spPr>
        <a:xfrm>
          <a:off x="17937480" y="10346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0</xdr:rowOff>
    </xdr:from>
    <xdr:to>
      <xdr:col>111</xdr:col>
      <xdr:colOff>177800</xdr:colOff>
      <xdr:row>62</xdr:row>
      <xdr:rowOff>0</xdr:rowOff>
    </xdr:to>
    <xdr:cxnSp macro="">
      <xdr:nvCxnSpPr>
        <xdr:cNvPr id="710" name="直線コネクタ 709">
          <a:extLst>
            <a:ext uri="{FF2B5EF4-FFF2-40B4-BE49-F238E27FC236}">
              <a16:creationId xmlns:a16="http://schemas.microsoft.com/office/drawing/2014/main" id="{8236DF24-FB9A-43B8-B757-38B11BA100CF}"/>
            </a:ext>
          </a:extLst>
        </xdr:cNvPr>
        <xdr:cNvCxnSpPr/>
      </xdr:nvCxnSpPr>
      <xdr:spPr>
        <a:xfrm>
          <a:off x="17988280" y="1039368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120650</xdr:rowOff>
    </xdr:from>
    <xdr:to>
      <xdr:col>102</xdr:col>
      <xdr:colOff>165100</xdr:colOff>
      <xdr:row>62</xdr:row>
      <xdr:rowOff>50800</xdr:rowOff>
    </xdr:to>
    <xdr:sp macro="" textlink="">
      <xdr:nvSpPr>
        <xdr:cNvPr id="711" name="楕円 710">
          <a:extLst>
            <a:ext uri="{FF2B5EF4-FFF2-40B4-BE49-F238E27FC236}">
              <a16:creationId xmlns:a16="http://schemas.microsoft.com/office/drawing/2014/main" id="{89264A94-7FB9-4BDB-A2F3-6075B79AE974}"/>
            </a:ext>
          </a:extLst>
        </xdr:cNvPr>
        <xdr:cNvSpPr/>
      </xdr:nvSpPr>
      <xdr:spPr>
        <a:xfrm>
          <a:off x="17162780" y="10346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0</xdr:rowOff>
    </xdr:from>
    <xdr:to>
      <xdr:col>107</xdr:col>
      <xdr:colOff>50800</xdr:colOff>
      <xdr:row>62</xdr:row>
      <xdr:rowOff>0</xdr:rowOff>
    </xdr:to>
    <xdr:cxnSp macro="">
      <xdr:nvCxnSpPr>
        <xdr:cNvPr id="712" name="直線コネクタ 711">
          <a:extLst>
            <a:ext uri="{FF2B5EF4-FFF2-40B4-BE49-F238E27FC236}">
              <a16:creationId xmlns:a16="http://schemas.microsoft.com/office/drawing/2014/main" id="{F07C5B20-55E7-40F5-ABEC-53390D90F83E}"/>
            </a:ext>
          </a:extLst>
        </xdr:cNvPr>
        <xdr:cNvCxnSpPr/>
      </xdr:nvCxnSpPr>
      <xdr:spPr>
        <a:xfrm>
          <a:off x="17213580" y="1039368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120650</xdr:rowOff>
    </xdr:from>
    <xdr:to>
      <xdr:col>98</xdr:col>
      <xdr:colOff>38100</xdr:colOff>
      <xdr:row>62</xdr:row>
      <xdr:rowOff>50800</xdr:rowOff>
    </xdr:to>
    <xdr:sp macro="" textlink="">
      <xdr:nvSpPr>
        <xdr:cNvPr id="713" name="楕円 712">
          <a:extLst>
            <a:ext uri="{FF2B5EF4-FFF2-40B4-BE49-F238E27FC236}">
              <a16:creationId xmlns:a16="http://schemas.microsoft.com/office/drawing/2014/main" id="{BB2BF996-7708-4105-9E24-05036309AACA}"/>
            </a:ext>
          </a:extLst>
        </xdr:cNvPr>
        <xdr:cNvSpPr/>
      </xdr:nvSpPr>
      <xdr:spPr>
        <a:xfrm>
          <a:off x="16388080" y="103466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0</xdr:rowOff>
    </xdr:from>
    <xdr:to>
      <xdr:col>102</xdr:col>
      <xdr:colOff>114300</xdr:colOff>
      <xdr:row>62</xdr:row>
      <xdr:rowOff>0</xdr:rowOff>
    </xdr:to>
    <xdr:cxnSp macro="">
      <xdr:nvCxnSpPr>
        <xdr:cNvPr id="714" name="直線コネクタ 713">
          <a:extLst>
            <a:ext uri="{FF2B5EF4-FFF2-40B4-BE49-F238E27FC236}">
              <a16:creationId xmlns:a16="http://schemas.microsoft.com/office/drawing/2014/main" id="{D5835D4C-3D73-4854-A2DF-6D4DDF6164CA}"/>
            </a:ext>
          </a:extLst>
        </xdr:cNvPr>
        <xdr:cNvCxnSpPr/>
      </xdr:nvCxnSpPr>
      <xdr:spPr>
        <a:xfrm>
          <a:off x="16431260" y="1039368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118127</xdr:rowOff>
    </xdr:from>
    <xdr:ext cx="469744" cy="259045"/>
    <xdr:sp macro="" textlink="">
      <xdr:nvSpPr>
        <xdr:cNvPr id="715" name="n_1aveValue【保健センター・保健所】&#10;一人当たり面積">
          <a:extLst>
            <a:ext uri="{FF2B5EF4-FFF2-40B4-BE49-F238E27FC236}">
              <a16:creationId xmlns:a16="http://schemas.microsoft.com/office/drawing/2014/main" id="{BB4BF162-5D67-472B-9571-B6E8F214D820}"/>
            </a:ext>
          </a:extLst>
        </xdr:cNvPr>
        <xdr:cNvSpPr txBox="1"/>
      </xdr:nvSpPr>
      <xdr:spPr>
        <a:xfrm>
          <a:off x="18561127" y="1051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137177</xdr:rowOff>
    </xdr:from>
    <xdr:ext cx="469744" cy="259045"/>
    <xdr:sp macro="" textlink="">
      <xdr:nvSpPr>
        <xdr:cNvPr id="716" name="n_2aveValue【保健センター・保健所】&#10;一人当たり面積">
          <a:extLst>
            <a:ext uri="{FF2B5EF4-FFF2-40B4-BE49-F238E27FC236}">
              <a16:creationId xmlns:a16="http://schemas.microsoft.com/office/drawing/2014/main" id="{749C685D-5077-4F0F-B19B-F6726447AF26}"/>
            </a:ext>
          </a:extLst>
        </xdr:cNvPr>
        <xdr:cNvSpPr txBox="1"/>
      </xdr:nvSpPr>
      <xdr:spPr>
        <a:xfrm>
          <a:off x="1777626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137177</xdr:rowOff>
    </xdr:from>
    <xdr:ext cx="469744" cy="259045"/>
    <xdr:sp macro="" textlink="">
      <xdr:nvSpPr>
        <xdr:cNvPr id="717" name="n_3aveValue【保健センター・保健所】&#10;一人当たり面積">
          <a:extLst>
            <a:ext uri="{FF2B5EF4-FFF2-40B4-BE49-F238E27FC236}">
              <a16:creationId xmlns:a16="http://schemas.microsoft.com/office/drawing/2014/main" id="{CAD8C984-1B8A-4F78-B5E6-C2161EED8121}"/>
            </a:ext>
          </a:extLst>
        </xdr:cNvPr>
        <xdr:cNvSpPr txBox="1"/>
      </xdr:nvSpPr>
      <xdr:spPr>
        <a:xfrm>
          <a:off x="1700156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118127</xdr:rowOff>
    </xdr:from>
    <xdr:ext cx="469744" cy="259045"/>
    <xdr:sp macro="" textlink="">
      <xdr:nvSpPr>
        <xdr:cNvPr id="718" name="n_4aveValue【保健センター・保健所】&#10;一人当たり面積">
          <a:extLst>
            <a:ext uri="{FF2B5EF4-FFF2-40B4-BE49-F238E27FC236}">
              <a16:creationId xmlns:a16="http://schemas.microsoft.com/office/drawing/2014/main" id="{C0C293E5-ABD7-4D7B-93C5-3DF78B975FD3}"/>
            </a:ext>
          </a:extLst>
        </xdr:cNvPr>
        <xdr:cNvSpPr txBox="1"/>
      </xdr:nvSpPr>
      <xdr:spPr>
        <a:xfrm>
          <a:off x="16226867" y="1051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67327</xdr:rowOff>
    </xdr:from>
    <xdr:ext cx="469744" cy="259045"/>
    <xdr:sp macro="" textlink="">
      <xdr:nvSpPr>
        <xdr:cNvPr id="719" name="n_1mainValue【保健センター・保健所】&#10;一人当たり面積">
          <a:extLst>
            <a:ext uri="{FF2B5EF4-FFF2-40B4-BE49-F238E27FC236}">
              <a16:creationId xmlns:a16="http://schemas.microsoft.com/office/drawing/2014/main" id="{865A052A-418D-4F08-84B6-B3569EA1F32C}"/>
            </a:ext>
          </a:extLst>
        </xdr:cNvPr>
        <xdr:cNvSpPr txBox="1"/>
      </xdr:nvSpPr>
      <xdr:spPr>
        <a:xfrm>
          <a:off x="18561127" y="1012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67327</xdr:rowOff>
    </xdr:from>
    <xdr:ext cx="469744" cy="259045"/>
    <xdr:sp macro="" textlink="">
      <xdr:nvSpPr>
        <xdr:cNvPr id="720" name="n_2mainValue【保健センター・保健所】&#10;一人当たり面積">
          <a:extLst>
            <a:ext uri="{FF2B5EF4-FFF2-40B4-BE49-F238E27FC236}">
              <a16:creationId xmlns:a16="http://schemas.microsoft.com/office/drawing/2014/main" id="{1D90069D-654A-4860-926E-9316D8D9636F}"/>
            </a:ext>
          </a:extLst>
        </xdr:cNvPr>
        <xdr:cNvSpPr txBox="1"/>
      </xdr:nvSpPr>
      <xdr:spPr>
        <a:xfrm>
          <a:off x="17776267" y="1012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67327</xdr:rowOff>
    </xdr:from>
    <xdr:ext cx="469744" cy="259045"/>
    <xdr:sp macro="" textlink="">
      <xdr:nvSpPr>
        <xdr:cNvPr id="721" name="n_3mainValue【保健センター・保健所】&#10;一人当たり面積">
          <a:extLst>
            <a:ext uri="{FF2B5EF4-FFF2-40B4-BE49-F238E27FC236}">
              <a16:creationId xmlns:a16="http://schemas.microsoft.com/office/drawing/2014/main" id="{6424C0D4-E89B-493E-B9AD-0D99D903A926}"/>
            </a:ext>
          </a:extLst>
        </xdr:cNvPr>
        <xdr:cNvSpPr txBox="1"/>
      </xdr:nvSpPr>
      <xdr:spPr>
        <a:xfrm>
          <a:off x="17001567" y="1012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67327</xdr:rowOff>
    </xdr:from>
    <xdr:ext cx="469744" cy="259045"/>
    <xdr:sp macro="" textlink="">
      <xdr:nvSpPr>
        <xdr:cNvPr id="722" name="n_4mainValue【保健センター・保健所】&#10;一人当たり面積">
          <a:extLst>
            <a:ext uri="{FF2B5EF4-FFF2-40B4-BE49-F238E27FC236}">
              <a16:creationId xmlns:a16="http://schemas.microsoft.com/office/drawing/2014/main" id="{2E0B7D3C-28BA-46AD-AFE0-FC28634AB354}"/>
            </a:ext>
          </a:extLst>
        </xdr:cNvPr>
        <xdr:cNvSpPr txBox="1"/>
      </xdr:nvSpPr>
      <xdr:spPr>
        <a:xfrm>
          <a:off x="16226867" y="1012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3" name="正方形/長方形 722">
          <a:extLst>
            <a:ext uri="{FF2B5EF4-FFF2-40B4-BE49-F238E27FC236}">
              <a16:creationId xmlns:a16="http://schemas.microsoft.com/office/drawing/2014/main" id="{28ABCE31-2FFF-4E2F-8279-1F0053AB4F4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4" name="正方形/長方形 723">
          <a:extLst>
            <a:ext uri="{FF2B5EF4-FFF2-40B4-BE49-F238E27FC236}">
              <a16:creationId xmlns:a16="http://schemas.microsoft.com/office/drawing/2014/main" id="{B1A5CDC4-B8EB-409A-94FD-8AD3FFECFF68}"/>
            </a:ext>
          </a:extLst>
        </xdr:cNvPr>
        <xdr:cNvSpPr/>
      </xdr:nvSpPr>
      <xdr:spPr>
        <a:xfrm>
          <a:off x="109601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5" name="正方形/長方形 724">
          <a:extLst>
            <a:ext uri="{FF2B5EF4-FFF2-40B4-BE49-F238E27FC236}">
              <a16:creationId xmlns:a16="http://schemas.microsoft.com/office/drawing/2014/main" id="{E50F7389-76F8-4541-B981-89CD04436FB9}"/>
            </a:ext>
          </a:extLst>
        </xdr:cNvPr>
        <xdr:cNvSpPr/>
      </xdr:nvSpPr>
      <xdr:spPr>
        <a:xfrm>
          <a:off x="109601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6" name="正方形/長方形 725">
          <a:extLst>
            <a:ext uri="{FF2B5EF4-FFF2-40B4-BE49-F238E27FC236}">
              <a16:creationId xmlns:a16="http://schemas.microsoft.com/office/drawing/2014/main" id="{B5C4D7BE-6CF2-49F0-8EBA-2EF13180F396}"/>
            </a:ext>
          </a:extLst>
        </xdr:cNvPr>
        <xdr:cNvSpPr/>
      </xdr:nvSpPr>
      <xdr:spPr>
        <a:xfrm>
          <a:off x="120700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7" name="正方形/長方形 726">
          <a:extLst>
            <a:ext uri="{FF2B5EF4-FFF2-40B4-BE49-F238E27FC236}">
              <a16:creationId xmlns:a16="http://schemas.microsoft.com/office/drawing/2014/main" id="{7787871E-A180-4735-B8BD-50536C18CCE8}"/>
            </a:ext>
          </a:extLst>
        </xdr:cNvPr>
        <xdr:cNvSpPr/>
      </xdr:nvSpPr>
      <xdr:spPr>
        <a:xfrm>
          <a:off x="120700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a:extLst>
            <a:ext uri="{FF2B5EF4-FFF2-40B4-BE49-F238E27FC236}">
              <a16:creationId xmlns:a16="http://schemas.microsoft.com/office/drawing/2014/main" id="{671D502F-45A3-444C-94D9-F081D6DAC90D}"/>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9" name="正方形/長方形 728">
          <a:extLst>
            <a:ext uri="{FF2B5EF4-FFF2-40B4-BE49-F238E27FC236}">
              <a16:creationId xmlns:a16="http://schemas.microsoft.com/office/drawing/2014/main" id="{6AAD480F-4908-4785-A116-512B3CEB7874}"/>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0" name="正方形/長方形 729">
          <a:extLst>
            <a:ext uri="{FF2B5EF4-FFF2-40B4-BE49-F238E27FC236}">
              <a16:creationId xmlns:a16="http://schemas.microsoft.com/office/drawing/2014/main" id="{48998F7F-0366-4E11-ADAD-7A2CD4061922}"/>
            </a:ext>
          </a:extLst>
        </xdr:cNvPr>
        <xdr:cNvSpPr/>
      </xdr:nvSpPr>
      <xdr:spPr>
        <a:xfrm>
          <a:off x="16093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1" name="正方形/長方形 730">
          <a:extLst>
            <a:ext uri="{FF2B5EF4-FFF2-40B4-BE49-F238E27FC236}">
              <a16:creationId xmlns:a16="http://schemas.microsoft.com/office/drawing/2014/main" id="{DD34C7CF-C67E-4B85-9680-5961418E13E8}"/>
            </a:ext>
          </a:extLst>
        </xdr:cNvPr>
        <xdr:cNvSpPr/>
      </xdr:nvSpPr>
      <xdr:spPr>
        <a:xfrm>
          <a:off x="16093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2" name="正方形/長方形 731">
          <a:extLst>
            <a:ext uri="{FF2B5EF4-FFF2-40B4-BE49-F238E27FC236}">
              <a16:creationId xmlns:a16="http://schemas.microsoft.com/office/drawing/2014/main" id="{36D7F76B-C902-48B9-8F87-A0C2CBF668EA}"/>
            </a:ext>
          </a:extLst>
        </xdr:cNvPr>
        <xdr:cNvSpPr/>
      </xdr:nvSpPr>
      <xdr:spPr>
        <a:xfrm>
          <a:off x="17226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3" name="正方形/長方形 732">
          <a:extLst>
            <a:ext uri="{FF2B5EF4-FFF2-40B4-BE49-F238E27FC236}">
              <a16:creationId xmlns:a16="http://schemas.microsoft.com/office/drawing/2014/main" id="{1F10766C-2506-4E82-AA70-8627F682A66A}"/>
            </a:ext>
          </a:extLst>
        </xdr:cNvPr>
        <xdr:cNvSpPr/>
      </xdr:nvSpPr>
      <xdr:spPr>
        <a:xfrm>
          <a:off x="17226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4" name="正方形/長方形 733">
          <a:extLst>
            <a:ext uri="{FF2B5EF4-FFF2-40B4-BE49-F238E27FC236}">
              <a16:creationId xmlns:a16="http://schemas.microsoft.com/office/drawing/2014/main" id="{389D24E4-7529-4904-BC38-084B3FA8334D}"/>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a:extLst>
            <a:ext uri="{FF2B5EF4-FFF2-40B4-BE49-F238E27FC236}">
              <a16:creationId xmlns:a16="http://schemas.microsoft.com/office/drawing/2014/main" id="{34C4549B-AE84-4492-8F22-287C2268174D}"/>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6" name="正方形/長方形 735">
          <a:extLst>
            <a:ext uri="{FF2B5EF4-FFF2-40B4-BE49-F238E27FC236}">
              <a16:creationId xmlns:a16="http://schemas.microsoft.com/office/drawing/2014/main" id="{F0539D39-3AF8-46F6-8CF2-FB1883092A80}"/>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7" name="正方形/長方形 736">
          <a:extLst>
            <a:ext uri="{FF2B5EF4-FFF2-40B4-BE49-F238E27FC236}">
              <a16:creationId xmlns:a16="http://schemas.microsoft.com/office/drawing/2014/main" id="{D3CAFFDA-AEAB-4037-9751-1600401A7524}"/>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8" name="正方形/長方形 737">
          <a:extLst>
            <a:ext uri="{FF2B5EF4-FFF2-40B4-BE49-F238E27FC236}">
              <a16:creationId xmlns:a16="http://schemas.microsoft.com/office/drawing/2014/main" id="{8A2962FE-D0C1-4452-B23A-B74E58B9894C}"/>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9" name="正方形/長方形 738">
          <a:extLst>
            <a:ext uri="{FF2B5EF4-FFF2-40B4-BE49-F238E27FC236}">
              <a16:creationId xmlns:a16="http://schemas.microsoft.com/office/drawing/2014/main" id="{0467EAEB-2023-4368-A39E-8D8EAB21A8DF}"/>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0" name="正方形/長方形 739">
          <a:extLst>
            <a:ext uri="{FF2B5EF4-FFF2-40B4-BE49-F238E27FC236}">
              <a16:creationId xmlns:a16="http://schemas.microsoft.com/office/drawing/2014/main" id="{ED7E7BDD-1F4A-4CC2-95B3-3C00CABEBA4D}"/>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1" name="正方形/長方形 740">
          <a:extLst>
            <a:ext uri="{FF2B5EF4-FFF2-40B4-BE49-F238E27FC236}">
              <a16:creationId xmlns:a16="http://schemas.microsoft.com/office/drawing/2014/main" id="{EE5DECC5-33AB-4BE6-B3D1-880208511951}"/>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正方形/長方形 741">
          <a:extLst>
            <a:ext uri="{FF2B5EF4-FFF2-40B4-BE49-F238E27FC236}">
              <a16:creationId xmlns:a16="http://schemas.microsoft.com/office/drawing/2014/main" id="{1B15F367-FB8B-4D06-87E9-48AEECA1139F}"/>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3" name="テキスト ボックス 742">
          <a:extLst>
            <a:ext uri="{FF2B5EF4-FFF2-40B4-BE49-F238E27FC236}">
              <a16:creationId xmlns:a16="http://schemas.microsoft.com/office/drawing/2014/main" id="{D38FDE66-433B-44FF-BEA4-B0E5CAE6F40B}"/>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4" name="直線コネクタ 743">
          <a:extLst>
            <a:ext uri="{FF2B5EF4-FFF2-40B4-BE49-F238E27FC236}">
              <a16:creationId xmlns:a16="http://schemas.microsoft.com/office/drawing/2014/main" id="{08A92F30-4A71-406B-B72B-ACD1A8151473}"/>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5" name="テキスト ボックス 744">
          <a:extLst>
            <a:ext uri="{FF2B5EF4-FFF2-40B4-BE49-F238E27FC236}">
              <a16:creationId xmlns:a16="http://schemas.microsoft.com/office/drawing/2014/main" id="{990725AF-A6F2-45F8-A656-D82CFEF90567}"/>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6" name="直線コネクタ 745">
          <a:extLst>
            <a:ext uri="{FF2B5EF4-FFF2-40B4-BE49-F238E27FC236}">
              <a16:creationId xmlns:a16="http://schemas.microsoft.com/office/drawing/2014/main" id="{EA406861-A3A1-4C4C-9EA7-1851FA11EEFE}"/>
            </a:ext>
          </a:extLst>
        </xdr:cNvPr>
        <xdr:cNvCxnSpPr/>
      </xdr:nvCxnSpPr>
      <xdr:spPr>
        <a:xfrm>
          <a:off x="10960100" y="18181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7" name="テキスト ボックス 746">
          <a:extLst>
            <a:ext uri="{FF2B5EF4-FFF2-40B4-BE49-F238E27FC236}">
              <a16:creationId xmlns:a16="http://schemas.microsoft.com/office/drawing/2014/main" id="{89D9D128-5ADA-4AB5-9012-AA4092596FEF}"/>
            </a:ext>
          </a:extLst>
        </xdr:cNvPr>
        <xdr:cNvSpPr txBox="1"/>
      </xdr:nvSpPr>
      <xdr:spPr>
        <a:xfrm>
          <a:off x="10602761" y="180429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8" name="直線コネクタ 747">
          <a:extLst>
            <a:ext uri="{FF2B5EF4-FFF2-40B4-BE49-F238E27FC236}">
              <a16:creationId xmlns:a16="http://schemas.microsoft.com/office/drawing/2014/main" id="{EFA9369F-4C82-4EB7-B037-BCFFEA5F2460}"/>
            </a:ext>
          </a:extLst>
        </xdr:cNvPr>
        <xdr:cNvCxnSpPr/>
      </xdr:nvCxnSpPr>
      <xdr:spPr>
        <a:xfrm>
          <a:off x="10960100" y="177355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9" name="テキスト ボックス 748">
          <a:extLst>
            <a:ext uri="{FF2B5EF4-FFF2-40B4-BE49-F238E27FC236}">
              <a16:creationId xmlns:a16="http://schemas.microsoft.com/office/drawing/2014/main" id="{DC68E983-3952-45FA-8AB6-CE839A6F6A0C}"/>
            </a:ext>
          </a:extLst>
        </xdr:cNvPr>
        <xdr:cNvSpPr txBox="1"/>
      </xdr:nvSpPr>
      <xdr:spPr>
        <a:xfrm>
          <a:off x="1060276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0" name="直線コネクタ 749">
          <a:extLst>
            <a:ext uri="{FF2B5EF4-FFF2-40B4-BE49-F238E27FC236}">
              <a16:creationId xmlns:a16="http://schemas.microsoft.com/office/drawing/2014/main" id="{3B431414-ADBB-4329-B233-78FA040C6E3C}"/>
            </a:ext>
          </a:extLst>
        </xdr:cNvPr>
        <xdr:cNvCxnSpPr/>
      </xdr:nvCxnSpPr>
      <xdr:spPr>
        <a:xfrm>
          <a:off x="10960100" y="172859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1" name="テキスト ボックス 750">
          <a:extLst>
            <a:ext uri="{FF2B5EF4-FFF2-40B4-BE49-F238E27FC236}">
              <a16:creationId xmlns:a16="http://schemas.microsoft.com/office/drawing/2014/main" id="{1A829DEE-D53D-4A5D-8D4D-36A45B30281F}"/>
            </a:ext>
          </a:extLst>
        </xdr:cNvPr>
        <xdr:cNvSpPr txBox="1"/>
      </xdr:nvSpPr>
      <xdr:spPr>
        <a:xfrm>
          <a:off x="1060276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2" name="直線コネクタ 751">
          <a:extLst>
            <a:ext uri="{FF2B5EF4-FFF2-40B4-BE49-F238E27FC236}">
              <a16:creationId xmlns:a16="http://schemas.microsoft.com/office/drawing/2014/main" id="{56ADB328-3054-4362-9D2E-FB1FF9544CEB}"/>
            </a:ext>
          </a:extLst>
        </xdr:cNvPr>
        <xdr:cNvCxnSpPr/>
      </xdr:nvCxnSpPr>
      <xdr:spPr>
        <a:xfrm>
          <a:off x="10960100" y="1684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3" name="テキスト ボックス 752">
          <a:extLst>
            <a:ext uri="{FF2B5EF4-FFF2-40B4-BE49-F238E27FC236}">
              <a16:creationId xmlns:a16="http://schemas.microsoft.com/office/drawing/2014/main" id="{43AF74F8-4C67-4FE8-AB3C-864944D524E0}"/>
            </a:ext>
          </a:extLst>
        </xdr:cNvPr>
        <xdr:cNvSpPr txBox="1"/>
      </xdr:nvSpPr>
      <xdr:spPr>
        <a:xfrm>
          <a:off x="1060276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4" name="直線コネクタ 753">
          <a:extLst>
            <a:ext uri="{FF2B5EF4-FFF2-40B4-BE49-F238E27FC236}">
              <a16:creationId xmlns:a16="http://schemas.microsoft.com/office/drawing/2014/main" id="{CC22C227-D296-44B9-8DDD-EE6C2BA38FEC}"/>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5" name="テキスト ボックス 754">
          <a:extLst>
            <a:ext uri="{FF2B5EF4-FFF2-40B4-BE49-F238E27FC236}">
              <a16:creationId xmlns:a16="http://schemas.microsoft.com/office/drawing/2014/main" id="{D60C55BA-2427-4A90-9D2D-528AA0F99237}"/>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6" name="【庁舎】&#10;有形固定資産減価償却率グラフ枠">
          <a:extLst>
            <a:ext uri="{FF2B5EF4-FFF2-40B4-BE49-F238E27FC236}">
              <a16:creationId xmlns:a16="http://schemas.microsoft.com/office/drawing/2014/main" id="{E63ED4A8-EF7E-4741-9C96-334C4D45CF20}"/>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108</xdr:row>
      <xdr:rowOff>37337</xdr:rowOff>
    </xdr:to>
    <xdr:cxnSp macro="">
      <xdr:nvCxnSpPr>
        <xdr:cNvPr id="757" name="直線コネクタ 756">
          <a:extLst>
            <a:ext uri="{FF2B5EF4-FFF2-40B4-BE49-F238E27FC236}">
              <a16:creationId xmlns:a16="http://schemas.microsoft.com/office/drawing/2014/main" id="{429ED400-F4DD-4C6E-9C59-05B08C8FE83F}"/>
            </a:ext>
          </a:extLst>
        </xdr:cNvPr>
        <xdr:cNvCxnSpPr/>
      </xdr:nvCxnSpPr>
      <xdr:spPr>
        <a:xfrm flipV="1">
          <a:off x="14375764" y="16885920"/>
          <a:ext cx="0" cy="1256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41164</xdr:rowOff>
    </xdr:from>
    <xdr:ext cx="405111" cy="259045"/>
    <xdr:sp macro="" textlink="">
      <xdr:nvSpPr>
        <xdr:cNvPr id="758" name="【庁舎】&#10;有形固定資産減価償却率最小値テキスト">
          <a:extLst>
            <a:ext uri="{FF2B5EF4-FFF2-40B4-BE49-F238E27FC236}">
              <a16:creationId xmlns:a16="http://schemas.microsoft.com/office/drawing/2014/main" id="{F96B13EB-7D3E-4231-B7FE-68A8294151D6}"/>
            </a:ext>
          </a:extLst>
        </xdr:cNvPr>
        <xdr:cNvSpPr txBox="1"/>
      </xdr:nvSpPr>
      <xdr:spPr>
        <a:xfrm>
          <a:off x="14414500" y="18146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37337</xdr:rowOff>
    </xdr:from>
    <xdr:to>
      <xdr:col>86</xdr:col>
      <xdr:colOff>25400</xdr:colOff>
      <xdr:row>108</xdr:row>
      <xdr:rowOff>37337</xdr:rowOff>
    </xdr:to>
    <xdr:cxnSp macro="">
      <xdr:nvCxnSpPr>
        <xdr:cNvPr id="759" name="直線コネクタ 758">
          <a:extLst>
            <a:ext uri="{FF2B5EF4-FFF2-40B4-BE49-F238E27FC236}">
              <a16:creationId xmlns:a16="http://schemas.microsoft.com/office/drawing/2014/main" id="{50FE64B1-D0C5-4E08-89EA-D36F2BEDCFDA}"/>
            </a:ext>
          </a:extLst>
        </xdr:cNvPr>
        <xdr:cNvCxnSpPr/>
      </xdr:nvCxnSpPr>
      <xdr:spPr>
        <a:xfrm>
          <a:off x="14287500" y="181424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760" name="【庁舎】&#10;有形固定資産減価償却率最大値テキスト">
          <a:extLst>
            <a:ext uri="{FF2B5EF4-FFF2-40B4-BE49-F238E27FC236}">
              <a16:creationId xmlns:a16="http://schemas.microsoft.com/office/drawing/2014/main" id="{7952D314-1D83-4684-9921-B73DB7D7D4F6}"/>
            </a:ext>
          </a:extLst>
        </xdr:cNvPr>
        <xdr:cNvSpPr txBox="1"/>
      </xdr:nvSpPr>
      <xdr:spPr>
        <a:xfrm>
          <a:off x="14414500" y="16664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761" name="直線コネクタ 760">
          <a:extLst>
            <a:ext uri="{FF2B5EF4-FFF2-40B4-BE49-F238E27FC236}">
              <a16:creationId xmlns:a16="http://schemas.microsoft.com/office/drawing/2014/main" id="{9D52721C-4A00-4270-A856-36F01FF9CD7E}"/>
            </a:ext>
          </a:extLst>
        </xdr:cNvPr>
        <xdr:cNvCxnSpPr/>
      </xdr:nvCxnSpPr>
      <xdr:spPr>
        <a:xfrm>
          <a:off x="14287500" y="168859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121429</xdr:rowOff>
    </xdr:from>
    <xdr:ext cx="405111" cy="259045"/>
    <xdr:sp macro="" textlink="">
      <xdr:nvSpPr>
        <xdr:cNvPr id="762" name="【庁舎】&#10;有形固定資産減価償却率平均値テキスト">
          <a:extLst>
            <a:ext uri="{FF2B5EF4-FFF2-40B4-BE49-F238E27FC236}">
              <a16:creationId xmlns:a16="http://schemas.microsoft.com/office/drawing/2014/main" id="{54C3EA15-404B-44AE-A6BE-28162CB4F16C}"/>
            </a:ext>
          </a:extLst>
        </xdr:cNvPr>
        <xdr:cNvSpPr txBox="1"/>
      </xdr:nvSpPr>
      <xdr:spPr>
        <a:xfrm>
          <a:off x="14414500" y="173883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98552</xdr:rowOff>
    </xdr:from>
    <xdr:to>
      <xdr:col>85</xdr:col>
      <xdr:colOff>177800</xdr:colOff>
      <xdr:row>105</xdr:row>
      <xdr:rowOff>28702</xdr:rowOff>
    </xdr:to>
    <xdr:sp macro="" textlink="">
      <xdr:nvSpPr>
        <xdr:cNvPr id="763" name="フローチャート: 判断 762">
          <a:extLst>
            <a:ext uri="{FF2B5EF4-FFF2-40B4-BE49-F238E27FC236}">
              <a16:creationId xmlns:a16="http://schemas.microsoft.com/office/drawing/2014/main" id="{FA08210A-9D5D-42F0-8BA3-BA635D151D90}"/>
            </a:ext>
          </a:extLst>
        </xdr:cNvPr>
        <xdr:cNvSpPr/>
      </xdr:nvSpPr>
      <xdr:spPr>
        <a:xfrm>
          <a:off x="14325600" y="1753311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764" name="フローチャート: 判断 763">
          <a:extLst>
            <a:ext uri="{FF2B5EF4-FFF2-40B4-BE49-F238E27FC236}">
              <a16:creationId xmlns:a16="http://schemas.microsoft.com/office/drawing/2014/main" id="{831A12A5-7500-488E-B489-15B0AB64D13E}"/>
            </a:ext>
          </a:extLst>
        </xdr:cNvPr>
        <xdr:cNvSpPr/>
      </xdr:nvSpPr>
      <xdr:spPr>
        <a:xfrm>
          <a:off x="13578840" y="175056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41402</xdr:rowOff>
    </xdr:from>
    <xdr:to>
      <xdr:col>76</xdr:col>
      <xdr:colOff>165100</xdr:colOff>
      <xdr:row>104</xdr:row>
      <xdr:rowOff>143002</xdr:rowOff>
    </xdr:to>
    <xdr:sp macro="" textlink="">
      <xdr:nvSpPr>
        <xdr:cNvPr id="765" name="フローチャート: 判断 764">
          <a:extLst>
            <a:ext uri="{FF2B5EF4-FFF2-40B4-BE49-F238E27FC236}">
              <a16:creationId xmlns:a16="http://schemas.microsoft.com/office/drawing/2014/main" id="{FC58308F-E222-47D3-98D5-057580EBEEAA}"/>
            </a:ext>
          </a:extLst>
        </xdr:cNvPr>
        <xdr:cNvSpPr/>
      </xdr:nvSpPr>
      <xdr:spPr>
        <a:xfrm>
          <a:off x="12804140" y="1747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16256</xdr:rowOff>
    </xdr:from>
    <xdr:to>
      <xdr:col>72</xdr:col>
      <xdr:colOff>38100</xdr:colOff>
      <xdr:row>104</xdr:row>
      <xdr:rowOff>117856</xdr:rowOff>
    </xdr:to>
    <xdr:sp macro="" textlink="">
      <xdr:nvSpPr>
        <xdr:cNvPr id="766" name="フローチャート: 判断 765">
          <a:extLst>
            <a:ext uri="{FF2B5EF4-FFF2-40B4-BE49-F238E27FC236}">
              <a16:creationId xmlns:a16="http://schemas.microsoft.com/office/drawing/2014/main" id="{B4215D69-6228-4BE6-8ED9-ED74BAA71F73}"/>
            </a:ext>
          </a:extLst>
        </xdr:cNvPr>
        <xdr:cNvSpPr/>
      </xdr:nvSpPr>
      <xdr:spPr>
        <a:xfrm>
          <a:off x="12029440" y="1745081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11685</xdr:rowOff>
    </xdr:from>
    <xdr:to>
      <xdr:col>67</xdr:col>
      <xdr:colOff>101600</xdr:colOff>
      <xdr:row>104</xdr:row>
      <xdr:rowOff>113285</xdr:rowOff>
    </xdr:to>
    <xdr:sp macro="" textlink="">
      <xdr:nvSpPr>
        <xdr:cNvPr id="767" name="フローチャート: 判断 766">
          <a:extLst>
            <a:ext uri="{FF2B5EF4-FFF2-40B4-BE49-F238E27FC236}">
              <a16:creationId xmlns:a16="http://schemas.microsoft.com/office/drawing/2014/main" id="{0B5E5BED-024D-4767-8287-7825A8ED3F8C}"/>
            </a:ext>
          </a:extLst>
        </xdr:cNvPr>
        <xdr:cNvSpPr/>
      </xdr:nvSpPr>
      <xdr:spPr>
        <a:xfrm>
          <a:off x="11231880" y="1744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2169A8C1-F91B-47C9-B22D-8B5E924DC74E}"/>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71243136-5F55-4E2E-A732-ABE8D100E209}"/>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818642A8-B385-4B86-BEF5-12986CE8D4F2}"/>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4369B82C-FA04-46FD-ABFC-49C0202BF06C}"/>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9CF1E6BE-9F19-4C3E-9E34-37E09BD206B4}"/>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16256</xdr:rowOff>
    </xdr:from>
    <xdr:to>
      <xdr:col>85</xdr:col>
      <xdr:colOff>177800</xdr:colOff>
      <xdr:row>105</xdr:row>
      <xdr:rowOff>117856</xdr:rowOff>
    </xdr:to>
    <xdr:sp macro="" textlink="">
      <xdr:nvSpPr>
        <xdr:cNvPr id="773" name="楕円 772">
          <a:extLst>
            <a:ext uri="{FF2B5EF4-FFF2-40B4-BE49-F238E27FC236}">
              <a16:creationId xmlns:a16="http://schemas.microsoft.com/office/drawing/2014/main" id="{B5162EFE-9064-4EF5-B12B-D4A0892275C9}"/>
            </a:ext>
          </a:extLst>
        </xdr:cNvPr>
        <xdr:cNvSpPr/>
      </xdr:nvSpPr>
      <xdr:spPr>
        <a:xfrm>
          <a:off x="14325600" y="17618456"/>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166133</xdr:rowOff>
    </xdr:from>
    <xdr:ext cx="405111" cy="259045"/>
    <xdr:sp macro="" textlink="">
      <xdr:nvSpPr>
        <xdr:cNvPr id="774" name="【庁舎】&#10;有形固定資産減価償却率該当値テキスト">
          <a:extLst>
            <a:ext uri="{FF2B5EF4-FFF2-40B4-BE49-F238E27FC236}">
              <a16:creationId xmlns:a16="http://schemas.microsoft.com/office/drawing/2014/main" id="{F6B73D2D-6848-4811-90D5-26B5FFDBCD08}"/>
            </a:ext>
          </a:extLst>
        </xdr:cNvPr>
        <xdr:cNvSpPr txBox="1"/>
      </xdr:nvSpPr>
      <xdr:spPr>
        <a:xfrm>
          <a:off x="14414500" y="17600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139700</xdr:rowOff>
    </xdr:from>
    <xdr:to>
      <xdr:col>81</xdr:col>
      <xdr:colOff>101600</xdr:colOff>
      <xdr:row>105</xdr:row>
      <xdr:rowOff>69850</xdr:rowOff>
    </xdr:to>
    <xdr:sp macro="" textlink="">
      <xdr:nvSpPr>
        <xdr:cNvPr id="775" name="楕円 774">
          <a:extLst>
            <a:ext uri="{FF2B5EF4-FFF2-40B4-BE49-F238E27FC236}">
              <a16:creationId xmlns:a16="http://schemas.microsoft.com/office/drawing/2014/main" id="{1A51C7BB-39C0-4E3E-90BA-3CB99DF2AFB4}"/>
            </a:ext>
          </a:extLst>
        </xdr:cNvPr>
        <xdr:cNvSpPr/>
      </xdr:nvSpPr>
      <xdr:spPr>
        <a:xfrm>
          <a:off x="13578840" y="175742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19050</xdr:rowOff>
    </xdr:from>
    <xdr:to>
      <xdr:col>85</xdr:col>
      <xdr:colOff>127000</xdr:colOff>
      <xdr:row>105</xdr:row>
      <xdr:rowOff>67056</xdr:rowOff>
    </xdr:to>
    <xdr:cxnSp macro="">
      <xdr:nvCxnSpPr>
        <xdr:cNvPr id="776" name="直線コネクタ 775">
          <a:extLst>
            <a:ext uri="{FF2B5EF4-FFF2-40B4-BE49-F238E27FC236}">
              <a16:creationId xmlns:a16="http://schemas.microsoft.com/office/drawing/2014/main" id="{E4DDF757-C982-4B25-9BA8-2ABAFD426302}"/>
            </a:ext>
          </a:extLst>
        </xdr:cNvPr>
        <xdr:cNvCxnSpPr/>
      </xdr:nvCxnSpPr>
      <xdr:spPr>
        <a:xfrm>
          <a:off x="13629640" y="17621250"/>
          <a:ext cx="74676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144272</xdr:rowOff>
    </xdr:from>
    <xdr:to>
      <xdr:col>76</xdr:col>
      <xdr:colOff>165100</xdr:colOff>
      <xdr:row>105</xdr:row>
      <xdr:rowOff>74422</xdr:rowOff>
    </xdr:to>
    <xdr:sp macro="" textlink="">
      <xdr:nvSpPr>
        <xdr:cNvPr id="777" name="楕円 776">
          <a:extLst>
            <a:ext uri="{FF2B5EF4-FFF2-40B4-BE49-F238E27FC236}">
              <a16:creationId xmlns:a16="http://schemas.microsoft.com/office/drawing/2014/main" id="{FFD0F44A-DDB7-4B68-85F9-C6319D79D3FC}"/>
            </a:ext>
          </a:extLst>
        </xdr:cNvPr>
        <xdr:cNvSpPr/>
      </xdr:nvSpPr>
      <xdr:spPr>
        <a:xfrm>
          <a:off x="12804140" y="175788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19050</xdr:rowOff>
    </xdr:from>
    <xdr:to>
      <xdr:col>81</xdr:col>
      <xdr:colOff>50800</xdr:colOff>
      <xdr:row>105</xdr:row>
      <xdr:rowOff>23622</xdr:rowOff>
    </xdr:to>
    <xdr:cxnSp macro="">
      <xdr:nvCxnSpPr>
        <xdr:cNvPr id="778" name="直線コネクタ 777">
          <a:extLst>
            <a:ext uri="{FF2B5EF4-FFF2-40B4-BE49-F238E27FC236}">
              <a16:creationId xmlns:a16="http://schemas.microsoft.com/office/drawing/2014/main" id="{C44AD014-E819-476A-90C5-1B906EE6EFFC}"/>
            </a:ext>
          </a:extLst>
        </xdr:cNvPr>
        <xdr:cNvCxnSpPr/>
      </xdr:nvCxnSpPr>
      <xdr:spPr>
        <a:xfrm flipV="1">
          <a:off x="12854940" y="17621250"/>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114554</xdr:rowOff>
    </xdr:from>
    <xdr:to>
      <xdr:col>72</xdr:col>
      <xdr:colOff>38100</xdr:colOff>
      <xdr:row>105</xdr:row>
      <xdr:rowOff>44704</xdr:rowOff>
    </xdr:to>
    <xdr:sp macro="" textlink="">
      <xdr:nvSpPr>
        <xdr:cNvPr id="779" name="楕円 778">
          <a:extLst>
            <a:ext uri="{FF2B5EF4-FFF2-40B4-BE49-F238E27FC236}">
              <a16:creationId xmlns:a16="http://schemas.microsoft.com/office/drawing/2014/main" id="{251303B9-67B3-40D9-A303-97B40F7AB1B1}"/>
            </a:ext>
          </a:extLst>
        </xdr:cNvPr>
        <xdr:cNvSpPr/>
      </xdr:nvSpPr>
      <xdr:spPr>
        <a:xfrm>
          <a:off x="12029440" y="1754911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165354</xdr:rowOff>
    </xdr:from>
    <xdr:to>
      <xdr:col>76</xdr:col>
      <xdr:colOff>114300</xdr:colOff>
      <xdr:row>105</xdr:row>
      <xdr:rowOff>23622</xdr:rowOff>
    </xdr:to>
    <xdr:cxnSp macro="">
      <xdr:nvCxnSpPr>
        <xdr:cNvPr id="780" name="直線コネクタ 779">
          <a:extLst>
            <a:ext uri="{FF2B5EF4-FFF2-40B4-BE49-F238E27FC236}">
              <a16:creationId xmlns:a16="http://schemas.microsoft.com/office/drawing/2014/main" id="{30F57595-7D61-411B-9E42-C8DE1A09B1F4}"/>
            </a:ext>
          </a:extLst>
        </xdr:cNvPr>
        <xdr:cNvCxnSpPr/>
      </xdr:nvCxnSpPr>
      <xdr:spPr>
        <a:xfrm>
          <a:off x="12072620" y="17599914"/>
          <a:ext cx="78232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80263</xdr:rowOff>
    </xdr:from>
    <xdr:to>
      <xdr:col>67</xdr:col>
      <xdr:colOff>101600</xdr:colOff>
      <xdr:row>105</xdr:row>
      <xdr:rowOff>10413</xdr:rowOff>
    </xdr:to>
    <xdr:sp macro="" textlink="">
      <xdr:nvSpPr>
        <xdr:cNvPr id="781" name="楕円 780">
          <a:extLst>
            <a:ext uri="{FF2B5EF4-FFF2-40B4-BE49-F238E27FC236}">
              <a16:creationId xmlns:a16="http://schemas.microsoft.com/office/drawing/2014/main" id="{333E97F2-8D7F-45EF-BC1A-EE91D098D6A0}"/>
            </a:ext>
          </a:extLst>
        </xdr:cNvPr>
        <xdr:cNvSpPr/>
      </xdr:nvSpPr>
      <xdr:spPr>
        <a:xfrm>
          <a:off x="11231880" y="175148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131063</xdr:rowOff>
    </xdr:from>
    <xdr:to>
      <xdr:col>71</xdr:col>
      <xdr:colOff>177800</xdr:colOff>
      <xdr:row>104</xdr:row>
      <xdr:rowOff>165354</xdr:rowOff>
    </xdr:to>
    <xdr:cxnSp macro="">
      <xdr:nvCxnSpPr>
        <xdr:cNvPr id="782" name="直線コネクタ 781">
          <a:extLst>
            <a:ext uri="{FF2B5EF4-FFF2-40B4-BE49-F238E27FC236}">
              <a16:creationId xmlns:a16="http://schemas.microsoft.com/office/drawing/2014/main" id="{A69F791E-2F18-4306-8150-11363EB23EFD}"/>
            </a:ext>
          </a:extLst>
        </xdr:cNvPr>
        <xdr:cNvCxnSpPr/>
      </xdr:nvCxnSpPr>
      <xdr:spPr>
        <a:xfrm>
          <a:off x="11282680" y="17565623"/>
          <a:ext cx="78994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17797</xdr:rowOff>
    </xdr:from>
    <xdr:ext cx="405111" cy="259045"/>
    <xdr:sp macro="" textlink="">
      <xdr:nvSpPr>
        <xdr:cNvPr id="783" name="n_1aveValue【庁舎】&#10;有形固定資産減価償却率">
          <a:extLst>
            <a:ext uri="{FF2B5EF4-FFF2-40B4-BE49-F238E27FC236}">
              <a16:creationId xmlns:a16="http://schemas.microsoft.com/office/drawing/2014/main" id="{55A1769B-7662-4605-83A2-F0CFA9734E15}"/>
            </a:ext>
          </a:extLst>
        </xdr:cNvPr>
        <xdr:cNvSpPr txBox="1"/>
      </xdr:nvSpPr>
      <xdr:spPr>
        <a:xfrm>
          <a:off x="13437244" y="1728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159529</xdr:rowOff>
    </xdr:from>
    <xdr:ext cx="405111" cy="259045"/>
    <xdr:sp macro="" textlink="">
      <xdr:nvSpPr>
        <xdr:cNvPr id="784" name="n_2aveValue【庁舎】&#10;有形固定資産減価償却率">
          <a:extLst>
            <a:ext uri="{FF2B5EF4-FFF2-40B4-BE49-F238E27FC236}">
              <a16:creationId xmlns:a16="http://schemas.microsoft.com/office/drawing/2014/main" id="{90803FC3-C54C-4E74-934C-58FC6912F19E}"/>
            </a:ext>
          </a:extLst>
        </xdr:cNvPr>
        <xdr:cNvSpPr txBox="1"/>
      </xdr:nvSpPr>
      <xdr:spPr>
        <a:xfrm>
          <a:off x="12675244" y="17258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134383</xdr:rowOff>
    </xdr:from>
    <xdr:ext cx="405111" cy="259045"/>
    <xdr:sp macro="" textlink="">
      <xdr:nvSpPr>
        <xdr:cNvPr id="785" name="n_3aveValue【庁舎】&#10;有形固定資産減価償却率">
          <a:extLst>
            <a:ext uri="{FF2B5EF4-FFF2-40B4-BE49-F238E27FC236}">
              <a16:creationId xmlns:a16="http://schemas.microsoft.com/office/drawing/2014/main" id="{B76A7E35-25D9-4844-975E-28379294B4F8}"/>
            </a:ext>
          </a:extLst>
        </xdr:cNvPr>
        <xdr:cNvSpPr txBox="1"/>
      </xdr:nvSpPr>
      <xdr:spPr>
        <a:xfrm>
          <a:off x="11900544" y="17233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129812</xdr:rowOff>
    </xdr:from>
    <xdr:ext cx="405111" cy="259045"/>
    <xdr:sp macro="" textlink="">
      <xdr:nvSpPr>
        <xdr:cNvPr id="786" name="n_4aveValue【庁舎】&#10;有形固定資産減価償却率">
          <a:extLst>
            <a:ext uri="{FF2B5EF4-FFF2-40B4-BE49-F238E27FC236}">
              <a16:creationId xmlns:a16="http://schemas.microsoft.com/office/drawing/2014/main" id="{A7ED4FBE-006B-4F20-A1FA-0ACC89BE7B0F}"/>
            </a:ext>
          </a:extLst>
        </xdr:cNvPr>
        <xdr:cNvSpPr txBox="1"/>
      </xdr:nvSpPr>
      <xdr:spPr>
        <a:xfrm>
          <a:off x="11102984" y="17229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60977</xdr:rowOff>
    </xdr:from>
    <xdr:ext cx="405111" cy="259045"/>
    <xdr:sp macro="" textlink="">
      <xdr:nvSpPr>
        <xdr:cNvPr id="787" name="n_1mainValue【庁舎】&#10;有形固定資産減価償却率">
          <a:extLst>
            <a:ext uri="{FF2B5EF4-FFF2-40B4-BE49-F238E27FC236}">
              <a16:creationId xmlns:a16="http://schemas.microsoft.com/office/drawing/2014/main" id="{8E05315F-05C9-4DEC-939E-0DAC82765ECF}"/>
            </a:ext>
          </a:extLst>
        </xdr:cNvPr>
        <xdr:cNvSpPr txBox="1"/>
      </xdr:nvSpPr>
      <xdr:spPr>
        <a:xfrm>
          <a:off x="13437244" y="17663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65549</xdr:rowOff>
    </xdr:from>
    <xdr:ext cx="405111" cy="259045"/>
    <xdr:sp macro="" textlink="">
      <xdr:nvSpPr>
        <xdr:cNvPr id="788" name="n_2mainValue【庁舎】&#10;有形固定資産減価償却率">
          <a:extLst>
            <a:ext uri="{FF2B5EF4-FFF2-40B4-BE49-F238E27FC236}">
              <a16:creationId xmlns:a16="http://schemas.microsoft.com/office/drawing/2014/main" id="{32D53EB9-67F9-41DD-8E78-18EE85F5887B}"/>
            </a:ext>
          </a:extLst>
        </xdr:cNvPr>
        <xdr:cNvSpPr txBox="1"/>
      </xdr:nvSpPr>
      <xdr:spPr>
        <a:xfrm>
          <a:off x="12675244" y="17667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35831</xdr:rowOff>
    </xdr:from>
    <xdr:ext cx="405111" cy="259045"/>
    <xdr:sp macro="" textlink="">
      <xdr:nvSpPr>
        <xdr:cNvPr id="789" name="n_3mainValue【庁舎】&#10;有形固定資産減価償却率">
          <a:extLst>
            <a:ext uri="{FF2B5EF4-FFF2-40B4-BE49-F238E27FC236}">
              <a16:creationId xmlns:a16="http://schemas.microsoft.com/office/drawing/2014/main" id="{7E0E4D86-47EC-4910-B75E-F43DA9F025A5}"/>
            </a:ext>
          </a:extLst>
        </xdr:cNvPr>
        <xdr:cNvSpPr txBox="1"/>
      </xdr:nvSpPr>
      <xdr:spPr>
        <a:xfrm>
          <a:off x="11900544" y="17638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1540</xdr:rowOff>
    </xdr:from>
    <xdr:ext cx="405111" cy="259045"/>
    <xdr:sp macro="" textlink="">
      <xdr:nvSpPr>
        <xdr:cNvPr id="790" name="n_4mainValue【庁舎】&#10;有形固定資産減価償却率">
          <a:extLst>
            <a:ext uri="{FF2B5EF4-FFF2-40B4-BE49-F238E27FC236}">
              <a16:creationId xmlns:a16="http://schemas.microsoft.com/office/drawing/2014/main" id="{452BEEC4-F059-4A42-83B0-004FBC7E1613}"/>
            </a:ext>
          </a:extLst>
        </xdr:cNvPr>
        <xdr:cNvSpPr txBox="1"/>
      </xdr:nvSpPr>
      <xdr:spPr>
        <a:xfrm>
          <a:off x="11102984" y="17603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1" name="正方形/長方形 790">
          <a:extLst>
            <a:ext uri="{FF2B5EF4-FFF2-40B4-BE49-F238E27FC236}">
              <a16:creationId xmlns:a16="http://schemas.microsoft.com/office/drawing/2014/main" id="{669BDF8D-291A-4680-A319-A433FF31F2DE}"/>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2" name="正方形/長方形 791">
          <a:extLst>
            <a:ext uri="{FF2B5EF4-FFF2-40B4-BE49-F238E27FC236}">
              <a16:creationId xmlns:a16="http://schemas.microsoft.com/office/drawing/2014/main" id="{B019DA68-39E5-40F1-8809-AD55D99B2A3C}"/>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3" name="正方形/長方形 792">
          <a:extLst>
            <a:ext uri="{FF2B5EF4-FFF2-40B4-BE49-F238E27FC236}">
              <a16:creationId xmlns:a16="http://schemas.microsoft.com/office/drawing/2014/main" id="{777EB110-EB6A-43D9-9A4A-B919CCD40C79}"/>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4" name="正方形/長方形 793">
          <a:extLst>
            <a:ext uri="{FF2B5EF4-FFF2-40B4-BE49-F238E27FC236}">
              <a16:creationId xmlns:a16="http://schemas.microsoft.com/office/drawing/2014/main" id="{1C91C067-0AF6-4722-81BB-D9BEA74799DF}"/>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5" name="正方形/長方形 794">
          <a:extLst>
            <a:ext uri="{FF2B5EF4-FFF2-40B4-BE49-F238E27FC236}">
              <a16:creationId xmlns:a16="http://schemas.microsoft.com/office/drawing/2014/main" id="{AA84A0D3-E9D4-44FA-B36A-476765D4A84A}"/>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6" name="正方形/長方形 795">
          <a:extLst>
            <a:ext uri="{FF2B5EF4-FFF2-40B4-BE49-F238E27FC236}">
              <a16:creationId xmlns:a16="http://schemas.microsoft.com/office/drawing/2014/main" id="{671C1CF7-943C-4206-995A-E9DB37E00D38}"/>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7" name="正方形/長方形 796">
          <a:extLst>
            <a:ext uri="{FF2B5EF4-FFF2-40B4-BE49-F238E27FC236}">
              <a16:creationId xmlns:a16="http://schemas.microsoft.com/office/drawing/2014/main" id="{90D7D384-45AD-4AA8-946A-CEF29959B660}"/>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8" name="正方形/長方形 797">
          <a:extLst>
            <a:ext uri="{FF2B5EF4-FFF2-40B4-BE49-F238E27FC236}">
              <a16:creationId xmlns:a16="http://schemas.microsoft.com/office/drawing/2014/main" id="{D62A80BD-8B35-4D85-9CC3-B17B046C3ED8}"/>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9" name="テキスト ボックス 798">
          <a:extLst>
            <a:ext uri="{FF2B5EF4-FFF2-40B4-BE49-F238E27FC236}">
              <a16:creationId xmlns:a16="http://schemas.microsoft.com/office/drawing/2014/main" id="{C178D073-82EA-4AE2-A2DE-9FF1AC46849A}"/>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0" name="直線コネクタ 799">
          <a:extLst>
            <a:ext uri="{FF2B5EF4-FFF2-40B4-BE49-F238E27FC236}">
              <a16:creationId xmlns:a16="http://schemas.microsoft.com/office/drawing/2014/main" id="{2E2EE8D9-5194-48C4-8420-EF75EDE827B9}"/>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1" name="直線コネクタ 800">
          <a:extLst>
            <a:ext uri="{FF2B5EF4-FFF2-40B4-BE49-F238E27FC236}">
              <a16:creationId xmlns:a16="http://schemas.microsoft.com/office/drawing/2014/main" id="{AB8B249B-3AEB-4741-BE9F-67A3519C25DA}"/>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2" name="テキスト ボックス 801">
          <a:extLst>
            <a:ext uri="{FF2B5EF4-FFF2-40B4-BE49-F238E27FC236}">
              <a16:creationId xmlns:a16="http://schemas.microsoft.com/office/drawing/2014/main" id="{6C9EFB6B-D05B-41AF-9B67-DC85869770DA}"/>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3" name="直線コネクタ 802">
          <a:extLst>
            <a:ext uri="{FF2B5EF4-FFF2-40B4-BE49-F238E27FC236}">
              <a16:creationId xmlns:a16="http://schemas.microsoft.com/office/drawing/2014/main" id="{930A6CE3-F934-4B5E-91C8-1629AFCE78AD}"/>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4" name="テキスト ボックス 803">
          <a:extLst>
            <a:ext uri="{FF2B5EF4-FFF2-40B4-BE49-F238E27FC236}">
              <a16:creationId xmlns:a16="http://schemas.microsoft.com/office/drawing/2014/main" id="{1DC97074-CDAB-4DA3-B2CB-C6ED35EF0A93}"/>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5" name="直線コネクタ 804">
          <a:extLst>
            <a:ext uri="{FF2B5EF4-FFF2-40B4-BE49-F238E27FC236}">
              <a16:creationId xmlns:a16="http://schemas.microsoft.com/office/drawing/2014/main" id="{4A699B8D-A7F6-4817-A8D8-5C5FE4DE4884}"/>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6" name="テキスト ボックス 805">
          <a:extLst>
            <a:ext uri="{FF2B5EF4-FFF2-40B4-BE49-F238E27FC236}">
              <a16:creationId xmlns:a16="http://schemas.microsoft.com/office/drawing/2014/main" id="{8226136A-81CE-45AB-BC10-E891A91ABD95}"/>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7" name="直線コネクタ 806">
          <a:extLst>
            <a:ext uri="{FF2B5EF4-FFF2-40B4-BE49-F238E27FC236}">
              <a16:creationId xmlns:a16="http://schemas.microsoft.com/office/drawing/2014/main" id="{F7BF5CCC-6156-444F-8A92-F9E980980B38}"/>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8" name="テキスト ボックス 807">
          <a:extLst>
            <a:ext uri="{FF2B5EF4-FFF2-40B4-BE49-F238E27FC236}">
              <a16:creationId xmlns:a16="http://schemas.microsoft.com/office/drawing/2014/main" id="{5A29CA8B-EB6C-4D66-A836-59B1F74E84EC}"/>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9" name="直線コネクタ 808">
          <a:extLst>
            <a:ext uri="{FF2B5EF4-FFF2-40B4-BE49-F238E27FC236}">
              <a16:creationId xmlns:a16="http://schemas.microsoft.com/office/drawing/2014/main" id="{D83378A7-0C4B-410E-AFBB-CE7F2A541592}"/>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0" name="テキスト ボックス 809">
          <a:extLst>
            <a:ext uri="{FF2B5EF4-FFF2-40B4-BE49-F238E27FC236}">
              <a16:creationId xmlns:a16="http://schemas.microsoft.com/office/drawing/2014/main" id="{481A1E2A-5168-4CA8-A27B-BA95C44D8B07}"/>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1" name="直線コネクタ 810">
          <a:extLst>
            <a:ext uri="{FF2B5EF4-FFF2-40B4-BE49-F238E27FC236}">
              <a16:creationId xmlns:a16="http://schemas.microsoft.com/office/drawing/2014/main" id="{EDC42450-B192-4BAE-A95A-9FB6F748C4FB}"/>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2" name="テキスト ボックス 811">
          <a:extLst>
            <a:ext uri="{FF2B5EF4-FFF2-40B4-BE49-F238E27FC236}">
              <a16:creationId xmlns:a16="http://schemas.microsoft.com/office/drawing/2014/main" id="{A55756E6-9FDA-4722-A1B3-533D05F7991B}"/>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3" name="【庁舎】&#10;一人当たり面積グラフ枠">
          <a:extLst>
            <a:ext uri="{FF2B5EF4-FFF2-40B4-BE49-F238E27FC236}">
              <a16:creationId xmlns:a16="http://schemas.microsoft.com/office/drawing/2014/main" id="{1042E23E-0753-4557-80EA-3ABFC496C52A}"/>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102870</xdr:rowOff>
    </xdr:from>
    <xdr:to>
      <xdr:col>116</xdr:col>
      <xdr:colOff>62864</xdr:colOff>
      <xdr:row>108</xdr:row>
      <xdr:rowOff>22861</xdr:rowOff>
    </xdr:to>
    <xdr:cxnSp macro="">
      <xdr:nvCxnSpPr>
        <xdr:cNvPr id="814" name="直線コネクタ 813">
          <a:extLst>
            <a:ext uri="{FF2B5EF4-FFF2-40B4-BE49-F238E27FC236}">
              <a16:creationId xmlns:a16="http://schemas.microsoft.com/office/drawing/2014/main" id="{79B05EF7-56DF-40A5-B038-46E7B89D8F9F}"/>
            </a:ext>
          </a:extLst>
        </xdr:cNvPr>
        <xdr:cNvCxnSpPr/>
      </xdr:nvCxnSpPr>
      <xdr:spPr>
        <a:xfrm flipV="1">
          <a:off x="19509104" y="16699230"/>
          <a:ext cx="0" cy="1428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15" name="【庁舎】&#10;一人当たり面積最小値テキスト">
          <a:extLst>
            <a:ext uri="{FF2B5EF4-FFF2-40B4-BE49-F238E27FC236}">
              <a16:creationId xmlns:a16="http://schemas.microsoft.com/office/drawing/2014/main" id="{3A6FF1E3-F934-42C1-863C-A5A421DB7707}"/>
            </a:ext>
          </a:extLst>
        </xdr:cNvPr>
        <xdr:cNvSpPr txBox="1"/>
      </xdr:nvSpPr>
      <xdr:spPr>
        <a:xfrm>
          <a:off x="19547840" y="1813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6" name="直線コネクタ 815">
          <a:extLst>
            <a:ext uri="{FF2B5EF4-FFF2-40B4-BE49-F238E27FC236}">
              <a16:creationId xmlns:a16="http://schemas.microsoft.com/office/drawing/2014/main" id="{1198EBBB-B105-49FC-BD64-FB69C9445A37}"/>
            </a:ext>
          </a:extLst>
        </xdr:cNvPr>
        <xdr:cNvCxnSpPr/>
      </xdr:nvCxnSpPr>
      <xdr:spPr>
        <a:xfrm>
          <a:off x="19443700" y="181279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49547</xdr:rowOff>
    </xdr:from>
    <xdr:ext cx="469744" cy="259045"/>
    <xdr:sp macro="" textlink="">
      <xdr:nvSpPr>
        <xdr:cNvPr id="817" name="【庁舎】&#10;一人当たり面積最大値テキスト">
          <a:extLst>
            <a:ext uri="{FF2B5EF4-FFF2-40B4-BE49-F238E27FC236}">
              <a16:creationId xmlns:a16="http://schemas.microsoft.com/office/drawing/2014/main" id="{3D4C2C70-A9E4-4BF2-B316-5B41EBF69CB3}"/>
            </a:ext>
          </a:extLst>
        </xdr:cNvPr>
        <xdr:cNvSpPr txBox="1"/>
      </xdr:nvSpPr>
      <xdr:spPr>
        <a:xfrm>
          <a:off x="19547840" y="16478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102870</xdr:rowOff>
    </xdr:from>
    <xdr:to>
      <xdr:col>116</xdr:col>
      <xdr:colOff>152400</xdr:colOff>
      <xdr:row>99</xdr:row>
      <xdr:rowOff>102870</xdr:rowOff>
    </xdr:to>
    <xdr:cxnSp macro="">
      <xdr:nvCxnSpPr>
        <xdr:cNvPr id="818" name="直線コネクタ 817">
          <a:extLst>
            <a:ext uri="{FF2B5EF4-FFF2-40B4-BE49-F238E27FC236}">
              <a16:creationId xmlns:a16="http://schemas.microsoft.com/office/drawing/2014/main" id="{7A4B7375-690B-4312-906D-937F38A2DB01}"/>
            </a:ext>
          </a:extLst>
        </xdr:cNvPr>
        <xdr:cNvCxnSpPr/>
      </xdr:nvCxnSpPr>
      <xdr:spPr>
        <a:xfrm>
          <a:off x="19443700" y="166992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102888</xdr:rowOff>
    </xdr:from>
    <xdr:ext cx="469744" cy="259045"/>
    <xdr:sp macro="" textlink="">
      <xdr:nvSpPr>
        <xdr:cNvPr id="819" name="【庁舎】&#10;一人当たり面積平均値テキスト">
          <a:extLst>
            <a:ext uri="{FF2B5EF4-FFF2-40B4-BE49-F238E27FC236}">
              <a16:creationId xmlns:a16="http://schemas.microsoft.com/office/drawing/2014/main" id="{F455D9CD-E4B1-4531-8C50-DDD6B3287C71}"/>
            </a:ext>
          </a:extLst>
        </xdr:cNvPr>
        <xdr:cNvSpPr txBox="1"/>
      </xdr:nvSpPr>
      <xdr:spPr>
        <a:xfrm>
          <a:off x="19547840" y="17705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124461</xdr:rowOff>
    </xdr:from>
    <xdr:to>
      <xdr:col>116</xdr:col>
      <xdr:colOff>114300</xdr:colOff>
      <xdr:row>106</xdr:row>
      <xdr:rowOff>54611</xdr:rowOff>
    </xdr:to>
    <xdr:sp macro="" textlink="">
      <xdr:nvSpPr>
        <xdr:cNvPr id="820" name="フローチャート: 判断 819">
          <a:extLst>
            <a:ext uri="{FF2B5EF4-FFF2-40B4-BE49-F238E27FC236}">
              <a16:creationId xmlns:a16="http://schemas.microsoft.com/office/drawing/2014/main" id="{643765AC-6F20-4483-B466-4324F6488E5B}"/>
            </a:ext>
          </a:extLst>
        </xdr:cNvPr>
        <xdr:cNvSpPr/>
      </xdr:nvSpPr>
      <xdr:spPr>
        <a:xfrm>
          <a:off x="19458940" y="177266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120650</xdr:rowOff>
    </xdr:from>
    <xdr:to>
      <xdr:col>112</xdr:col>
      <xdr:colOff>38100</xdr:colOff>
      <xdr:row>106</xdr:row>
      <xdr:rowOff>50800</xdr:rowOff>
    </xdr:to>
    <xdr:sp macro="" textlink="">
      <xdr:nvSpPr>
        <xdr:cNvPr id="821" name="フローチャート: 判断 820">
          <a:extLst>
            <a:ext uri="{FF2B5EF4-FFF2-40B4-BE49-F238E27FC236}">
              <a16:creationId xmlns:a16="http://schemas.microsoft.com/office/drawing/2014/main" id="{B8CF62A7-5367-4D0C-AA88-8352CDD67955}"/>
            </a:ext>
          </a:extLst>
        </xdr:cNvPr>
        <xdr:cNvSpPr/>
      </xdr:nvSpPr>
      <xdr:spPr>
        <a:xfrm>
          <a:off x="18735040" y="177228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2" name="フローチャート: 判断 821">
          <a:extLst>
            <a:ext uri="{FF2B5EF4-FFF2-40B4-BE49-F238E27FC236}">
              <a16:creationId xmlns:a16="http://schemas.microsoft.com/office/drawing/2014/main" id="{426F9122-1589-4A6E-B345-72455846F574}"/>
            </a:ext>
          </a:extLst>
        </xdr:cNvPr>
        <xdr:cNvSpPr/>
      </xdr:nvSpPr>
      <xdr:spPr>
        <a:xfrm>
          <a:off x="1793748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132080</xdr:rowOff>
    </xdr:from>
    <xdr:to>
      <xdr:col>102</xdr:col>
      <xdr:colOff>165100</xdr:colOff>
      <xdr:row>106</xdr:row>
      <xdr:rowOff>62230</xdr:rowOff>
    </xdr:to>
    <xdr:sp macro="" textlink="">
      <xdr:nvSpPr>
        <xdr:cNvPr id="823" name="フローチャート: 判断 822">
          <a:extLst>
            <a:ext uri="{FF2B5EF4-FFF2-40B4-BE49-F238E27FC236}">
              <a16:creationId xmlns:a16="http://schemas.microsoft.com/office/drawing/2014/main" id="{F7DEDC87-5364-472D-9AFC-B0E71CE470E5}"/>
            </a:ext>
          </a:extLst>
        </xdr:cNvPr>
        <xdr:cNvSpPr/>
      </xdr:nvSpPr>
      <xdr:spPr>
        <a:xfrm>
          <a:off x="1716278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132080</xdr:rowOff>
    </xdr:from>
    <xdr:to>
      <xdr:col>98</xdr:col>
      <xdr:colOff>38100</xdr:colOff>
      <xdr:row>106</xdr:row>
      <xdr:rowOff>62230</xdr:rowOff>
    </xdr:to>
    <xdr:sp macro="" textlink="">
      <xdr:nvSpPr>
        <xdr:cNvPr id="824" name="フローチャート: 判断 823">
          <a:extLst>
            <a:ext uri="{FF2B5EF4-FFF2-40B4-BE49-F238E27FC236}">
              <a16:creationId xmlns:a16="http://schemas.microsoft.com/office/drawing/2014/main" id="{930E90C2-1134-4D80-93C6-01E0F540BF78}"/>
            </a:ext>
          </a:extLst>
        </xdr:cNvPr>
        <xdr:cNvSpPr/>
      </xdr:nvSpPr>
      <xdr:spPr>
        <a:xfrm>
          <a:off x="16388080" y="177342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305DA2E2-75DA-415F-91E8-CACC2C166E35}"/>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69856DC8-D787-4346-83B8-E387895F06E9}"/>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7D8C5021-01EA-4E6C-906B-9BE8EDFCE22F}"/>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C643E785-CF4F-4D8D-A2EE-139322863D5B}"/>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A0637ECB-F14D-4BB2-92CB-BA13554E3151}"/>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120650</xdr:rowOff>
    </xdr:from>
    <xdr:to>
      <xdr:col>116</xdr:col>
      <xdr:colOff>114300</xdr:colOff>
      <xdr:row>104</xdr:row>
      <xdr:rowOff>50800</xdr:rowOff>
    </xdr:to>
    <xdr:sp macro="" textlink="">
      <xdr:nvSpPr>
        <xdr:cNvPr id="830" name="楕円 829">
          <a:extLst>
            <a:ext uri="{FF2B5EF4-FFF2-40B4-BE49-F238E27FC236}">
              <a16:creationId xmlns:a16="http://schemas.microsoft.com/office/drawing/2014/main" id="{16EE163C-1A9B-428E-AE2B-2231761D3283}"/>
            </a:ext>
          </a:extLst>
        </xdr:cNvPr>
        <xdr:cNvSpPr/>
      </xdr:nvSpPr>
      <xdr:spPr>
        <a:xfrm>
          <a:off x="19458940" y="173875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143527</xdr:rowOff>
    </xdr:from>
    <xdr:ext cx="469744" cy="259045"/>
    <xdr:sp macro="" textlink="">
      <xdr:nvSpPr>
        <xdr:cNvPr id="831" name="【庁舎】&#10;一人当たり面積該当値テキスト">
          <a:extLst>
            <a:ext uri="{FF2B5EF4-FFF2-40B4-BE49-F238E27FC236}">
              <a16:creationId xmlns:a16="http://schemas.microsoft.com/office/drawing/2014/main" id="{57F5079C-7C0C-4C1C-8930-7F1CBDC2CBF9}"/>
            </a:ext>
          </a:extLst>
        </xdr:cNvPr>
        <xdr:cNvSpPr txBox="1"/>
      </xdr:nvSpPr>
      <xdr:spPr>
        <a:xfrm>
          <a:off x="19547840" y="1724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82550</xdr:rowOff>
    </xdr:from>
    <xdr:to>
      <xdr:col>112</xdr:col>
      <xdr:colOff>38100</xdr:colOff>
      <xdr:row>104</xdr:row>
      <xdr:rowOff>12700</xdr:rowOff>
    </xdr:to>
    <xdr:sp macro="" textlink="">
      <xdr:nvSpPr>
        <xdr:cNvPr id="832" name="楕円 831">
          <a:extLst>
            <a:ext uri="{FF2B5EF4-FFF2-40B4-BE49-F238E27FC236}">
              <a16:creationId xmlns:a16="http://schemas.microsoft.com/office/drawing/2014/main" id="{ECDD40A6-533D-4C66-A1B1-BBE7912E9446}"/>
            </a:ext>
          </a:extLst>
        </xdr:cNvPr>
        <xdr:cNvSpPr/>
      </xdr:nvSpPr>
      <xdr:spPr>
        <a:xfrm>
          <a:off x="18735040" y="173494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133350</xdr:rowOff>
    </xdr:from>
    <xdr:to>
      <xdr:col>116</xdr:col>
      <xdr:colOff>63500</xdr:colOff>
      <xdr:row>104</xdr:row>
      <xdr:rowOff>0</xdr:rowOff>
    </xdr:to>
    <xdr:cxnSp macro="">
      <xdr:nvCxnSpPr>
        <xdr:cNvPr id="833" name="直線コネクタ 832">
          <a:extLst>
            <a:ext uri="{FF2B5EF4-FFF2-40B4-BE49-F238E27FC236}">
              <a16:creationId xmlns:a16="http://schemas.microsoft.com/office/drawing/2014/main" id="{EA50FF97-E9CF-45A1-BB29-AE5CCE2A077E}"/>
            </a:ext>
          </a:extLst>
        </xdr:cNvPr>
        <xdr:cNvCxnSpPr/>
      </xdr:nvCxnSpPr>
      <xdr:spPr>
        <a:xfrm>
          <a:off x="18778220" y="17400270"/>
          <a:ext cx="7315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101600</xdr:rowOff>
    </xdr:from>
    <xdr:to>
      <xdr:col>107</xdr:col>
      <xdr:colOff>101600</xdr:colOff>
      <xdr:row>104</xdr:row>
      <xdr:rowOff>31750</xdr:rowOff>
    </xdr:to>
    <xdr:sp macro="" textlink="">
      <xdr:nvSpPr>
        <xdr:cNvPr id="834" name="楕円 833">
          <a:extLst>
            <a:ext uri="{FF2B5EF4-FFF2-40B4-BE49-F238E27FC236}">
              <a16:creationId xmlns:a16="http://schemas.microsoft.com/office/drawing/2014/main" id="{7FCD607C-C0D5-4636-A1DC-A815968B83C5}"/>
            </a:ext>
          </a:extLst>
        </xdr:cNvPr>
        <xdr:cNvSpPr/>
      </xdr:nvSpPr>
      <xdr:spPr>
        <a:xfrm>
          <a:off x="17937480" y="173685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133350</xdr:rowOff>
    </xdr:from>
    <xdr:to>
      <xdr:col>111</xdr:col>
      <xdr:colOff>177800</xdr:colOff>
      <xdr:row>103</xdr:row>
      <xdr:rowOff>152400</xdr:rowOff>
    </xdr:to>
    <xdr:cxnSp macro="">
      <xdr:nvCxnSpPr>
        <xdr:cNvPr id="835" name="直線コネクタ 834">
          <a:extLst>
            <a:ext uri="{FF2B5EF4-FFF2-40B4-BE49-F238E27FC236}">
              <a16:creationId xmlns:a16="http://schemas.microsoft.com/office/drawing/2014/main" id="{42709A98-4B59-42DD-84A7-B79C2FBFB7B8}"/>
            </a:ext>
          </a:extLst>
        </xdr:cNvPr>
        <xdr:cNvCxnSpPr/>
      </xdr:nvCxnSpPr>
      <xdr:spPr>
        <a:xfrm flipV="1">
          <a:off x="17988280" y="17400270"/>
          <a:ext cx="78994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109220</xdr:rowOff>
    </xdr:from>
    <xdr:to>
      <xdr:col>102</xdr:col>
      <xdr:colOff>165100</xdr:colOff>
      <xdr:row>104</xdr:row>
      <xdr:rowOff>39370</xdr:rowOff>
    </xdr:to>
    <xdr:sp macro="" textlink="">
      <xdr:nvSpPr>
        <xdr:cNvPr id="836" name="楕円 835">
          <a:extLst>
            <a:ext uri="{FF2B5EF4-FFF2-40B4-BE49-F238E27FC236}">
              <a16:creationId xmlns:a16="http://schemas.microsoft.com/office/drawing/2014/main" id="{EEA44E73-EC9E-432A-B07A-6F2322EF4254}"/>
            </a:ext>
          </a:extLst>
        </xdr:cNvPr>
        <xdr:cNvSpPr/>
      </xdr:nvSpPr>
      <xdr:spPr>
        <a:xfrm>
          <a:off x="17162780" y="173761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152400</xdr:rowOff>
    </xdr:from>
    <xdr:to>
      <xdr:col>107</xdr:col>
      <xdr:colOff>50800</xdr:colOff>
      <xdr:row>103</xdr:row>
      <xdr:rowOff>160020</xdr:rowOff>
    </xdr:to>
    <xdr:cxnSp macro="">
      <xdr:nvCxnSpPr>
        <xdr:cNvPr id="837" name="直線コネクタ 836">
          <a:extLst>
            <a:ext uri="{FF2B5EF4-FFF2-40B4-BE49-F238E27FC236}">
              <a16:creationId xmlns:a16="http://schemas.microsoft.com/office/drawing/2014/main" id="{16348FE0-1F62-40E3-9726-15CCD817868D}"/>
            </a:ext>
          </a:extLst>
        </xdr:cNvPr>
        <xdr:cNvCxnSpPr/>
      </xdr:nvCxnSpPr>
      <xdr:spPr>
        <a:xfrm flipV="1">
          <a:off x="17213580" y="17419320"/>
          <a:ext cx="7747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120650</xdr:rowOff>
    </xdr:from>
    <xdr:to>
      <xdr:col>98</xdr:col>
      <xdr:colOff>38100</xdr:colOff>
      <xdr:row>104</xdr:row>
      <xdr:rowOff>50800</xdr:rowOff>
    </xdr:to>
    <xdr:sp macro="" textlink="">
      <xdr:nvSpPr>
        <xdr:cNvPr id="838" name="楕円 837">
          <a:extLst>
            <a:ext uri="{FF2B5EF4-FFF2-40B4-BE49-F238E27FC236}">
              <a16:creationId xmlns:a16="http://schemas.microsoft.com/office/drawing/2014/main" id="{745C9BF7-EEB9-41B0-AFFD-93052F5EC91D}"/>
            </a:ext>
          </a:extLst>
        </xdr:cNvPr>
        <xdr:cNvSpPr/>
      </xdr:nvSpPr>
      <xdr:spPr>
        <a:xfrm>
          <a:off x="16388080" y="173875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160020</xdr:rowOff>
    </xdr:from>
    <xdr:to>
      <xdr:col>102</xdr:col>
      <xdr:colOff>114300</xdr:colOff>
      <xdr:row>104</xdr:row>
      <xdr:rowOff>0</xdr:rowOff>
    </xdr:to>
    <xdr:cxnSp macro="">
      <xdr:nvCxnSpPr>
        <xdr:cNvPr id="839" name="直線コネクタ 838">
          <a:extLst>
            <a:ext uri="{FF2B5EF4-FFF2-40B4-BE49-F238E27FC236}">
              <a16:creationId xmlns:a16="http://schemas.microsoft.com/office/drawing/2014/main" id="{86C56A4A-9512-4333-A7B0-048F60B1DE70}"/>
            </a:ext>
          </a:extLst>
        </xdr:cNvPr>
        <xdr:cNvCxnSpPr/>
      </xdr:nvCxnSpPr>
      <xdr:spPr>
        <a:xfrm flipV="1">
          <a:off x="16431260" y="17426940"/>
          <a:ext cx="7823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41927</xdr:rowOff>
    </xdr:from>
    <xdr:ext cx="469744" cy="259045"/>
    <xdr:sp macro="" textlink="">
      <xdr:nvSpPr>
        <xdr:cNvPr id="840" name="n_1aveValue【庁舎】&#10;一人当たり面積">
          <a:extLst>
            <a:ext uri="{FF2B5EF4-FFF2-40B4-BE49-F238E27FC236}">
              <a16:creationId xmlns:a16="http://schemas.microsoft.com/office/drawing/2014/main" id="{BB86F2E1-11C7-4AEC-A767-FC1DF7E645E0}"/>
            </a:ext>
          </a:extLst>
        </xdr:cNvPr>
        <xdr:cNvSpPr txBox="1"/>
      </xdr:nvSpPr>
      <xdr:spPr>
        <a:xfrm>
          <a:off x="18561127" y="17811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53357</xdr:rowOff>
    </xdr:from>
    <xdr:ext cx="469744" cy="259045"/>
    <xdr:sp macro="" textlink="">
      <xdr:nvSpPr>
        <xdr:cNvPr id="841" name="n_2aveValue【庁舎】&#10;一人当たり面積">
          <a:extLst>
            <a:ext uri="{FF2B5EF4-FFF2-40B4-BE49-F238E27FC236}">
              <a16:creationId xmlns:a16="http://schemas.microsoft.com/office/drawing/2014/main" id="{24359600-14A4-446D-8AA7-1F95EF0B89A5}"/>
            </a:ext>
          </a:extLst>
        </xdr:cNvPr>
        <xdr:cNvSpPr txBox="1"/>
      </xdr:nvSpPr>
      <xdr:spPr>
        <a:xfrm>
          <a:off x="17776267" y="1782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53357</xdr:rowOff>
    </xdr:from>
    <xdr:ext cx="469744" cy="259045"/>
    <xdr:sp macro="" textlink="">
      <xdr:nvSpPr>
        <xdr:cNvPr id="842" name="n_3aveValue【庁舎】&#10;一人当たり面積">
          <a:extLst>
            <a:ext uri="{FF2B5EF4-FFF2-40B4-BE49-F238E27FC236}">
              <a16:creationId xmlns:a16="http://schemas.microsoft.com/office/drawing/2014/main" id="{E236D21C-B5DC-4104-84E8-B7063C6CF61F}"/>
            </a:ext>
          </a:extLst>
        </xdr:cNvPr>
        <xdr:cNvSpPr txBox="1"/>
      </xdr:nvSpPr>
      <xdr:spPr>
        <a:xfrm>
          <a:off x="17001567" y="1782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53357</xdr:rowOff>
    </xdr:from>
    <xdr:ext cx="469744" cy="259045"/>
    <xdr:sp macro="" textlink="">
      <xdr:nvSpPr>
        <xdr:cNvPr id="843" name="n_4aveValue【庁舎】&#10;一人当たり面積">
          <a:extLst>
            <a:ext uri="{FF2B5EF4-FFF2-40B4-BE49-F238E27FC236}">
              <a16:creationId xmlns:a16="http://schemas.microsoft.com/office/drawing/2014/main" id="{BF5C8CEF-C431-460C-9CED-D155FEF0EDE2}"/>
            </a:ext>
          </a:extLst>
        </xdr:cNvPr>
        <xdr:cNvSpPr txBox="1"/>
      </xdr:nvSpPr>
      <xdr:spPr>
        <a:xfrm>
          <a:off x="16226867" y="1782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29227</xdr:rowOff>
    </xdr:from>
    <xdr:ext cx="469744" cy="259045"/>
    <xdr:sp macro="" textlink="">
      <xdr:nvSpPr>
        <xdr:cNvPr id="844" name="n_1mainValue【庁舎】&#10;一人当たり面積">
          <a:extLst>
            <a:ext uri="{FF2B5EF4-FFF2-40B4-BE49-F238E27FC236}">
              <a16:creationId xmlns:a16="http://schemas.microsoft.com/office/drawing/2014/main" id="{E7FC7453-5825-4779-AB2D-B2A5A81B7D97}"/>
            </a:ext>
          </a:extLst>
        </xdr:cNvPr>
        <xdr:cNvSpPr txBox="1"/>
      </xdr:nvSpPr>
      <xdr:spPr>
        <a:xfrm>
          <a:off x="18561127" y="1712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48277</xdr:rowOff>
    </xdr:from>
    <xdr:ext cx="469744" cy="259045"/>
    <xdr:sp macro="" textlink="">
      <xdr:nvSpPr>
        <xdr:cNvPr id="845" name="n_2mainValue【庁舎】&#10;一人当たり面積">
          <a:extLst>
            <a:ext uri="{FF2B5EF4-FFF2-40B4-BE49-F238E27FC236}">
              <a16:creationId xmlns:a16="http://schemas.microsoft.com/office/drawing/2014/main" id="{00D527B5-A9CD-4831-9BA6-86E78125F3AB}"/>
            </a:ext>
          </a:extLst>
        </xdr:cNvPr>
        <xdr:cNvSpPr txBox="1"/>
      </xdr:nvSpPr>
      <xdr:spPr>
        <a:xfrm>
          <a:off x="17776267" y="1714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55897</xdr:rowOff>
    </xdr:from>
    <xdr:ext cx="469744" cy="259045"/>
    <xdr:sp macro="" textlink="">
      <xdr:nvSpPr>
        <xdr:cNvPr id="846" name="n_3mainValue【庁舎】&#10;一人当たり面積">
          <a:extLst>
            <a:ext uri="{FF2B5EF4-FFF2-40B4-BE49-F238E27FC236}">
              <a16:creationId xmlns:a16="http://schemas.microsoft.com/office/drawing/2014/main" id="{8A8CFBC6-F3A8-49BC-A66E-C750FBC1510F}"/>
            </a:ext>
          </a:extLst>
        </xdr:cNvPr>
        <xdr:cNvSpPr txBox="1"/>
      </xdr:nvSpPr>
      <xdr:spPr>
        <a:xfrm>
          <a:off x="17001567" y="1715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67327</xdr:rowOff>
    </xdr:from>
    <xdr:ext cx="469744" cy="259045"/>
    <xdr:sp macro="" textlink="">
      <xdr:nvSpPr>
        <xdr:cNvPr id="847" name="n_4mainValue【庁舎】&#10;一人当たり面積">
          <a:extLst>
            <a:ext uri="{FF2B5EF4-FFF2-40B4-BE49-F238E27FC236}">
              <a16:creationId xmlns:a16="http://schemas.microsoft.com/office/drawing/2014/main" id="{CEF59807-71D9-4B52-B6DE-D8D2334E7D64}"/>
            </a:ext>
          </a:extLst>
        </xdr:cNvPr>
        <xdr:cNvSpPr txBox="1"/>
      </xdr:nvSpPr>
      <xdr:spPr>
        <a:xfrm>
          <a:off x="16226867" y="1716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8" name="正方形/長方形 847">
          <a:extLst>
            <a:ext uri="{FF2B5EF4-FFF2-40B4-BE49-F238E27FC236}">
              <a16:creationId xmlns:a16="http://schemas.microsoft.com/office/drawing/2014/main" id="{7CF2FBE1-C48B-48E6-A7ED-7FAB6E93E1A0}"/>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9" name="正方形/長方形 848">
          <a:extLst>
            <a:ext uri="{FF2B5EF4-FFF2-40B4-BE49-F238E27FC236}">
              <a16:creationId xmlns:a16="http://schemas.microsoft.com/office/drawing/2014/main" id="{B82AC547-2533-4789-BF1B-FE3134EAC054}"/>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0" name="テキスト ボックス 849">
          <a:extLst>
            <a:ext uri="{FF2B5EF4-FFF2-40B4-BE49-F238E27FC236}">
              <a16:creationId xmlns:a16="http://schemas.microsoft.com/office/drawing/2014/main" id="{847EA052-59FF-4671-83E6-D8916641C89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有形固定資産減価償却率が上昇している施設が多く、老朽化が進んでいる。区有施設の整備については、</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年度に策定した公共施設等総合管理計画を踏まえ、必要性・緊急性・優先度・経済性などの観点から検討し、引き続き、中長期的な視点で計画的に実施する。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349,226
305,329
18.22
182,995,345
178,299,812
3,773,771
97,943,609
18,538,575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区平均を上回ったまま、横ばいとなっている。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年度決算は、前年度と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ポイント減の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0.66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となった。引き続き、限られた財源の重点的、効果的な配分に努めるとともに、財源の的確な捕そくによる一層の歳入確保を推進していく。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37193</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09393"/>
          <a:ext cx="0" cy="13960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123570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5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37193</xdr:rowOff>
    </xdr:from>
    <xdr:to>
      <xdr:col>24</xdr:col>
      <xdr:colOff>12700</xdr:colOff>
      <xdr:row>36</xdr:row>
      <xdr:rowOff>37193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0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7257</xdr:rowOff>
    </xdr:from>
    <xdr:to>
      <xdr:col>23</xdr:col>
      <xdr:colOff>133350</xdr:colOff>
      <xdr:row>41</xdr:row>
      <xdr:rowOff>24493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03670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7257</xdr:rowOff>
    </xdr:from>
    <xdr:to>
      <xdr:col>19</xdr:col>
      <xdr:colOff>133350</xdr:colOff>
      <xdr:row>41</xdr:row>
      <xdr:rowOff>7257</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0367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7257</xdr:rowOff>
    </xdr:from>
    <xdr:to>
      <xdr:col>15</xdr:col>
      <xdr:colOff>82550</xdr:colOff>
      <xdr:row>41</xdr:row>
      <xdr:rowOff>7257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0367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7257</xdr:rowOff>
    </xdr:from>
    <xdr:to>
      <xdr:col>11</xdr:col>
      <xdr:colOff>31750</xdr:colOff>
      <xdr:row>41</xdr:row>
      <xdr:rowOff>24493</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70367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26505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145143</xdr:rowOff>
    </xdr:from>
    <xdr:to>
      <xdr:col>23</xdr:col>
      <xdr:colOff>184150</xdr:colOff>
      <xdr:row>41</xdr:row>
      <xdr:rowOff>75293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161670</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848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127907</xdr:rowOff>
    </xdr:from>
    <xdr:to>
      <xdr:col>19</xdr:col>
      <xdr:colOff>184150</xdr:colOff>
      <xdr:row>41</xdr:row>
      <xdr:rowOff>58057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68234</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754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127907</xdr:rowOff>
    </xdr:from>
    <xdr:to>
      <xdr:col>15</xdr:col>
      <xdr:colOff>133350</xdr:colOff>
      <xdr:row>41</xdr:row>
      <xdr:rowOff>58057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68234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75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127907</xdr:rowOff>
    </xdr:from>
    <xdr:to>
      <xdr:col>11</xdr:col>
      <xdr:colOff>82550</xdr:colOff>
      <xdr:row>41</xdr:row>
      <xdr:rowOff>58057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68234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75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145143</xdr:rowOff>
    </xdr:from>
    <xdr:to>
      <xdr:col>7</xdr:col>
      <xdr:colOff>31750</xdr:colOff>
      <xdr:row>41</xdr:row>
      <xdr:rowOff>75293</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85470</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年度決算は、前年度と比較して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％となった。これは、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特別区税の増などにより経常一般財源等総額が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増となったことに加え、定年年齢引上げに伴う退職手当の減による人件費の減などにより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経常的経費充当一般財源等が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となったためである。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引き続き改善に向け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、行政評価や決算実績に基づく</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PDCA</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サイクルによる事務事業の見直し、内部管理経費の精査など、徹底した経費削減に努めていく。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65</xdr:row>
      <xdr:rowOff>22352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90404"/>
          <a:ext cx="0" cy="1076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165879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38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22352</xdr:rowOff>
    </xdr:from>
    <xdr:to>
      <xdr:col>24</xdr:col>
      <xdr:colOff>12700</xdr:colOff>
      <xdr:row>65</xdr:row>
      <xdr:rowOff>22352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6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63500</xdr:rowOff>
    </xdr:from>
    <xdr:to>
      <xdr:col>23</xdr:col>
      <xdr:colOff>133350</xdr:colOff>
      <xdr:row>64</xdr:row>
      <xdr:rowOff>82804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1036300"/>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31767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661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82804</xdr:rowOff>
    </xdr:from>
    <xdr:to>
      <xdr:col>19</xdr:col>
      <xdr:colOff>133350</xdr:colOff>
      <xdr:row>64</xdr:row>
      <xdr:rowOff>87630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1055604"/>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24892</xdr:rowOff>
    </xdr:from>
    <xdr:to>
      <xdr:col>19</xdr:col>
      <xdr:colOff>184150</xdr:colOff>
      <xdr:row>63</xdr:row>
      <xdr:rowOff>126492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136669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5951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87630</xdr:rowOff>
    </xdr:from>
    <xdr:to>
      <xdr:col>15</xdr:col>
      <xdr:colOff>82550</xdr:colOff>
      <xdr:row>65</xdr:row>
      <xdr:rowOff>85090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060430"/>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126238</xdr:rowOff>
    </xdr:from>
    <xdr:to>
      <xdr:col>15</xdr:col>
      <xdr:colOff>133350</xdr:colOff>
      <xdr:row>64</xdr:row>
      <xdr:rowOff>56388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66565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96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135890</xdr:rowOff>
    </xdr:from>
    <xdr:to>
      <xdr:col>11</xdr:col>
      <xdr:colOff>31750</xdr:colOff>
      <xdr:row>65</xdr:row>
      <xdr:rowOff>85090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110869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114046</xdr:rowOff>
    </xdr:from>
    <xdr:to>
      <xdr:col>11</xdr:col>
      <xdr:colOff>82550</xdr:colOff>
      <xdr:row>65</xdr:row>
      <xdr:rowOff>44196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54373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855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140716</xdr:rowOff>
    </xdr:from>
    <xdr:to>
      <xdr:col>7</xdr:col>
      <xdr:colOff>31750</xdr:colOff>
      <xdr:row>64</xdr:row>
      <xdr:rowOff>70866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4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81043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10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12700</xdr:rowOff>
    </xdr:from>
    <xdr:to>
      <xdr:col>23</xdr:col>
      <xdr:colOff>184150</xdr:colOff>
      <xdr:row>64</xdr:row>
      <xdr:rowOff>114300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9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156227</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95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32004</xdr:rowOff>
    </xdr:from>
    <xdr:to>
      <xdr:col>19</xdr:col>
      <xdr:colOff>184150</xdr:colOff>
      <xdr:row>64</xdr:row>
      <xdr:rowOff>133604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004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118381</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0911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36830</xdr:rowOff>
    </xdr:from>
    <xdr:to>
      <xdr:col>15</xdr:col>
      <xdr:colOff>133350</xdr:colOff>
      <xdr:row>64</xdr:row>
      <xdr:rowOff>138430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00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123207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09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34290</xdr:rowOff>
    </xdr:from>
    <xdr:to>
      <xdr:col>11</xdr:col>
      <xdr:colOff>82550</xdr:colOff>
      <xdr:row>65</xdr:row>
      <xdr:rowOff>135890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17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120667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26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85090</xdr:rowOff>
    </xdr:from>
    <xdr:to>
      <xdr:col>7</xdr:col>
      <xdr:colOff>31750</xdr:colOff>
      <xdr:row>65</xdr:row>
      <xdr:rowOff>15240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14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[184,282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年度決算は、前年度と比較して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7,422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円の減となった。これは、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定年年齢引上げに伴う退職手当の減などにより人件費が減となり、新型コロナウイルス予防接種経費の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減などにより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物件</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費が減となったことや分母である人口が増加したことによるものである。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依然として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区平均を上回っているため、定員適正化による人件費の削減や、事務事業の見直しなどによる物件費の縮減に努めていく。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22698</xdr:rowOff>
    </xdr:from>
    <xdr:to>
      <xdr:col>23</xdr:col>
      <xdr:colOff>133350</xdr:colOff>
      <xdr:row>88</xdr:row>
      <xdr:rowOff>123678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10148"/>
          <a:ext cx="0" cy="13011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95755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123678</xdr:rowOff>
    </xdr:from>
    <xdr:to>
      <xdr:col>24</xdr:col>
      <xdr:colOff>12700</xdr:colOff>
      <xdr:row>88</xdr:row>
      <xdr:rowOff>123678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109075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5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22698</xdr:rowOff>
    </xdr:from>
    <xdr:to>
      <xdr:col>24</xdr:col>
      <xdr:colOff>12700</xdr:colOff>
      <xdr:row>81</xdr:row>
      <xdr:rowOff>22698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1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80721</xdr:rowOff>
    </xdr:from>
    <xdr:to>
      <xdr:col>23</xdr:col>
      <xdr:colOff>133350</xdr:colOff>
      <xdr:row>82</xdr:row>
      <xdr:rowOff>110570</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139621"/>
          <a:ext cx="838200" cy="29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103156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8191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86629</xdr:rowOff>
    </xdr:from>
    <xdr:to>
      <xdr:col>23</xdr:col>
      <xdr:colOff>184150</xdr:colOff>
      <xdr:row>82</xdr:row>
      <xdr:rowOff>16779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110570</xdr:rowOff>
    </xdr:from>
    <xdr:to>
      <xdr:col>19</xdr:col>
      <xdr:colOff>133350</xdr:colOff>
      <xdr:row>82</xdr:row>
      <xdr:rowOff>114977</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3225800" y="14169470"/>
          <a:ext cx="889000" cy="4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106355</xdr:rowOff>
    </xdr:from>
    <xdr:to>
      <xdr:col>19</xdr:col>
      <xdr:colOff>184150</xdr:colOff>
      <xdr:row>82</xdr:row>
      <xdr:rowOff>36505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46682</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762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11553</xdr:rowOff>
    </xdr:from>
    <xdr:to>
      <xdr:col>15</xdr:col>
      <xdr:colOff>82550</xdr:colOff>
      <xdr:row>82</xdr:row>
      <xdr:rowOff>114977</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070453"/>
          <a:ext cx="889000" cy="103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82297</xdr:rowOff>
    </xdr:from>
    <xdr:to>
      <xdr:col>15</xdr:col>
      <xdr:colOff>133350</xdr:colOff>
      <xdr:row>82</xdr:row>
      <xdr:rowOff>12447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22624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73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150439</xdr:rowOff>
    </xdr:from>
    <xdr:to>
      <xdr:col>11</xdr:col>
      <xdr:colOff>31750</xdr:colOff>
      <xdr:row>82</xdr:row>
      <xdr:rowOff>11553</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037889"/>
          <a:ext cx="889000" cy="32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21095</xdr:rowOff>
    </xdr:from>
    <xdr:to>
      <xdr:col>11</xdr:col>
      <xdr:colOff>82550</xdr:colOff>
      <xdr:row>81</xdr:row>
      <xdr:rowOff>122695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132872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6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170157</xdr:rowOff>
    </xdr:from>
    <xdr:to>
      <xdr:col>7</xdr:col>
      <xdr:colOff>31750</xdr:colOff>
      <xdr:row>81</xdr:row>
      <xdr:rowOff>100307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110484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65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29921</xdr:rowOff>
    </xdr:from>
    <xdr:to>
      <xdr:col>23</xdr:col>
      <xdr:colOff>184150</xdr:colOff>
      <xdr:row>82</xdr:row>
      <xdr:rowOff>131521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088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1998</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060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59770</xdr:rowOff>
    </xdr:from>
    <xdr:to>
      <xdr:col>19</xdr:col>
      <xdr:colOff>184150</xdr:colOff>
      <xdr:row>82</xdr:row>
      <xdr:rowOff>161370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11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146147</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205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64177</xdr:rowOff>
    </xdr:from>
    <xdr:to>
      <xdr:col>15</xdr:col>
      <xdr:colOff>133350</xdr:colOff>
      <xdr:row>82</xdr:row>
      <xdr:rowOff>165777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12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150554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209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132203</xdr:rowOff>
    </xdr:from>
    <xdr:to>
      <xdr:col>11</xdr:col>
      <xdr:colOff>82550</xdr:colOff>
      <xdr:row>82</xdr:row>
      <xdr:rowOff>62353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019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47130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106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99639</xdr:rowOff>
    </xdr:from>
    <xdr:to>
      <xdr:col>7</xdr:col>
      <xdr:colOff>31750</xdr:colOff>
      <xdr:row>82</xdr:row>
      <xdr:rowOff>29789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87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14566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073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年度決算は、前年度と比較して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98.3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区平均を下回っているため、今後とも、給与水準の適正化が図られるよう努めていく。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1814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950043"/>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134257</xdr:rowOff>
    </xdr:from>
    <xdr:to>
      <xdr:col>81</xdr:col>
      <xdr:colOff>44450</xdr:colOff>
      <xdr:row>84</xdr:row>
      <xdr:rowOff>168729</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536057"/>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158948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60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134257</xdr:rowOff>
    </xdr:from>
    <xdr:to>
      <xdr:col>77</xdr:col>
      <xdr:colOff>44450</xdr:colOff>
      <xdr:row>84</xdr:row>
      <xdr:rowOff>168729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536057"/>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170741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74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134257</xdr:rowOff>
    </xdr:from>
    <xdr:to>
      <xdr:col>72</xdr:col>
      <xdr:colOff>203200</xdr:colOff>
      <xdr:row>84</xdr:row>
      <xdr:rowOff>134257</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5360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134257</xdr:rowOff>
    </xdr:from>
    <xdr:to>
      <xdr:col>68</xdr:col>
      <xdr:colOff>152400</xdr:colOff>
      <xdr:row>87</xdr:row>
      <xdr:rowOff>102507</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536057"/>
          <a:ext cx="889000" cy="48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50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1106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83457</xdr:rowOff>
    </xdr:from>
    <xdr:to>
      <xdr:col>81</xdr:col>
      <xdr:colOff>95250</xdr:colOff>
      <xdr:row>85</xdr:row>
      <xdr:rowOff>13607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99984</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33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117929</xdr:rowOff>
    </xdr:from>
    <xdr:to>
      <xdr:col>77</xdr:col>
      <xdr:colOff>95250</xdr:colOff>
      <xdr:row>85</xdr:row>
      <xdr:rowOff>48079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58256</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2886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83457</xdr:rowOff>
    </xdr:from>
    <xdr:to>
      <xdr:col>73</xdr:col>
      <xdr:colOff>44450</xdr:colOff>
      <xdr:row>85</xdr:row>
      <xdr:rowOff>13607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23784</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83457</xdr:rowOff>
    </xdr:from>
    <xdr:to>
      <xdr:col>68</xdr:col>
      <xdr:colOff>203200</xdr:colOff>
      <xdr:row>85</xdr:row>
      <xdr:rowOff>13607</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23784</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51707</xdr:rowOff>
    </xdr:from>
    <xdr:to>
      <xdr:col>64</xdr:col>
      <xdr:colOff>152400</xdr:colOff>
      <xdr:row>87</xdr:row>
      <xdr:rowOff>153307</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163484</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73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年度決算は、前年度と比較して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7.71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人となった。平成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区平均を上回っているため、今後とも、行政課題に的確に対応する一方で、事務事業の見直しや業務委託化の推進等により職員数の増加を抑制し、定員適正化に取り組んでいく。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14151</xdr:rowOff>
    </xdr:from>
    <xdr:to>
      <xdr:col>81</xdr:col>
      <xdr:colOff>44450</xdr:colOff>
      <xdr:row>67</xdr:row>
      <xdr:rowOff>39794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29701"/>
          <a:ext cx="0" cy="13972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11871</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9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39794</xdr:rowOff>
    </xdr:from>
    <xdr:to>
      <xdr:col>81</xdr:col>
      <xdr:colOff>133350</xdr:colOff>
      <xdr:row>67</xdr:row>
      <xdr:rowOff>39794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2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100528</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73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14151</xdr:rowOff>
    </xdr:from>
    <xdr:to>
      <xdr:col>81</xdr:col>
      <xdr:colOff>133350</xdr:colOff>
      <xdr:row>59</xdr:row>
      <xdr:rowOff>14151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2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14817</xdr:rowOff>
    </xdr:from>
    <xdr:to>
      <xdr:col>81</xdr:col>
      <xdr:colOff>44450</xdr:colOff>
      <xdr:row>61</xdr:row>
      <xdr:rowOff>15966</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0473267"/>
          <a:ext cx="8382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168322</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1124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14817</xdr:rowOff>
    </xdr:from>
    <xdr:to>
      <xdr:col>77</xdr:col>
      <xdr:colOff>44450</xdr:colOff>
      <xdr:row>61</xdr:row>
      <xdr:rowOff>21711</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5290800" y="10473267"/>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92122</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036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11370</xdr:rowOff>
    </xdr:from>
    <xdr:to>
      <xdr:col>72</xdr:col>
      <xdr:colOff>203200</xdr:colOff>
      <xdr:row>61</xdr:row>
      <xdr:rowOff>21711</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469820"/>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86377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167882</xdr:rowOff>
    </xdr:from>
    <xdr:to>
      <xdr:col>68</xdr:col>
      <xdr:colOff>152400</xdr:colOff>
      <xdr:row>61</xdr:row>
      <xdr:rowOff>11370</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454882"/>
          <a:ext cx="8890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142603</xdr:rowOff>
    </xdr:from>
    <xdr:to>
      <xdr:col>68</xdr:col>
      <xdr:colOff>203200</xdr:colOff>
      <xdr:row>60</xdr:row>
      <xdr:rowOff>72753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82930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146050</xdr:rowOff>
    </xdr:from>
    <xdr:to>
      <xdr:col>64</xdr:col>
      <xdr:colOff>152400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86377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136616</xdr:rowOff>
    </xdr:from>
    <xdr:to>
      <xdr:col>81</xdr:col>
      <xdr:colOff>95250</xdr:colOff>
      <xdr:row>61</xdr:row>
      <xdr:rowOff>66766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42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108693</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395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135467</xdr:rowOff>
    </xdr:from>
    <xdr:to>
      <xdr:col>77</xdr:col>
      <xdr:colOff>95250</xdr:colOff>
      <xdr:row>61</xdr:row>
      <xdr:rowOff>65617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42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50394</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5088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142361</xdr:rowOff>
    </xdr:from>
    <xdr:to>
      <xdr:col>73</xdr:col>
      <xdr:colOff>44450</xdr:colOff>
      <xdr:row>61</xdr:row>
      <xdr:rowOff>72511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429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57288</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515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132020</xdr:rowOff>
    </xdr:from>
    <xdr:to>
      <xdr:col>68</xdr:col>
      <xdr:colOff>203200</xdr:colOff>
      <xdr:row>61</xdr:row>
      <xdr:rowOff>62170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41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46947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50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117082</xdr:rowOff>
    </xdr:from>
    <xdr:to>
      <xdr:col>64</xdr:col>
      <xdr:colOff>152400</xdr:colOff>
      <xdr:row>61</xdr:row>
      <xdr:rowOff>47232</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404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32009</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490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indent="0">
            <a:spcBef>
              <a:spcPts val="0"/>
            </a:spcBef>
            <a:spcAft>
              <a:spcPts val="0"/>
            </a:spcAft>
          </a:pPr>
          <a:r>
            <a:rPr kumimoji="1" lang="ja-JP" altLang="ja-JP" sz="1300">
              <a:solidFill>
                <a:srgbClr val="000000"/>
              </a:solidFill>
              <a:effectLst/>
              <a:latin typeface="ＭＳ Ｐゴシック" panose="020B0600070205080204" pitchFamily="50" charset="-128"/>
              <a:ea typeface="ＭＳ Ｐゴシック" panose="020B0600070205080204" pitchFamily="50" charset="-128"/>
              <a:cs typeface="+mn-cs"/>
            </a:rPr>
            <a:t>   令和</a:t>
          </a:r>
          <a:r>
            <a:rPr kumimoji="1" lang="en-US" altLang="ja-JP" sz="1300">
              <a:solidFill>
                <a:srgbClr val="000000"/>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rgbClr val="000000"/>
              </a:solidFill>
              <a:effectLst/>
              <a:latin typeface="ＭＳ Ｐゴシック" panose="020B0600070205080204" pitchFamily="50" charset="-128"/>
              <a:ea typeface="ＭＳ Ｐゴシック" panose="020B0600070205080204" pitchFamily="50" charset="-128"/>
              <a:cs typeface="+mn-cs"/>
            </a:rPr>
            <a:t>年度決算は、前年度と比較して</a:t>
          </a:r>
          <a:r>
            <a:rPr kumimoji="1" lang="en-US" altLang="ja-JP" sz="1300">
              <a:solidFill>
                <a:srgbClr val="000000"/>
              </a:solidFill>
              <a:effectLst/>
              <a:latin typeface="ＭＳ Ｐゴシック" panose="020B0600070205080204" pitchFamily="50" charset="-128"/>
              <a:ea typeface="ＭＳ Ｐゴシック" panose="020B0600070205080204" pitchFamily="50" charset="-128"/>
              <a:cs typeface="+mn-cs"/>
            </a:rPr>
            <a:t>0.5</a:t>
          </a:r>
          <a:r>
            <a:rPr kumimoji="1" lang="ja-JP" altLang="ja-JP" sz="1300">
              <a:solidFill>
                <a:srgbClr val="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rgbClr val="000000"/>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rgbClr val="000000"/>
              </a:solidFill>
              <a:effectLst/>
              <a:latin typeface="ＭＳ Ｐゴシック" panose="020B0600070205080204" pitchFamily="50" charset="-128"/>
              <a:ea typeface="ＭＳ Ｐゴシック" panose="020B0600070205080204" pitchFamily="50" charset="-128"/>
              <a:cs typeface="+mn-cs"/>
            </a:rPr>
            <a:t>の△</a:t>
          </a:r>
          <a:r>
            <a:rPr kumimoji="1" lang="en-US" altLang="ja-JP" sz="1300">
              <a:solidFill>
                <a:srgbClr val="000000"/>
              </a:solidFill>
              <a:effectLst/>
              <a:latin typeface="ＭＳ Ｐゴシック" panose="020B0600070205080204" pitchFamily="50" charset="-128"/>
              <a:ea typeface="ＭＳ Ｐゴシック" panose="020B0600070205080204" pitchFamily="50" charset="-128"/>
              <a:cs typeface="+mn-cs"/>
            </a:rPr>
            <a:t>2.4</a:t>
          </a:r>
          <a:r>
            <a:rPr kumimoji="1" lang="ja-JP" altLang="ja-JP" sz="1300">
              <a:solidFill>
                <a:srgbClr val="000000"/>
              </a:solidFill>
              <a:effectLst/>
              <a:latin typeface="ＭＳ Ｐゴシック" panose="020B0600070205080204" pitchFamily="50" charset="-128"/>
              <a:ea typeface="ＭＳ Ｐゴシック" panose="020B0600070205080204" pitchFamily="50" charset="-128"/>
              <a:cs typeface="+mn-cs"/>
            </a:rPr>
            <a:t>％となった。引き続き、実質公債費比率の急激な変化を抑え、健全な財政運営に努めていく。</a:t>
          </a:r>
          <a:endParaRPr lang="ja-JP" altLang="ja-JP">
            <a:effectLst/>
          </a:endParaRP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114300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8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86377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114300</xdr:rowOff>
    </xdr:from>
    <xdr:to>
      <xdr:col>81</xdr:col>
      <xdr:colOff>133350</xdr:colOff>
      <xdr:row>45</xdr:row>
      <xdr:rowOff>114300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117475</xdr:rowOff>
    </xdr:from>
    <xdr:to>
      <xdr:col>81</xdr:col>
      <xdr:colOff>44450</xdr:colOff>
      <xdr:row>40</xdr:row>
      <xdr:rowOff>46567</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804025"/>
          <a:ext cx="8382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143527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65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57150</xdr:rowOff>
    </xdr:from>
    <xdr:to>
      <xdr:col>77</xdr:col>
      <xdr:colOff>44450</xdr:colOff>
      <xdr:row>39</xdr:row>
      <xdr:rowOff>117475</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743700"/>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26458</xdr:rowOff>
    </xdr:from>
    <xdr:to>
      <xdr:col>77</xdr:col>
      <xdr:colOff>95250</xdr:colOff>
      <xdr:row>39</xdr:row>
      <xdr:rowOff>128058</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71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138235</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481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168275</xdr:rowOff>
    </xdr:from>
    <xdr:to>
      <xdr:col>72</xdr:col>
      <xdr:colOff>203200</xdr:colOff>
      <xdr:row>39</xdr:row>
      <xdr:rowOff>57150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6683375"/>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6350</xdr:rowOff>
    </xdr:from>
    <xdr:to>
      <xdr:col>73</xdr:col>
      <xdr:colOff>44450</xdr:colOff>
      <xdr:row>39</xdr:row>
      <xdr:rowOff>107950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118127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128058</xdr:rowOff>
    </xdr:from>
    <xdr:to>
      <xdr:col>68</xdr:col>
      <xdr:colOff>152400</xdr:colOff>
      <xdr:row>38</xdr:row>
      <xdr:rowOff>168275</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664315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137583</xdr:rowOff>
    </xdr:from>
    <xdr:to>
      <xdr:col>68</xdr:col>
      <xdr:colOff>203200</xdr:colOff>
      <xdr:row>39</xdr:row>
      <xdr:rowOff>67733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52510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73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117475</xdr:rowOff>
    </xdr:from>
    <xdr:to>
      <xdr:col>64</xdr:col>
      <xdr:colOff>152400</xdr:colOff>
      <xdr:row>39</xdr:row>
      <xdr:rowOff>47625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32402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71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167217</xdr:rowOff>
    </xdr:from>
    <xdr:to>
      <xdr:col>81</xdr:col>
      <xdr:colOff>95250</xdr:colOff>
      <xdr:row>40</xdr:row>
      <xdr:rowOff>97367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139294</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825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66675</xdr:rowOff>
    </xdr:from>
    <xdr:to>
      <xdr:col>77</xdr:col>
      <xdr:colOff>95250</xdr:colOff>
      <xdr:row>39</xdr:row>
      <xdr:rowOff>168275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75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153052</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8396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6350</xdr:rowOff>
    </xdr:from>
    <xdr:to>
      <xdr:col>73</xdr:col>
      <xdr:colOff>44450</xdr:colOff>
      <xdr:row>39</xdr:row>
      <xdr:rowOff>107950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92727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117475</xdr:rowOff>
    </xdr:from>
    <xdr:to>
      <xdr:col>68</xdr:col>
      <xdr:colOff>203200</xdr:colOff>
      <xdr:row>39</xdr:row>
      <xdr:rowOff>47625</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6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57802</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40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77258</xdr:rowOff>
    </xdr:from>
    <xdr:to>
      <xdr:col>64</xdr:col>
      <xdr:colOff>152400</xdr:colOff>
      <xdr:row>39</xdr:row>
      <xdr:rowOff>7408</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59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17585</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361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年度以降、算定比率が負の値となっているため、将来負担比率は算出されていない。今後も、地方債償還額の急激な変化を抑えつつ、公債費負担の適正化に努めるなどの対応を継続していく。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349,226
305,329
18.22
182,995,345
178,299,812
3,773,771
97,943,609
18,538,575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年度決算は、前年度と比較して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％となり、平成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区平均を上回っている。　　</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今後とも、行政課題に的確に対応する一方で、事務事業の見直しや業務委託化の推進等により職員数の増加を抑制し、定員適正化に取り組んでいく。</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114300</xdr:rowOff>
    </xdr:from>
    <xdr:to>
      <xdr:col>24</xdr:col>
      <xdr:colOff>25400</xdr:colOff>
      <xdr:row>41</xdr:row>
      <xdr:rowOff>57150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007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29227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57150</xdr:rowOff>
    </xdr:from>
    <xdr:to>
      <xdr:col>24</xdr:col>
      <xdr:colOff>114300</xdr:colOff>
      <xdr:row>41</xdr:row>
      <xdr:rowOff>57150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8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29227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4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114300</xdr:rowOff>
    </xdr:from>
    <xdr:to>
      <xdr:col>24</xdr:col>
      <xdr:colOff>114300</xdr:colOff>
      <xdr:row>32</xdr:row>
      <xdr:rowOff>114300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88900</xdr:rowOff>
    </xdr:from>
    <xdr:to>
      <xdr:col>24</xdr:col>
      <xdr:colOff>25400</xdr:colOff>
      <xdr:row>39</xdr:row>
      <xdr:rowOff>95250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604000"/>
          <a:ext cx="8382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162577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5991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146050</xdr:rowOff>
    </xdr:from>
    <xdr:to>
      <xdr:col>24</xdr:col>
      <xdr:colOff>76200</xdr:colOff>
      <xdr:row>36</xdr:row>
      <xdr:rowOff>76200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95250</xdr:rowOff>
    </xdr:from>
    <xdr:to>
      <xdr:col>19</xdr:col>
      <xdr:colOff>187325</xdr:colOff>
      <xdr:row>40</xdr:row>
      <xdr:rowOff>63500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7818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139700</xdr:rowOff>
    </xdr:from>
    <xdr:to>
      <xdr:col>20</xdr:col>
      <xdr:colOff>38100</xdr:colOff>
      <xdr:row>37</xdr:row>
      <xdr:rowOff>69850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80027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80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63500</xdr:rowOff>
    </xdr:from>
    <xdr:to>
      <xdr:col>15</xdr:col>
      <xdr:colOff>98425</xdr:colOff>
      <xdr:row>41</xdr:row>
      <xdr:rowOff>95250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921500"/>
          <a:ext cx="8890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120650</xdr:rowOff>
    </xdr:from>
    <xdr:to>
      <xdr:col>15</xdr:col>
      <xdr:colOff>149225</xdr:colOff>
      <xdr:row>38</xdr:row>
      <xdr:rowOff>50800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60977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3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127000</xdr:rowOff>
    </xdr:from>
    <xdr:to>
      <xdr:col>11</xdr:col>
      <xdr:colOff>9525</xdr:colOff>
      <xdr:row>41</xdr:row>
      <xdr:rowOff>95250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9850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139700</xdr:rowOff>
    </xdr:from>
    <xdr:to>
      <xdr:col>11</xdr:col>
      <xdr:colOff>60325</xdr:colOff>
      <xdr:row>39</xdr:row>
      <xdr:rowOff>69850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80027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146050</xdr:rowOff>
    </xdr:from>
    <xdr:to>
      <xdr:col>6</xdr:col>
      <xdr:colOff>171450</xdr:colOff>
      <xdr:row>38</xdr:row>
      <xdr:rowOff>76200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86377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38100</xdr:rowOff>
    </xdr:from>
    <xdr:to>
      <xdr:col>24</xdr:col>
      <xdr:colOff>76200</xdr:colOff>
      <xdr:row>38</xdr:row>
      <xdr:rowOff>139700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55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10177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44450</xdr:rowOff>
    </xdr:from>
    <xdr:to>
      <xdr:col>20</xdr:col>
      <xdr:colOff>38100</xdr:colOff>
      <xdr:row>39</xdr:row>
      <xdr:rowOff>146050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130827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817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12700</xdr:rowOff>
    </xdr:from>
    <xdr:to>
      <xdr:col>15</xdr:col>
      <xdr:colOff>149225</xdr:colOff>
      <xdr:row>40</xdr:row>
      <xdr:rowOff>114300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87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99077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41</xdr:row>
      <xdr:rowOff>44450</xdr:rowOff>
    </xdr:from>
    <xdr:to>
      <xdr:col>11</xdr:col>
      <xdr:colOff>60325</xdr:colOff>
      <xdr:row>41</xdr:row>
      <xdr:rowOff>146050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70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41</xdr:row>
      <xdr:rowOff>130827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716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76200</xdr:rowOff>
    </xdr:from>
    <xdr:to>
      <xdr:col>6</xdr:col>
      <xdr:colOff>171450</xdr:colOff>
      <xdr:row>41</xdr:row>
      <xdr:rowOff>6350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162577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年度決算は、システム関係経費の増などにより、前年度と比較して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今後、労務単価上昇等による物件費の増が見込まれるため、経費の縮減に努めていく。</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20</xdr:row>
      <xdr:rowOff>132443</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7814"/>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104520</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132443</xdr:rowOff>
    </xdr:from>
    <xdr:to>
      <xdr:col>82</xdr:col>
      <xdr:colOff>196850</xdr:colOff>
      <xdr:row>20</xdr:row>
      <xdr:rowOff>132443</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53521</xdr:rowOff>
    </xdr:from>
    <xdr:to>
      <xdr:col>82</xdr:col>
      <xdr:colOff>107950</xdr:colOff>
      <xdr:row>15</xdr:row>
      <xdr:rowOff>129721</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625271"/>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30134</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430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13607</xdr:rowOff>
    </xdr:from>
    <xdr:to>
      <xdr:col>82</xdr:col>
      <xdr:colOff>158750</xdr:colOff>
      <xdr:row>15</xdr:row>
      <xdr:rowOff>115207</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585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148771</xdr:rowOff>
    </xdr:from>
    <xdr:to>
      <xdr:col>78</xdr:col>
      <xdr:colOff>69850</xdr:colOff>
      <xdr:row>15</xdr:row>
      <xdr:rowOff>53521</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549071"/>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119743</xdr:rowOff>
    </xdr:from>
    <xdr:to>
      <xdr:col>78</xdr:col>
      <xdr:colOff>120650</xdr:colOff>
      <xdr:row>15</xdr:row>
      <xdr:rowOff>49893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60070</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288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148771</xdr:rowOff>
    </xdr:from>
    <xdr:to>
      <xdr:col>73</xdr:col>
      <xdr:colOff>180975</xdr:colOff>
      <xdr:row>15</xdr:row>
      <xdr:rowOff>9979</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54907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87086</xdr:rowOff>
    </xdr:from>
    <xdr:to>
      <xdr:col>74</xdr:col>
      <xdr:colOff>31750</xdr:colOff>
      <xdr:row>15</xdr:row>
      <xdr:rowOff>17236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27413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25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94343</xdr:rowOff>
    </xdr:from>
    <xdr:to>
      <xdr:col>69</xdr:col>
      <xdr:colOff>92075</xdr:colOff>
      <xdr:row>15</xdr:row>
      <xdr:rowOff>9979</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494643"/>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141514</xdr:rowOff>
    </xdr:from>
    <xdr:to>
      <xdr:col>69</xdr:col>
      <xdr:colOff>142875</xdr:colOff>
      <xdr:row>15</xdr:row>
      <xdr:rowOff>71664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56441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62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151691</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78921</xdr:rowOff>
    </xdr:from>
    <xdr:to>
      <xdr:col>82</xdr:col>
      <xdr:colOff>158750</xdr:colOff>
      <xdr:row>16</xdr:row>
      <xdr:rowOff>9071</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65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50998</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622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2721</xdr:rowOff>
    </xdr:from>
    <xdr:to>
      <xdr:col>78</xdr:col>
      <xdr:colOff>120650</xdr:colOff>
      <xdr:row>15</xdr:row>
      <xdr:rowOff>104321</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57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89098</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6608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97971</xdr:rowOff>
    </xdr:from>
    <xdr:to>
      <xdr:col>74</xdr:col>
      <xdr:colOff>31750</xdr:colOff>
      <xdr:row>15</xdr:row>
      <xdr:rowOff>28121</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49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12898</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584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130629</xdr:rowOff>
    </xdr:from>
    <xdr:to>
      <xdr:col>69</xdr:col>
      <xdr:colOff>142875</xdr:colOff>
      <xdr:row>15</xdr:row>
      <xdr:rowOff>60779</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53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70956</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299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43543</xdr:rowOff>
    </xdr:from>
    <xdr:to>
      <xdr:col>65</xdr:col>
      <xdr:colOff>53975</xdr:colOff>
      <xdr:row>14</xdr:row>
      <xdr:rowOff>145143</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44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155320</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21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年度決算は、前年度と比較して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18.8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前年度に引き続き、</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区平均を上回った。　</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今後も、障害者への自立支援給付費や委託保育費などの社会保障関係費の増が見込まれるため、将来的な財政収支見通しの中で、扶助費を含む義務的経費全体の動向を注視する。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62</xdr:row>
      <xdr:rowOff>18143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26072"/>
          <a:ext cx="0" cy="1621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127000</xdr:rowOff>
    </xdr:from>
    <xdr:to>
      <xdr:col>24</xdr:col>
      <xdr:colOff>25400</xdr:colOff>
      <xdr:row>58</xdr:row>
      <xdr:rowOff>148772</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10071100"/>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92727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50800</xdr:rowOff>
    </xdr:from>
    <xdr:to>
      <xdr:col>19</xdr:col>
      <xdr:colOff>187325</xdr:colOff>
      <xdr:row>58</xdr:row>
      <xdr:rowOff>127000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994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65315</xdr:rowOff>
    </xdr:from>
    <xdr:to>
      <xdr:col>20</xdr:col>
      <xdr:colOff>38100</xdr:colOff>
      <xdr:row>58</xdr:row>
      <xdr:rowOff>166915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5642</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778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50800</xdr:rowOff>
    </xdr:from>
    <xdr:to>
      <xdr:col>15</xdr:col>
      <xdr:colOff>98425</xdr:colOff>
      <xdr:row>58</xdr:row>
      <xdr:rowOff>137885</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9994900"/>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141515</xdr:rowOff>
    </xdr:from>
    <xdr:to>
      <xdr:col>15</xdr:col>
      <xdr:colOff>149225</xdr:colOff>
      <xdr:row>59</xdr:row>
      <xdr:rowOff>71665</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56442</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137885</xdr:rowOff>
    </xdr:from>
    <xdr:to>
      <xdr:col>11</xdr:col>
      <xdr:colOff>9525</xdr:colOff>
      <xdr:row>58</xdr:row>
      <xdr:rowOff>159657</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10081985"/>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35378</xdr:rowOff>
    </xdr:from>
    <xdr:to>
      <xdr:col>11</xdr:col>
      <xdr:colOff>60325</xdr:colOff>
      <xdr:row>59</xdr:row>
      <xdr:rowOff>136978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121755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163285</xdr:rowOff>
    </xdr:from>
    <xdr:to>
      <xdr:col>6</xdr:col>
      <xdr:colOff>171450</xdr:colOff>
      <xdr:row>59</xdr:row>
      <xdr:rowOff>93435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78212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10193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97972</xdr:rowOff>
    </xdr:from>
    <xdr:to>
      <xdr:col>24</xdr:col>
      <xdr:colOff>76200</xdr:colOff>
      <xdr:row>59</xdr:row>
      <xdr:rowOff>28122</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04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70049</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01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76200</xdr:rowOff>
    </xdr:from>
    <xdr:to>
      <xdr:col>20</xdr:col>
      <xdr:colOff>38100</xdr:colOff>
      <xdr:row>59</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162577</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0</xdr:rowOff>
    </xdr:from>
    <xdr:to>
      <xdr:col>15</xdr:col>
      <xdr:colOff>149225</xdr:colOff>
      <xdr:row>58</xdr:row>
      <xdr:rowOff>101600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111777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87085</xdr:rowOff>
    </xdr:from>
    <xdr:to>
      <xdr:col>11</xdr:col>
      <xdr:colOff>60325</xdr:colOff>
      <xdr:row>59</xdr:row>
      <xdr:rowOff>17235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03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27412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800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108857</xdr:rowOff>
    </xdr:from>
    <xdr:to>
      <xdr:col>6</xdr:col>
      <xdr:colOff>171450</xdr:colOff>
      <xdr:row>59</xdr:row>
      <xdr:rowOff>39007</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49184</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821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年度決算は、前年度と比較して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％となり、平成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区平均を下回っている。これは、広域連合繰出金などが増となったものの、分母である経常一般財源等総額が増となったためである。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今後とも、保険料の徴収強化などにより、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繰出金などの縮減に努めていく</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127000</xdr:rowOff>
    </xdr:from>
    <xdr:to>
      <xdr:col>82</xdr:col>
      <xdr:colOff>107950</xdr:colOff>
      <xdr:row>58</xdr:row>
      <xdr:rowOff>146050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100711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105427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10049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146050</xdr:rowOff>
    </xdr:from>
    <xdr:to>
      <xdr:col>78</xdr:col>
      <xdr:colOff>69850</xdr:colOff>
      <xdr:row>58</xdr:row>
      <xdr:rowOff>146050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100901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48277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146050</xdr:rowOff>
    </xdr:from>
    <xdr:to>
      <xdr:col>73</xdr:col>
      <xdr:colOff>180975</xdr:colOff>
      <xdr:row>59</xdr:row>
      <xdr:rowOff>88900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100901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0</xdr:rowOff>
    </xdr:from>
    <xdr:to>
      <xdr:col>74</xdr:col>
      <xdr:colOff>31750</xdr:colOff>
      <xdr:row>59</xdr:row>
      <xdr:rowOff>101600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86377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12700</xdr:rowOff>
    </xdr:from>
    <xdr:to>
      <xdr:col>69</xdr:col>
      <xdr:colOff>92075</xdr:colOff>
      <xdr:row>59</xdr:row>
      <xdr:rowOff>88900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101282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114300</xdr:rowOff>
    </xdr:from>
    <xdr:to>
      <xdr:col>69</xdr:col>
      <xdr:colOff>142875</xdr:colOff>
      <xdr:row>60</xdr:row>
      <xdr:rowOff>44450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29227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105427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76200</xdr:rowOff>
    </xdr:from>
    <xdr:to>
      <xdr:col>82</xdr:col>
      <xdr:colOff>158750</xdr:colOff>
      <xdr:row>59</xdr:row>
      <xdr:rowOff>6350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92727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95250</xdr:rowOff>
    </xdr:from>
    <xdr:to>
      <xdr:col>78</xdr:col>
      <xdr:colOff>120650</xdr:colOff>
      <xdr:row>59</xdr:row>
      <xdr:rowOff>25400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35577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808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95250</xdr:rowOff>
    </xdr:from>
    <xdr:to>
      <xdr:col>74</xdr:col>
      <xdr:colOff>31750</xdr:colOff>
      <xdr:row>59</xdr:row>
      <xdr:rowOff>25400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35577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80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38100</xdr:rowOff>
    </xdr:from>
    <xdr:to>
      <xdr:col>69</xdr:col>
      <xdr:colOff>142875</xdr:colOff>
      <xdr:row>59</xdr:row>
      <xdr:rowOff>139700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1015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149877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92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133350</xdr:rowOff>
    </xdr:from>
    <xdr:to>
      <xdr:col>65</xdr:col>
      <xdr:colOff>53975</xdr:colOff>
      <xdr:row>59</xdr:row>
      <xdr:rowOff>63500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73677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84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、経営力強化支援事業の増などにより、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区平均を下回っている。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今後とも、外郭団体等への補助金の更なる適正化に取り組み、補助費等の縮減に努めていく。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12700</xdr:rowOff>
    </xdr:from>
    <xdr:to>
      <xdr:col>82</xdr:col>
      <xdr:colOff>107950</xdr:colOff>
      <xdr:row>41</xdr:row>
      <xdr:rowOff>98425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7055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70502</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98425</xdr:rowOff>
    </xdr:from>
    <xdr:to>
      <xdr:col>82</xdr:col>
      <xdr:colOff>196850</xdr:colOff>
      <xdr:row>41</xdr:row>
      <xdr:rowOff>98425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99077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1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12700</xdr:rowOff>
    </xdr:from>
    <xdr:to>
      <xdr:col>82</xdr:col>
      <xdr:colOff>196850</xdr:colOff>
      <xdr:row>33</xdr:row>
      <xdr:rowOff>12700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70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41275</xdr:rowOff>
    </xdr:from>
    <xdr:to>
      <xdr:col>82</xdr:col>
      <xdr:colOff>107950</xdr:colOff>
      <xdr:row>35</xdr:row>
      <xdr:rowOff>12700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5870575"/>
          <a:ext cx="8382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48277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49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41275</xdr:rowOff>
    </xdr:from>
    <xdr:to>
      <xdr:col>78</xdr:col>
      <xdr:colOff>69850</xdr:colOff>
      <xdr:row>34</xdr:row>
      <xdr:rowOff>41275</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58705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104775</xdr:rowOff>
    </xdr:from>
    <xdr:to>
      <xdr:col>78</xdr:col>
      <xdr:colOff>120650</xdr:colOff>
      <xdr:row>35</xdr:row>
      <xdr:rowOff>34925</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19702</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020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41275</xdr:rowOff>
    </xdr:from>
    <xdr:to>
      <xdr:col>73</xdr:col>
      <xdr:colOff>180975</xdr:colOff>
      <xdr:row>34</xdr:row>
      <xdr:rowOff>155575</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587057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47625</xdr:rowOff>
    </xdr:from>
    <xdr:to>
      <xdr:col>74</xdr:col>
      <xdr:colOff>31750</xdr:colOff>
      <xdr:row>34</xdr:row>
      <xdr:rowOff>149225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87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134002</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963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69850</xdr:rowOff>
    </xdr:from>
    <xdr:to>
      <xdr:col>69</xdr:col>
      <xdr:colOff>92075</xdr:colOff>
      <xdr:row>34</xdr:row>
      <xdr:rowOff>155575</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4800" y="589915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133350</xdr:rowOff>
    </xdr:from>
    <xdr:to>
      <xdr:col>69</xdr:col>
      <xdr:colOff>142875</xdr:colOff>
      <xdr:row>35</xdr:row>
      <xdr:rowOff>63500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48277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04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104775</xdr:rowOff>
    </xdr:from>
    <xdr:to>
      <xdr:col>65</xdr:col>
      <xdr:colOff>53975</xdr:colOff>
      <xdr:row>35</xdr:row>
      <xdr:rowOff>34925</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19702</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020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133350</xdr:rowOff>
    </xdr:from>
    <xdr:to>
      <xdr:col>82</xdr:col>
      <xdr:colOff>158750</xdr:colOff>
      <xdr:row>35</xdr:row>
      <xdr:rowOff>63500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596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149877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580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161925</xdr:rowOff>
    </xdr:from>
    <xdr:to>
      <xdr:col>78</xdr:col>
      <xdr:colOff>120650</xdr:colOff>
      <xdr:row>34</xdr:row>
      <xdr:rowOff>92075</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581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102252</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5588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161925</xdr:rowOff>
    </xdr:from>
    <xdr:to>
      <xdr:col>74</xdr:col>
      <xdr:colOff>31750</xdr:colOff>
      <xdr:row>34</xdr:row>
      <xdr:rowOff>92075</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581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102252</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558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104775</xdr:rowOff>
    </xdr:from>
    <xdr:to>
      <xdr:col>69</xdr:col>
      <xdr:colOff>142875</xdr:colOff>
      <xdr:row>35</xdr:row>
      <xdr:rowOff>34925</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5934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45102</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5702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19050</xdr:rowOff>
    </xdr:from>
    <xdr:to>
      <xdr:col>65</xdr:col>
      <xdr:colOff>53975</xdr:colOff>
      <xdr:row>34</xdr:row>
      <xdr:rowOff>120650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584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130827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561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漱石山房記念館建設の起債</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の満期一括償還終了などにより、前年度と比較して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％となったものの、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年連続で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区平均を上回っている。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今後の起債発行においても、世代間の公平な負担を図るとともに、地方債償還額の急激な変化を抑えつつ、公債費負担の適正化に努めていく。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5095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69850</xdr:rowOff>
    </xdr:from>
    <xdr:to>
      <xdr:col>24</xdr:col>
      <xdr:colOff>25400</xdr:colOff>
      <xdr:row>78</xdr:row>
      <xdr:rowOff>12700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32715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12700</xdr:rowOff>
    </xdr:from>
    <xdr:to>
      <xdr:col>19</xdr:col>
      <xdr:colOff>187325</xdr:colOff>
      <xdr:row>78</xdr:row>
      <xdr:rowOff>165100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33858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152400</xdr:rowOff>
    </xdr:from>
    <xdr:to>
      <xdr:col>20</xdr:col>
      <xdr:colOff>38100</xdr:colOff>
      <xdr:row>77</xdr:row>
      <xdr:rowOff>82550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92727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295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88900</xdr:rowOff>
    </xdr:from>
    <xdr:to>
      <xdr:col>15</xdr:col>
      <xdr:colOff>98425</xdr:colOff>
      <xdr:row>78</xdr:row>
      <xdr:rowOff>165100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2209800" y="13462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111777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50800</xdr:rowOff>
    </xdr:from>
    <xdr:to>
      <xdr:col>11</xdr:col>
      <xdr:colOff>9525</xdr:colOff>
      <xdr:row>78</xdr:row>
      <xdr:rowOff>88900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1320800" y="13423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35577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35577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19050</xdr:rowOff>
    </xdr:from>
    <xdr:to>
      <xdr:col>24</xdr:col>
      <xdr:colOff>76200</xdr:colOff>
      <xdr:row>77</xdr:row>
      <xdr:rowOff>120650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162577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133350</xdr:rowOff>
    </xdr:from>
    <xdr:to>
      <xdr:col>20</xdr:col>
      <xdr:colOff>38100</xdr:colOff>
      <xdr:row>78</xdr:row>
      <xdr:rowOff>63500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48277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342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114300</xdr:rowOff>
    </xdr:from>
    <xdr:to>
      <xdr:col>15</xdr:col>
      <xdr:colOff>149225</xdr:colOff>
      <xdr:row>79</xdr:row>
      <xdr:rowOff>44450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48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29227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357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38100</xdr:rowOff>
    </xdr:from>
    <xdr:to>
      <xdr:col>11</xdr:col>
      <xdr:colOff>60325</xdr:colOff>
      <xdr:row>78</xdr:row>
      <xdr:rowOff>139700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124477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0</xdr:rowOff>
    </xdr:from>
    <xdr:to>
      <xdr:col>6</xdr:col>
      <xdr:colOff>171450</xdr:colOff>
      <xdr:row>78</xdr:row>
      <xdr:rowOff>101600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37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86377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年度決算は、前年度と比較して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78.0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％となり、平成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区平均を上回っている。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今後とも行財政改革への取組を通じ、経常的経費の縮減に努めていく。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115570</xdr:rowOff>
    </xdr:from>
    <xdr:to>
      <xdr:col>82</xdr:col>
      <xdr:colOff>107950</xdr:colOff>
      <xdr:row>81</xdr:row>
      <xdr:rowOff>58420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63142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30497</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917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58420</xdr:rowOff>
    </xdr:from>
    <xdr:to>
      <xdr:col>82</xdr:col>
      <xdr:colOff>196850</xdr:colOff>
      <xdr:row>81</xdr:row>
      <xdr:rowOff>58420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94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30497</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115570</xdr:rowOff>
    </xdr:from>
    <xdr:to>
      <xdr:col>82</xdr:col>
      <xdr:colOff>196850</xdr:colOff>
      <xdr:row>73</xdr:row>
      <xdr:rowOff>115570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12700</xdr:rowOff>
    </xdr:from>
    <xdr:to>
      <xdr:col>82</xdr:col>
      <xdr:colOff>107950</xdr:colOff>
      <xdr:row>80</xdr:row>
      <xdr:rowOff>18414</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5671800" y="13728700"/>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132732</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334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116205</xdr:rowOff>
    </xdr:from>
    <xdr:to>
      <xdr:col>82</xdr:col>
      <xdr:colOff>158750</xdr:colOff>
      <xdr:row>79</xdr:row>
      <xdr:rowOff>46355</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48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1270</xdr:rowOff>
    </xdr:from>
    <xdr:to>
      <xdr:col>78</xdr:col>
      <xdr:colOff>69850</xdr:colOff>
      <xdr:row>80</xdr:row>
      <xdr:rowOff>18414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4782800" y="13717270"/>
          <a:ext cx="8890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121920</xdr:rowOff>
    </xdr:from>
    <xdr:to>
      <xdr:col>78</xdr:col>
      <xdr:colOff>120650</xdr:colOff>
      <xdr:row>79</xdr:row>
      <xdr:rowOff>52070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4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62247</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263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1270</xdr:rowOff>
    </xdr:from>
    <xdr:to>
      <xdr:col>73</xdr:col>
      <xdr:colOff>180975</xdr:colOff>
      <xdr:row>81</xdr:row>
      <xdr:rowOff>41275</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893800" y="13717270"/>
          <a:ext cx="889000" cy="211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41911</xdr:rowOff>
    </xdr:from>
    <xdr:to>
      <xdr:col>74</xdr:col>
      <xdr:colOff>31750</xdr:colOff>
      <xdr:row>79</xdr:row>
      <xdr:rowOff>143511</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58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153688</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355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75564</xdr:rowOff>
    </xdr:from>
    <xdr:to>
      <xdr:col>69</xdr:col>
      <xdr:colOff>92075</xdr:colOff>
      <xdr:row>81</xdr:row>
      <xdr:rowOff>41275</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004800" y="13791564"/>
          <a:ext cx="8890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80</xdr:row>
      <xdr:rowOff>70486</xdr:rowOff>
    </xdr:from>
    <xdr:to>
      <xdr:col>69</xdr:col>
      <xdr:colOff>142875</xdr:colOff>
      <xdr:row>81</xdr:row>
      <xdr:rowOff>636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78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10813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555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70486</xdr:rowOff>
    </xdr:from>
    <xdr:to>
      <xdr:col>65</xdr:col>
      <xdr:colOff>53975</xdr:colOff>
      <xdr:row>80</xdr:row>
      <xdr:rowOff>636</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615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10813</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383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133350</xdr:rowOff>
    </xdr:from>
    <xdr:to>
      <xdr:col>82</xdr:col>
      <xdr:colOff>158750</xdr:colOff>
      <xdr:row>80</xdr:row>
      <xdr:rowOff>63500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67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105427</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139064</xdr:rowOff>
    </xdr:from>
    <xdr:to>
      <xdr:col>78</xdr:col>
      <xdr:colOff>120650</xdr:colOff>
      <xdr:row>80</xdr:row>
      <xdr:rowOff>69214</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683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53991</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769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121920</xdr:rowOff>
    </xdr:from>
    <xdr:to>
      <xdr:col>74</xdr:col>
      <xdr:colOff>31750</xdr:colOff>
      <xdr:row>80</xdr:row>
      <xdr:rowOff>52070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66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36847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752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161925</xdr:rowOff>
    </xdr:from>
    <xdr:to>
      <xdr:col>69</xdr:col>
      <xdr:colOff>142875</xdr:colOff>
      <xdr:row>81</xdr:row>
      <xdr:rowOff>92075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877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81</xdr:row>
      <xdr:rowOff>76852</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964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24764</xdr:rowOff>
    </xdr:from>
    <xdr:to>
      <xdr:col>65</xdr:col>
      <xdr:colOff>53975</xdr:colOff>
      <xdr:row>80</xdr:row>
      <xdr:rowOff>126364</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740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111141</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827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171261</xdr:rowOff>
    </xdr:from>
    <xdr:to>
      <xdr:col>29</xdr:col>
      <xdr:colOff>127000</xdr:colOff>
      <xdr:row>19</xdr:row>
      <xdr:rowOff>102007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4836"/>
          <a:ext cx="0" cy="13023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74084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9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102007</xdr:rowOff>
    </xdr:from>
    <xdr:to>
      <xdr:col>30</xdr:col>
      <xdr:colOff>25400</xdr:colOff>
      <xdr:row>19</xdr:row>
      <xdr:rowOff>102007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7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86188</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171261</xdr:rowOff>
    </xdr:from>
    <xdr:to>
      <xdr:col>30</xdr:col>
      <xdr:colOff>25400</xdr:colOff>
      <xdr:row>11</xdr:row>
      <xdr:rowOff>171261</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48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124660</xdr:rowOff>
    </xdr:from>
    <xdr:to>
      <xdr:col>29</xdr:col>
      <xdr:colOff>127000</xdr:colOff>
      <xdr:row>17</xdr:row>
      <xdr:rowOff>127816</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086935"/>
          <a:ext cx="647700" cy="31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10798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1445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38721</xdr:rowOff>
    </xdr:from>
    <xdr:to>
      <xdr:col>29</xdr:col>
      <xdr:colOff>177800</xdr:colOff>
      <xdr:row>18</xdr:row>
      <xdr:rowOff>140321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106350</xdr:rowOff>
    </xdr:from>
    <xdr:to>
      <xdr:col>26</xdr:col>
      <xdr:colOff>50800</xdr:colOff>
      <xdr:row>17</xdr:row>
      <xdr:rowOff>127816</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3068625"/>
          <a:ext cx="698500" cy="214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44751</xdr:rowOff>
    </xdr:from>
    <xdr:to>
      <xdr:col>26</xdr:col>
      <xdr:colOff>101600</xdr:colOff>
      <xdr:row>18</xdr:row>
      <xdr:rowOff>146351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131128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64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106350</xdr:rowOff>
    </xdr:from>
    <xdr:to>
      <xdr:col>22</xdr:col>
      <xdr:colOff>114300</xdr:colOff>
      <xdr:row>17</xdr:row>
      <xdr:rowOff>113502</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068625"/>
          <a:ext cx="698500" cy="71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47298</xdr:rowOff>
    </xdr:from>
    <xdr:to>
      <xdr:col>22</xdr:col>
      <xdr:colOff>165100</xdr:colOff>
      <xdr:row>18</xdr:row>
      <xdr:rowOff>148899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133675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113502</xdr:rowOff>
    </xdr:from>
    <xdr:to>
      <xdr:col>18</xdr:col>
      <xdr:colOff>177800</xdr:colOff>
      <xdr:row>17</xdr:row>
      <xdr:rowOff>129634</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075777"/>
          <a:ext cx="698500" cy="161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48235</xdr:rowOff>
    </xdr:from>
    <xdr:to>
      <xdr:col>19</xdr:col>
      <xdr:colOff>38100</xdr:colOff>
      <xdr:row>18</xdr:row>
      <xdr:rowOff>149835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134612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64509</xdr:rowOff>
    </xdr:from>
    <xdr:to>
      <xdr:col>15</xdr:col>
      <xdr:colOff>101600</xdr:colOff>
      <xdr:row>18</xdr:row>
      <xdr:rowOff>166108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150886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73860</xdr:rowOff>
    </xdr:from>
    <xdr:to>
      <xdr:col>29</xdr:col>
      <xdr:colOff>177800</xdr:colOff>
      <xdr:row>18</xdr:row>
      <xdr:rowOff>4010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0361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90387</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881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77016</xdr:rowOff>
    </xdr:from>
    <xdr:to>
      <xdr:col>26</xdr:col>
      <xdr:colOff>101600</xdr:colOff>
      <xdr:row>18</xdr:row>
      <xdr:rowOff>7166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0392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17343</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8081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55550</xdr:rowOff>
    </xdr:from>
    <xdr:to>
      <xdr:col>22</xdr:col>
      <xdr:colOff>165100</xdr:colOff>
      <xdr:row>17</xdr:row>
      <xdr:rowOff>157150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0178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167327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786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62702</xdr:rowOff>
    </xdr:from>
    <xdr:to>
      <xdr:col>19</xdr:col>
      <xdr:colOff>38100</xdr:colOff>
      <xdr:row>17</xdr:row>
      <xdr:rowOff>164302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249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3029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93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78834</xdr:rowOff>
    </xdr:from>
    <xdr:to>
      <xdr:col>15</xdr:col>
      <xdr:colOff>101600</xdr:colOff>
      <xdr:row>18</xdr:row>
      <xdr:rowOff>8984</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411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19161</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809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132121</xdr:rowOff>
    </xdr:from>
    <xdr:to>
      <xdr:col>29</xdr:col>
      <xdr:colOff>127000</xdr:colOff>
      <xdr:row>38</xdr:row>
      <xdr:rowOff>76297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6671"/>
          <a:ext cx="0" cy="14872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48374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15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76297</xdr:rowOff>
    </xdr:from>
    <xdr:to>
      <xdr:col>30</xdr:col>
      <xdr:colOff>25400</xdr:colOff>
      <xdr:row>38</xdr:row>
      <xdr:rowOff>76297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38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47048</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0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132121</xdr:rowOff>
    </xdr:from>
    <xdr:to>
      <xdr:col>30</xdr:col>
      <xdr:colOff>25400</xdr:colOff>
      <xdr:row>33</xdr:row>
      <xdr:rowOff>132121</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66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111501</xdr:rowOff>
    </xdr:from>
    <xdr:to>
      <xdr:col>29</xdr:col>
      <xdr:colOff>127000</xdr:colOff>
      <xdr:row>37</xdr:row>
      <xdr:rowOff>195763</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236201"/>
          <a:ext cx="647700" cy="842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96278</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72209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88453</xdr:rowOff>
    </xdr:from>
    <xdr:to>
      <xdr:col>29</xdr:col>
      <xdr:colOff>177800</xdr:colOff>
      <xdr:row>37</xdr:row>
      <xdr:rowOff>190053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213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195763</xdr:rowOff>
    </xdr:from>
    <xdr:to>
      <xdr:col>26</xdr:col>
      <xdr:colOff>50800</xdr:colOff>
      <xdr:row>37</xdr:row>
      <xdr:rowOff>245643</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320463"/>
          <a:ext cx="698500" cy="498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174361</xdr:rowOff>
    </xdr:from>
    <xdr:to>
      <xdr:col>26</xdr:col>
      <xdr:colOff>101600</xdr:colOff>
      <xdr:row>37</xdr:row>
      <xdr:rowOff>275961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2990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260738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385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245643</xdr:rowOff>
    </xdr:from>
    <xdr:to>
      <xdr:col>22</xdr:col>
      <xdr:colOff>114300</xdr:colOff>
      <xdr:row>37</xdr:row>
      <xdr:rowOff>274355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370343"/>
          <a:ext cx="698500" cy="287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189402</xdr:rowOff>
    </xdr:from>
    <xdr:to>
      <xdr:col>22</xdr:col>
      <xdr:colOff>165100</xdr:colOff>
      <xdr:row>37</xdr:row>
      <xdr:rowOff>291002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3141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129729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082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274355</xdr:rowOff>
    </xdr:from>
    <xdr:to>
      <xdr:col>18</xdr:col>
      <xdr:colOff>177800</xdr:colOff>
      <xdr:row>37</xdr:row>
      <xdr:rowOff>278699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399055"/>
          <a:ext cx="698500" cy="43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197358</xdr:rowOff>
    </xdr:from>
    <xdr:to>
      <xdr:col>19</xdr:col>
      <xdr:colOff>38100</xdr:colOff>
      <xdr:row>37</xdr:row>
      <xdr:rowOff>298958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3220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137685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090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225568</xdr:rowOff>
    </xdr:from>
    <xdr:to>
      <xdr:col>15</xdr:col>
      <xdr:colOff>101600</xdr:colOff>
      <xdr:row>37</xdr:row>
      <xdr:rowOff>327168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3502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165895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119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60701</xdr:rowOff>
    </xdr:from>
    <xdr:to>
      <xdr:col>29</xdr:col>
      <xdr:colOff>177800</xdr:colOff>
      <xdr:row>37</xdr:row>
      <xdr:rowOff>162301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1854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77228</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030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144963</xdr:rowOff>
    </xdr:from>
    <xdr:to>
      <xdr:col>26</xdr:col>
      <xdr:colOff>101600</xdr:colOff>
      <xdr:row>37</xdr:row>
      <xdr:rowOff>246563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2696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85290</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385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194843</xdr:rowOff>
    </xdr:from>
    <xdr:to>
      <xdr:col>22</xdr:col>
      <xdr:colOff>165100</xdr:colOff>
      <xdr:row>37</xdr:row>
      <xdr:rowOff>296443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3195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281220</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40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223555</xdr:rowOff>
    </xdr:from>
    <xdr:to>
      <xdr:col>19</xdr:col>
      <xdr:colOff>38100</xdr:colOff>
      <xdr:row>37</xdr:row>
      <xdr:rowOff>325155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3482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309932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434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227899</xdr:rowOff>
    </xdr:from>
    <xdr:to>
      <xdr:col>15</xdr:col>
      <xdr:colOff>101600</xdr:colOff>
      <xdr:row>37</xdr:row>
      <xdr:rowOff>329499</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3525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314276</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438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349,226
305,329
18.22
182,995,345
178,299,812
3,773,771
97,943,609
18,538,575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51395</xdr:rowOff>
    </xdr:from>
    <xdr:to>
      <xdr:col>24</xdr:col>
      <xdr:colOff>62865</xdr:colOff>
      <xdr:row>38</xdr:row>
      <xdr:rowOff>76955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6345"/>
          <a:ext cx="1270" cy="1225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80782</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9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76955</xdr:rowOff>
    </xdr:from>
    <xdr:to>
      <xdr:col>24</xdr:col>
      <xdr:colOff>152400</xdr:colOff>
      <xdr:row>38</xdr:row>
      <xdr:rowOff>76955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92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169522</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51395</xdr:rowOff>
    </xdr:from>
    <xdr:to>
      <xdr:col>24</xdr:col>
      <xdr:colOff>152400</xdr:colOff>
      <xdr:row>31</xdr:row>
      <xdr:rowOff>51395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95907</xdr:rowOff>
    </xdr:from>
    <xdr:to>
      <xdr:col>24</xdr:col>
      <xdr:colOff>63500</xdr:colOff>
      <xdr:row>36</xdr:row>
      <xdr:rowOff>131449</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268107"/>
          <a:ext cx="838200" cy="35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12931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356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34504</xdr:rowOff>
    </xdr:from>
    <xdr:to>
      <xdr:col>24</xdr:col>
      <xdr:colOff>114300</xdr:colOff>
      <xdr:row>37</xdr:row>
      <xdr:rowOff>136104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68268</xdr:rowOff>
    </xdr:from>
    <xdr:to>
      <xdr:col>19</xdr:col>
      <xdr:colOff>177800</xdr:colOff>
      <xdr:row>36</xdr:row>
      <xdr:rowOff>95907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240468"/>
          <a:ext cx="889000" cy="27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9434</xdr:rowOff>
    </xdr:from>
    <xdr:to>
      <xdr:col>20</xdr:col>
      <xdr:colOff>38100</xdr:colOff>
      <xdr:row>37</xdr:row>
      <xdr:rowOff>111034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102161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4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68268</xdr:rowOff>
    </xdr:from>
    <xdr:to>
      <xdr:col>15</xdr:col>
      <xdr:colOff>50800</xdr:colOff>
      <xdr:row>36</xdr:row>
      <xdr:rowOff>95025</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240468"/>
          <a:ext cx="889000" cy="26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13462</xdr:rowOff>
    </xdr:from>
    <xdr:to>
      <xdr:col>15</xdr:col>
      <xdr:colOff>101600</xdr:colOff>
      <xdr:row>37</xdr:row>
      <xdr:rowOff>115062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106189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95025</xdr:rowOff>
    </xdr:from>
    <xdr:to>
      <xdr:col>10</xdr:col>
      <xdr:colOff>114300</xdr:colOff>
      <xdr:row>36</xdr:row>
      <xdr:rowOff>107848</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67225"/>
          <a:ext cx="889000" cy="1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10610</xdr:rowOff>
    </xdr:from>
    <xdr:to>
      <xdr:col>10</xdr:col>
      <xdr:colOff>165100</xdr:colOff>
      <xdr:row>37</xdr:row>
      <xdr:rowOff>112210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103337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35789</xdr:rowOff>
    </xdr:from>
    <xdr:to>
      <xdr:col>6</xdr:col>
      <xdr:colOff>38100</xdr:colOff>
      <xdr:row>37</xdr:row>
      <xdr:rowOff>137389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128516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80649</xdr:rowOff>
    </xdr:from>
    <xdr:to>
      <xdr:col>24</xdr:col>
      <xdr:colOff>114300</xdr:colOff>
      <xdr:row>37</xdr:row>
      <xdr:rowOff>10799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252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103526</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10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45107</xdr:rowOff>
    </xdr:from>
    <xdr:to>
      <xdr:col>20</xdr:col>
      <xdr:colOff>38100</xdr:colOff>
      <xdr:row>36</xdr:row>
      <xdr:rowOff>146707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17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163234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92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17468</xdr:rowOff>
    </xdr:from>
    <xdr:to>
      <xdr:col>15</xdr:col>
      <xdr:colOff>101600</xdr:colOff>
      <xdr:row>36</xdr:row>
      <xdr:rowOff>119068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89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135595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64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44225</xdr:rowOff>
    </xdr:from>
    <xdr:to>
      <xdr:col>10</xdr:col>
      <xdr:colOff>165100</xdr:colOff>
      <xdr:row>36</xdr:row>
      <xdr:rowOff>145825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16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162352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91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57048</xdr:rowOff>
    </xdr:from>
    <xdr:to>
      <xdr:col>6</xdr:col>
      <xdr:colOff>38100</xdr:colOff>
      <xdr:row>36</xdr:row>
      <xdr:rowOff>158648</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29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3725</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004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102072</xdr:rowOff>
    </xdr:from>
    <xdr:to>
      <xdr:col>24</xdr:col>
      <xdr:colOff>62865</xdr:colOff>
      <xdr:row>56</xdr:row>
      <xdr:rowOff>159414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846022"/>
          <a:ext cx="1270" cy="914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163241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6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159414</xdr:rowOff>
    </xdr:from>
    <xdr:to>
      <xdr:col>24</xdr:col>
      <xdr:colOff>152400</xdr:colOff>
      <xdr:row>56</xdr:row>
      <xdr:rowOff>159414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6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48749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2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102072</xdr:rowOff>
    </xdr:from>
    <xdr:to>
      <xdr:col>24</xdr:col>
      <xdr:colOff>152400</xdr:colOff>
      <xdr:row>51</xdr:row>
      <xdr:rowOff>102072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8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130497</xdr:rowOff>
    </xdr:from>
    <xdr:to>
      <xdr:col>24</xdr:col>
      <xdr:colOff>63500</xdr:colOff>
      <xdr:row>55</xdr:row>
      <xdr:rowOff>165948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560247"/>
          <a:ext cx="838200" cy="35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2080</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603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23653</xdr:rowOff>
    </xdr:from>
    <xdr:to>
      <xdr:col>24</xdr:col>
      <xdr:colOff>114300</xdr:colOff>
      <xdr:row>56</xdr:row>
      <xdr:rowOff>125253</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130497</xdr:rowOff>
    </xdr:from>
    <xdr:to>
      <xdr:col>19</xdr:col>
      <xdr:colOff>177800</xdr:colOff>
      <xdr:row>55</xdr:row>
      <xdr:rowOff>133528</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560247"/>
          <a:ext cx="889000" cy="3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168718</xdr:rowOff>
    </xdr:from>
    <xdr:to>
      <xdr:col>20</xdr:col>
      <xdr:colOff>38100</xdr:colOff>
      <xdr:row>56</xdr:row>
      <xdr:rowOff>98868</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89995</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69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133528</xdr:rowOff>
    </xdr:from>
    <xdr:to>
      <xdr:col>15</xdr:col>
      <xdr:colOff>50800</xdr:colOff>
      <xdr:row>56</xdr:row>
      <xdr:rowOff>74833</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563278"/>
          <a:ext cx="889000" cy="112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22830</xdr:rowOff>
    </xdr:from>
    <xdr:to>
      <xdr:col>15</xdr:col>
      <xdr:colOff>101600</xdr:colOff>
      <xdr:row>56</xdr:row>
      <xdr:rowOff>124430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115557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74833</xdr:rowOff>
    </xdr:from>
    <xdr:to>
      <xdr:col>10</xdr:col>
      <xdr:colOff>114300</xdr:colOff>
      <xdr:row>56</xdr:row>
      <xdr:rowOff>101670</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676033"/>
          <a:ext cx="889000" cy="26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93097</xdr:rowOff>
    </xdr:from>
    <xdr:to>
      <xdr:col>10</xdr:col>
      <xdr:colOff>165100</xdr:colOff>
      <xdr:row>57</xdr:row>
      <xdr:rowOff>23247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14374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108715</xdr:rowOff>
    </xdr:from>
    <xdr:to>
      <xdr:col>6</xdr:col>
      <xdr:colOff>38100</xdr:colOff>
      <xdr:row>57</xdr:row>
      <xdr:rowOff>38865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29992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80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115148</xdr:rowOff>
    </xdr:from>
    <xdr:to>
      <xdr:col>24</xdr:col>
      <xdr:colOff>114300</xdr:colOff>
      <xdr:row>56</xdr:row>
      <xdr:rowOff>45298</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544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138025</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396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79697</xdr:rowOff>
    </xdr:from>
    <xdr:to>
      <xdr:col>20</xdr:col>
      <xdr:colOff>38100</xdr:colOff>
      <xdr:row>56</xdr:row>
      <xdr:rowOff>9847</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509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26374</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284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82728</xdr:rowOff>
    </xdr:from>
    <xdr:to>
      <xdr:col>15</xdr:col>
      <xdr:colOff>101600</xdr:colOff>
      <xdr:row>56</xdr:row>
      <xdr:rowOff>12878</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512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29405</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287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24033</xdr:rowOff>
    </xdr:from>
    <xdr:to>
      <xdr:col>10</xdr:col>
      <xdr:colOff>165100</xdr:colOff>
      <xdr:row>56</xdr:row>
      <xdr:rowOff>125633</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25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142160</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400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50870</xdr:rowOff>
    </xdr:from>
    <xdr:to>
      <xdr:col>6</xdr:col>
      <xdr:colOff>38100</xdr:colOff>
      <xdr:row>56</xdr:row>
      <xdr:rowOff>152470</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652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168997</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42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40869</xdr:rowOff>
    </xdr:from>
    <xdr:to>
      <xdr:col>24</xdr:col>
      <xdr:colOff>62865</xdr:colOff>
      <xdr:row>79</xdr:row>
      <xdr:rowOff>6731</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13819"/>
          <a:ext cx="1270" cy="1337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10558</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5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6731</xdr:rowOff>
    </xdr:from>
    <xdr:to>
      <xdr:col>24</xdr:col>
      <xdr:colOff>152400</xdr:colOff>
      <xdr:row>79</xdr:row>
      <xdr:rowOff>6731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158996</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8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40869</xdr:rowOff>
    </xdr:from>
    <xdr:to>
      <xdr:col>24</xdr:col>
      <xdr:colOff>152400</xdr:colOff>
      <xdr:row>71</xdr:row>
      <xdr:rowOff>40869</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75997</xdr:rowOff>
    </xdr:from>
    <xdr:to>
      <xdr:col>24</xdr:col>
      <xdr:colOff>63500</xdr:colOff>
      <xdr:row>77</xdr:row>
      <xdr:rowOff>84531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277647"/>
          <a:ext cx="838200" cy="8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6138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07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27711</xdr:rowOff>
    </xdr:from>
    <xdr:to>
      <xdr:col>24</xdr:col>
      <xdr:colOff>114300</xdr:colOff>
      <xdr:row>77</xdr:row>
      <xdr:rowOff>129311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78893</xdr:rowOff>
    </xdr:from>
    <xdr:to>
      <xdr:col>19</xdr:col>
      <xdr:colOff>177800</xdr:colOff>
      <xdr:row>77</xdr:row>
      <xdr:rowOff>84531</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280543"/>
          <a:ext cx="889000" cy="5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47600</xdr:rowOff>
    </xdr:from>
    <xdr:to>
      <xdr:col>20</xdr:col>
      <xdr:colOff>38100</xdr:colOff>
      <xdr:row>77</xdr:row>
      <xdr:rowOff>149200</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140327</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4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78893</xdr:rowOff>
    </xdr:from>
    <xdr:to>
      <xdr:col>15</xdr:col>
      <xdr:colOff>50800</xdr:colOff>
      <xdr:row>77</xdr:row>
      <xdr:rowOff>96038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280543"/>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60249</xdr:rowOff>
    </xdr:from>
    <xdr:to>
      <xdr:col>15</xdr:col>
      <xdr:colOff>101600</xdr:colOff>
      <xdr:row>77</xdr:row>
      <xdr:rowOff>161849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152976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96038</xdr:rowOff>
    </xdr:from>
    <xdr:to>
      <xdr:col>10</xdr:col>
      <xdr:colOff>114300</xdr:colOff>
      <xdr:row>77</xdr:row>
      <xdr:rowOff>113030</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297688"/>
          <a:ext cx="889000" cy="16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38533</xdr:rowOff>
    </xdr:from>
    <xdr:to>
      <xdr:col>10</xdr:col>
      <xdr:colOff>165100</xdr:colOff>
      <xdr:row>77</xdr:row>
      <xdr:rowOff>140133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156660</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19710</xdr:rowOff>
    </xdr:from>
    <xdr:to>
      <xdr:col>6</xdr:col>
      <xdr:colOff>38100</xdr:colOff>
      <xdr:row>77</xdr:row>
      <xdr:rowOff>121310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137837</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25197</xdr:rowOff>
    </xdr:from>
    <xdr:to>
      <xdr:col>24</xdr:col>
      <xdr:colOff>114300</xdr:colOff>
      <xdr:row>77</xdr:row>
      <xdr:rowOff>126797</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226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48074</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078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33731</xdr:rowOff>
    </xdr:from>
    <xdr:to>
      <xdr:col>20</xdr:col>
      <xdr:colOff>38100</xdr:colOff>
      <xdr:row>77</xdr:row>
      <xdr:rowOff>135331</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235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151858</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010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28093</xdr:rowOff>
    </xdr:from>
    <xdr:to>
      <xdr:col>15</xdr:col>
      <xdr:colOff>101600</xdr:colOff>
      <xdr:row>77</xdr:row>
      <xdr:rowOff>129693</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22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146220</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00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45238</xdr:rowOff>
    </xdr:from>
    <xdr:to>
      <xdr:col>10</xdr:col>
      <xdr:colOff>165100</xdr:colOff>
      <xdr:row>77</xdr:row>
      <xdr:rowOff>146838</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24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137965</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339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62230</xdr:rowOff>
    </xdr:from>
    <xdr:to>
      <xdr:col>6</xdr:col>
      <xdr:colOff>38100</xdr:colOff>
      <xdr:row>77</xdr:row>
      <xdr:rowOff>163830</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26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154957</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35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42134</xdr:rowOff>
    </xdr:from>
    <xdr:to>
      <xdr:col>24</xdr:col>
      <xdr:colOff>62865</xdr:colOff>
      <xdr:row>99</xdr:row>
      <xdr:rowOff>26566</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472634"/>
          <a:ext cx="1270" cy="1527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30393</xdr:rowOff>
    </xdr:from>
    <xdr:ext cx="599010"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03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26566</xdr:rowOff>
    </xdr:from>
    <xdr:to>
      <xdr:col>24</xdr:col>
      <xdr:colOff>152400</xdr:colOff>
      <xdr:row>99</xdr:row>
      <xdr:rowOff>26566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0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160261</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4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42134</xdr:rowOff>
    </xdr:from>
    <xdr:to>
      <xdr:col>24</xdr:col>
      <xdr:colOff>152400</xdr:colOff>
      <xdr:row>90</xdr:row>
      <xdr:rowOff>42134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472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1465</xdr:rowOff>
    </xdr:from>
    <xdr:to>
      <xdr:col>24</xdr:col>
      <xdr:colOff>63500</xdr:colOff>
      <xdr:row>92</xdr:row>
      <xdr:rowOff>103170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5603415"/>
          <a:ext cx="838200" cy="273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145897</xdr:rowOff>
    </xdr:from>
    <xdr:ext cx="599010"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0907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167470</xdr:rowOff>
    </xdr:from>
    <xdr:to>
      <xdr:col>24</xdr:col>
      <xdr:colOff>114300</xdr:colOff>
      <xdr:row>94</xdr:row>
      <xdr:rowOff>97620</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112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80652</xdr:rowOff>
    </xdr:from>
    <xdr:to>
      <xdr:col>19</xdr:col>
      <xdr:colOff>177800</xdr:colOff>
      <xdr:row>92</xdr:row>
      <xdr:rowOff>103170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908300" y="15682602"/>
          <a:ext cx="889000" cy="193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119715</xdr:rowOff>
    </xdr:from>
    <xdr:to>
      <xdr:col>20</xdr:col>
      <xdr:colOff>38100</xdr:colOff>
      <xdr:row>95</xdr:row>
      <xdr:rowOff>49865</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2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40992</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497795" y="16328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80652</xdr:rowOff>
    </xdr:from>
    <xdr:to>
      <xdr:col>15</xdr:col>
      <xdr:colOff>50800</xdr:colOff>
      <xdr:row>94</xdr:row>
      <xdr:rowOff>120886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5682602"/>
          <a:ext cx="889000" cy="554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93</xdr:row>
      <xdr:rowOff>103232</xdr:rowOff>
    </xdr:from>
    <xdr:to>
      <xdr:col>15</xdr:col>
      <xdr:colOff>101600</xdr:colOff>
      <xdr:row>94</xdr:row>
      <xdr:rowOff>33382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0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24509</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08795" y="1614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120886</xdr:rowOff>
    </xdr:from>
    <xdr:to>
      <xdr:col>10</xdr:col>
      <xdr:colOff>114300</xdr:colOff>
      <xdr:row>95</xdr:row>
      <xdr:rowOff>110027</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237186"/>
          <a:ext cx="889000" cy="160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82659</xdr:rowOff>
    </xdr:from>
    <xdr:to>
      <xdr:col>10</xdr:col>
      <xdr:colOff>165100</xdr:colOff>
      <xdr:row>97</xdr:row>
      <xdr:rowOff>12809</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54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3936</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19795" y="1663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75961</xdr:rowOff>
    </xdr:from>
    <xdr:to>
      <xdr:col>6</xdr:col>
      <xdr:colOff>38100</xdr:colOff>
      <xdr:row>98</xdr:row>
      <xdr:rowOff>6111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70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168688</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30795" y="16799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90</xdr:row>
      <xdr:rowOff>122115</xdr:rowOff>
    </xdr:from>
    <xdr:to>
      <xdr:col>24</xdr:col>
      <xdr:colOff>114300</xdr:colOff>
      <xdr:row>91</xdr:row>
      <xdr:rowOff>52265</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5552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89</xdr:row>
      <xdr:rowOff>144992</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5404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52370</xdr:rowOff>
    </xdr:from>
    <xdr:to>
      <xdr:col>20</xdr:col>
      <xdr:colOff>38100</xdr:colOff>
      <xdr:row>92</xdr:row>
      <xdr:rowOff>153970</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582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170497</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5600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29852</xdr:rowOff>
    </xdr:from>
    <xdr:to>
      <xdr:col>15</xdr:col>
      <xdr:colOff>101600</xdr:colOff>
      <xdr:row>91</xdr:row>
      <xdr:rowOff>131452</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5631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89</xdr:row>
      <xdr:rowOff>147979</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540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70086</xdr:rowOff>
    </xdr:from>
    <xdr:to>
      <xdr:col>10</xdr:col>
      <xdr:colOff>165100</xdr:colOff>
      <xdr:row>95</xdr:row>
      <xdr:rowOff>236</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18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16763</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19795" y="15961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59227</xdr:rowOff>
    </xdr:from>
    <xdr:to>
      <xdr:col>6</xdr:col>
      <xdr:colOff>38100</xdr:colOff>
      <xdr:row>95</xdr:row>
      <xdr:rowOff>160827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346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5904</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30795" y="16122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120967</xdr:rowOff>
    </xdr:from>
    <xdr:to>
      <xdr:col>54</xdr:col>
      <xdr:colOff>189865</xdr:colOff>
      <xdr:row>39</xdr:row>
      <xdr:rowOff>89002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950267"/>
          <a:ext cx="1270" cy="825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92829</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779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89002</xdr:rowOff>
    </xdr:from>
    <xdr:to>
      <xdr:col>55</xdr:col>
      <xdr:colOff>88900</xdr:colOff>
      <xdr:row>39</xdr:row>
      <xdr:rowOff>89002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775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67644</xdr:rowOff>
    </xdr:from>
    <xdr:ext cx="534377"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725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120967</xdr:rowOff>
    </xdr:from>
    <xdr:to>
      <xdr:col>55</xdr:col>
      <xdr:colOff>88900</xdr:colOff>
      <xdr:row>34</xdr:row>
      <xdr:rowOff>120967</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950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91300</xdr:rowOff>
    </xdr:from>
    <xdr:to>
      <xdr:col>55</xdr:col>
      <xdr:colOff>0</xdr:colOff>
      <xdr:row>38</xdr:row>
      <xdr:rowOff>41605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9639300" y="6434950"/>
          <a:ext cx="838200" cy="121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70172</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585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91745</xdr:rowOff>
    </xdr:from>
    <xdr:to>
      <xdr:col>55</xdr:col>
      <xdr:colOff>50800</xdr:colOff>
      <xdr:row>39</xdr:row>
      <xdr:rowOff>21895</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60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41605</xdr:rowOff>
    </xdr:from>
    <xdr:to>
      <xdr:col>50</xdr:col>
      <xdr:colOff>114300</xdr:colOff>
      <xdr:row>38</xdr:row>
      <xdr:rowOff>169228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556705"/>
          <a:ext cx="889000" cy="127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99111</xdr:rowOff>
    </xdr:from>
    <xdr:to>
      <xdr:col>50</xdr:col>
      <xdr:colOff>165100</xdr:colOff>
      <xdr:row>39</xdr:row>
      <xdr:rowOff>29261</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614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20388</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706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132156</xdr:rowOff>
    </xdr:from>
    <xdr:to>
      <xdr:col>45</xdr:col>
      <xdr:colOff>177800</xdr:colOff>
      <xdr:row>38</xdr:row>
      <xdr:rowOff>169228</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7861300" y="5447106"/>
          <a:ext cx="889000" cy="1237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11379</xdr:rowOff>
    </xdr:from>
    <xdr:to>
      <xdr:col>46</xdr:col>
      <xdr:colOff>38100</xdr:colOff>
      <xdr:row>39</xdr:row>
      <xdr:rowOff>112979</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697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104106</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79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132156</xdr:rowOff>
    </xdr:from>
    <xdr:to>
      <xdr:col>41</xdr:col>
      <xdr:colOff>50800</xdr:colOff>
      <xdr:row>39</xdr:row>
      <xdr:rowOff>119532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6972300" y="5447106"/>
          <a:ext cx="889000" cy="1358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31</xdr:row>
      <xdr:rowOff>138836</xdr:rowOff>
    </xdr:from>
    <xdr:to>
      <xdr:col>41</xdr:col>
      <xdr:colOff>101600</xdr:colOff>
      <xdr:row>32</xdr:row>
      <xdr:rowOff>68986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545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60113</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61795" y="5546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85496</xdr:rowOff>
    </xdr:from>
    <xdr:to>
      <xdr:col>36</xdr:col>
      <xdr:colOff>165100</xdr:colOff>
      <xdr:row>40</xdr:row>
      <xdr:rowOff>15646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772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40</xdr:row>
      <xdr:rowOff>6773</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705111" y="6864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40500</xdr:rowOff>
    </xdr:from>
    <xdr:to>
      <xdr:col>55</xdr:col>
      <xdr:colOff>50800</xdr:colOff>
      <xdr:row>37</xdr:row>
      <xdr:rowOff>142100</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38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63377</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235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162255</xdr:rowOff>
    </xdr:from>
    <xdr:to>
      <xdr:col>50</xdr:col>
      <xdr:colOff>165100</xdr:colOff>
      <xdr:row>38</xdr:row>
      <xdr:rowOff>92405</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505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108932</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281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118428</xdr:rowOff>
    </xdr:from>
    <xdr:to>
      <xdr:col>46</xdr:col>
      <xdr:colOff>38100</xdr:colOff>
      <xdr:row>39</xdr:row>
      <xdr:rowOff>48578</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633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65105</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408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81356</xdr:rowOff>
    </xdr:from>
    <xdr:to>
      <xdr:col>41</xdr:col>
      <xdr:colOff>101600</xdr:colOff>
      <xdr:row>32</xdr:row>
      <xdr:rowOff>11506</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5396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28033</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61795" y="5171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68732</xdr:rowOff>
    </xdr:from>
    <xdr:to>
      <xdr:col>36</xdr:col>
      <xdr:colOff>165100</xdr:colOff>
      <xdr:row>39</xdr:row>
      <xdr:rowOff>170332</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755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15409</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05111" y="6530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a:extLst>
            <a:ext uri="{FF2B5EF4-FFF2-40B4-BE49-F238E27FC236}">
              <a16:creationId xmlns:a16="http://schemas.microsoft.com/office/drawing/2014/main" id="{00000000-0008-0000-06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114915</xdr:rowOff>
    </xdr:from>
    <xdr:to>
      <xdr:col>54</xdr:col>
      <xdr:colOff>189865</xdr:colOff>
      <xdr:row>58</xdr:row>
      <xdr:rowOff>14015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10475595" y="8687415"/>
          <a:ext cx="1270" cy="1270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17842</xdr:rowOff>
    </xdr:from>
    <xdr:ext cx="534377" cy="259045"/>
    <xdr:sp macro="" textlink="">
      <xdr:nvSpPr>
        <xdr:cNvPr id="340" name="普通建設事業費最小値テキスト">
          <a:extLst>
            <a:ext uri="{FF2B5EF4-FFF2-40B4-BE49-F238E27FC236}">
              <a16:creationId xmlns:a16="http://schemas.microsoft.com/office/drawing/2014/main" id="{00000000-0008-0000-0600-000054010000}"/>
            </a:ext>
          </a:extLst>
        </xdr:cNvPr>
        <xdr:cNvSpPr txBox="1"/>
      </xdr:nvSpPr>
      <xdr:spPr>
        <a:xfrm>
          <a:off x="10528300" y="996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14015</xdr:rowOff>
    </xdr:from>
    <xdr:to>
      <xdr:col>55</xdr:col>
      <xdr:colOff>88900</xdr:colOff>
      <xdr:row>58</xdr:row>
      <xdr:rowOff>14015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995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61592</xdr:rowOff>
    </xdr:from>
    <xdr:ext cx="599010" cy="259045"/>
    <xdr:sp macro="" textlink="">
      <xdr:nvSpPr>
        <xdr:cNvPr id="342" name="普通建設事業費最大値テキスト">
          <a:extLst>
            <a:ext uri="{FF2B5EF4-FFF2-40B4-BE49-F238E27FC236}">
              <a16:creationId xmlns:a16="http://schemas.microsoft.com/office/drawing/2014/main" id="{00000000-0008-0000-0600-000056010000}"/>
            </a:ext>
          </a:extLst>
        </xdr:cNvPr>
        <xdr:cNvSpPr txBox="1"/>
      </xdr:nvSpPr>
      <xdr:spPr>
        <a:xfrm>
          <a:off x="10528300" y="8462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114915</xdr:rowOff>
    </xdr:from>
    <xdr:to>
      <xdr:col>55</xdr:col>
      <xdr:colOff>88900</xdr:colOff>
      <xdr:row>50</xdr:row>
      <xdr:rowOff>114915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868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163433</xdr:rowOff>
    </xdr:from>
    <xdr:to>
      <xdr:col>55</xdr:col>
      <xdr:colOff>0</xdr:colOff>
      <xdr:row>58</xdr:row>
      <xdr:rowOff>10111</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9639300" y="9936083"/>
          <a:ext cx="838200" cy="18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164634</xdr:rowOff>
    </xdr:from>
    <xdr:ext cx="534377" cy="259045"/>
    <xdr:sp macro="" textlink="">
      <xdr:nvSpPr>
        <xdr:cNvPr id="345" name="普通建設事業費平均値テキスト">
          <a:extLst>
            <a:ext uri="{FF2B5EF4-FFF2-40B4-BE49-F238E27FC236}">
              <a16:creationId xmlns:a16="http://schemas.microsoft.com/office/drawing/2014/main" id="{00000000-0008-0000-0600-000059010000}"/>
            </a:ext>
          </a:extLst>
        </xdr:cNvPr>
        <xdr:cNvSpPr txBox="1"/>
      </xdr:nvSpPr>
      <xdr:spPr>
        <a:xfrm>
          <a:off x="10528300" y="95943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141757</xdr:rowOff>
    </xdr:from>
    <xdr:to>
      <xdr:col>55</xdr:col>
      <xdr:colOff>50800</xdr:colOff>
      <xdr:row>57</xdr:row>
      <xdr:rowOff>71907</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10426700" y="97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10111</xdr:rowOff>
    </xdr:from>
    <xdr:to>
      <xdr:col>50</xdr:col>
      <xdr:colOff>114300</xdr:colOff>
      <xdr:row>58</xdr:row>
      <xdr:rowOff>18871</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8750300" y="9954211"/>
          <a:ext cx="889000" cy="8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33282</xdr:rowOff>
    </xdr:from>
    <xdr:to>
      <xdr:col>50</xdr:col>
      <xdr:colOff>165100</xdr:colOff>
      <xdr:row>57</xdr:row>
      <xdr:rowOff>134882</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95885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151409</xdr:rowOff>
    </xdr:from>
    <xdr:ext cx="534377"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9372111" y="9581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18871</xdr:rowOff>
    </xdr:from>
    <xdr:to>
      <xdr:col>45</xdr:col>
      <xdr:colOff>177800</xdr:colOff>
      <xdr:row>58</xdr:row>
      <xdr:rowOff>28098</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7861300" y="9962971"/>
          <a:ext cx="889000" cy="9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24074</xdr:rowOff>
    </xdr:from>
    <xdr:to>
      <xdr:col>46</xdr:col>
      <xdr:colOff>38100</xdr:colOff>
      <xdr:row>57</xdr:row>
      <xdr:rowOff>125674</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8699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142201</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8483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5041</xdr:rowOff>
    </xdr:from>
    <xdr:to>
      <xdr:col>41</xdr:col>
      <xdr:colOff>50800</xdr:colOff>
      <xdr:row>58</xdr:row>
      <xdr:rowOff>28098</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6972300" y="9949141"/>
          <a:ext cx="889000" cy="23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29624</xdr:rowOff>
    </xdr:from>
    <xdr:to>
      <xdr:col>41</xdr:col>
      <xdr:colOff>101600</xdr:colOff>
      <xdr:row>57</xdr:row>
      <xdr:rowOff>131224</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7810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147751</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7594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24064</xdr:rowOff>
    </xdr:from>
    <xdr:to>
      <xdr:col>36</xdr:col>
      <xdr:colOff>165100</xdr:colOff>
      <xdr:row>57</xdr:row>
      <xdr:rowOff>125664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6921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142191</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705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112633</xdr:rowOff>
    </xdr:from>
    <xdr:to>
      <xdr:col>55</xdr:col>
      <xdr:colOff>50800</xdr:colOff>
      <xdr:row>58</xdr:row>
      <xdr:rowOff>42783</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10426700" y="988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27560</xdr:rowOff>
    </xdr:from>
    <xdr:ext cx="534377" cy="259045"/>
    <xdr:sp macro="" textlink="">
      <xdr:nvSpPr>
        <xdr:cNvPr id="364" name="普通建設事業費該当値テキスト">
          <a:extLst>
            <a:ext uri="{FF2B5EF4-FFF2-40B4-BE49-F238E27FC236}">
              <a16:creationId xmlns:a16="http://schemas.microsoft.com/office/drawing/2014/main" id="{00000000-0008-0000-0600-00006C010000}"/>
            </a:ext>
          </a:extLst>
        </xdr:cNvPr>
        <xdr:cNvSpPr txBox="1"/>
      </xdr:nvSpPr>
      <xdr:spPr>
        <a:xfrm>
          <a:off x="10528300" y="9800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130761</xdr:rowOff>
    </xdr:from>
    <xdr:to>
      <xdr:col>50</xdr:col>
      <xdr:colOff>165100</xdr:colOff>
      <xdr:row>58</xdr:row>
      <xdr:rowOff>60911</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9588500" y="990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52038</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372111" y="999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139521</xdr:rowOff>
    </xdr:from>
    <xdr:to>
      <xdr:col>46</xdr:col>
      <xdr:colOff>38100</xdr:colOff>
      <xdr:row>58</xdr:row>
      <xdr:rowOff>69671</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8699500" y="9912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60798</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483111" y="10004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148748</xdr:rowOff>
    </xdr:from>
    <xdr:to>
      <xdr:col>41</xdr:col>
      <xdr:colOff>101600</xdr:colOff>
      <xdr:row>58</xdr:row>
      <xdr:rowOff>78898</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7810500" y="9921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70025</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594111" y="10014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125691</xdr:rowOff>
    </xdr:from>
    <xdr:to>
      <xdr:col>36</xdr:col>
      <xdr:colOff>165100</xdr:colOff>
      <xdr:row>58</xdr:row>
      <xdr:rowOff>55841</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6921500" y="9898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46968</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05111" y="9991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29705</xdr:rowOff>
    </xdr:from>
    <xdr:to>
      <xdr:col>54</xdr:col>
      <xdr:colOff>189865</xdr:colOff>
      <xdr:row>79</xdr:row>
      <xdr:rowOff>42711</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031205"/>
          <a:ext cx="1270" cy="155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46538</xdr:rowOff>
    </xdr:from>
    <xdr:ext cx="378565"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91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42711</xdr:rowOff>
    </xdr:from>
    <xdr:to>
      <xdr:col>55</xdr:col>
      <xdr:colOff>88900</xdr:colOff>
      <xdr:row>79</xdr:row>
      <xdr:rowOff>42711</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147832</xdr:rowOff>
    </xdr:from>
    <xdr:ext cx="599010"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806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29705</xdr:rowOff>
    </xdr:from>
    <xdr:to>
      <xdr:col>55</xdr:col>
      <xdr:colOff>88900</xdr:colOff>
      <xdr:row>70</xdr:row>
      <xdr:rowOff>29705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03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9843</xdr:rowOff>
    </xdr:from>
    <xdr:to>
      <xdr:col>55</xdr:col>
      <xdr:colOff>0</xdr:colOff>
      <xdr:row>79</xdr:row>
      <xdr:rowOff>41669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9639300" y="13554393"/>
          <a:ext cx="838200" cy="31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54297</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255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31420</xdr:rowOff>
    </xdr:from>
    <xdr:to>
      <xdr:col>55</xdr:col>
      <xdr:colOff>50800</xdr:colOff>
      <xdr:row>78</xdr:row>
      <xdr:rowOff>133020</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4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41669</xdr:rowOff>
    </xdr:from>
    <xdr:to>
      <xdr:col>50</xdr:col>
      <xdr:colOff>114300</xdr:colOff>
      <xdr:row>79</xdr:row>
      <xdr:rowOff>43548</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8750300" y="13586219"/>
          <a:ext cx="889000" cy="1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71107</xdr:rowOff>
    </xdr:from>
    <xdr:to>
      <xdr:col>50</xdr:col>
      <xdr:colOff>165100</xdr:colOff>
      <xdr:row>79</xdr:row>
      <xdr:rowOff>1257</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44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17784</xdr:rowOff>
    </xdr:from>
    <xdr:ext cx="469744"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404428" y="1321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25324</xdr:rowOff>
    </xdr:from>
    <xdr:to>
      <xdr:col>45</xdr:col>
      <xdr:colOff>177800</xdr:colOff>
      <xdr:row>79</xdr:row>
      <xdr:rowOff>43548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7861300" y="13569874"/>
          <a:ext cx="889000" cy="18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39154</xdr:rowOff>
    </xdr:from>
    <xdr:to>
      <xdr:col>46</xdr:col>
      <xdr:colOff>38100</xdr:colOff>
      <xdr:row>78</xdr:row>
      <xdr:rowOff>140754</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41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157281</xdr:rowOff>
    </xdr:from>
    <xdr:ext cx="469744"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515428" y="13187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25324</xdr:rowOff>
    </xdr:from>
    <xdr:to>
      <xdr:col>41</xdr:col>
      <xdr:colOff>50800</xdr:colOff>
      <xdr:row>79</xdr:row>
      <xdr:rowOff>27915</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6972300" y="13569874"/>
          <a:ext cx="889000" cy="2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67183</xdr:rowOff>
    </xdr:from>
    <xdr:to>
      <xdr:col>41</xdr:col>
      <xdr:colOff>101600</xdr:colOff>
      <xdr:row>78</xdr:row>
      <xdr:rowOff>168783</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44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13860</xdr:rowOff>
    </xdr:from>
    <xdr:ext cx="469744"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626428" y="13215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72389</xdr:rowOff>
    </xdr:from>
    <xdr:to>
      <xdr:col>36</xdr:col>
      <xdr:colOff>165100</xdr:colOff>
      <xdr:row>79</xdr:row>
      <xdr:rowOff>2539</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44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19066</xdr:rowOff>
    </xdr:from>
    <xdr:ext cx="469744"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37428" y="13220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130493</xdr:rowOff>
    </xdr:from>
    <xdr:to>
      <xdr:col>55</xdr:col>
      <xdr:colOff>50800</xdr:colOff>
      <xdr:row>79</xdr:row>
      <xdr:rowOff>60643</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50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45420</xdr:rowOff>
    </xdr:from>
    <xdr:ext cx="469744"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418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162319</xdr:rowOff>
    </xdr:from>
    <xdr:to>
      <xdr:col>50</xdr:col>
      <xdr:colOff>165100</xdr:colOff>
      <xdr:row>79</xdr:row>
      <xdr:rowOff>92469</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53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83596</xdr:rowOff>
    </xdr:from>
    <xdr:ext cx="378565"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50017" y="136281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164198</xdr:rowOff>
    </xdr:from>
    <xdr:to>
      <xdr:col>46</xdr:col>
      <xdr:colOff>38100</xdr:colOff>
      <xdr:row>79</xdr:row>
      <xdr:rowOff>94348</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537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79</xdr:row>
      <xdr:rowOff>85475</xdr:rowOff>
    </xdr:from>
    <xdr:ext cx="313932"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93333" y="136300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145974</xdr:rowOff>
    </xdr:from>
    <xdr:to>
      <xdr:col>41</xdr:col>
      <xdr:colOff>101600</xdr:colOff>
      <xdr:row>79</xdr:row>
      <xdr:rowOff>76124</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519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67251</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26428" y="13611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148565</xdr:rowOff>
    </xdr:from>
    <xdr:to>
      <xdr:col>36</xdr:col>
      <xdr:colOff>165100</xdr:colOff>
      <xdr:row>79</xdr:row>
      <xdr:rowOff>78715</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521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69842</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37428" y="13614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103749</xdr:rowOff>
    </xdr:from>
    <xdr:to>
      <xdr:col>54</xdr:col>
      <xdr:colOff>189865</xdr:colOff>
      <xdr:row>98</xdr:row>
      <xdr:rowOff>101791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534249"/>
          <a:ext cx="1270" cy="1369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105618</xdr:rowOff>
    </xdr:from>
    <xdr:ext cx="534377"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90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101791</xdr:rowOff>
    </xdr:from>
    <xdr:to>
      <xdr:col>55</xdr:col>
      <xdr:colOff>88900</xdr:colOff>
      <xdr:row>98</xdr:row>
      <xdr:rowOff>101791</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903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50426</xdr:rowOff>
    </xdr:from>
    <xdr:ext cx="599010"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309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103749</xdr:rowOff>
    </xdr:from>
    <xdr:to>
      <xdr:col>55</xdr:col>
      <xdr:colOff>88900</xdr:colOff>
      <xdr:row>90</xdr:row>
      <xdr:rowOff>103749</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534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45234</xdr:rowOff>
    </xdr:from>
    <xdr:to>
      <xdr:col>55</xdr:col>
      <xdr:colOff>0</xdr:colOff>
      <xdr:row>98</xdr:row>
      <xdr:rowOff>67157</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9639300" y="16847334"/>
          <a:ext cx="838200" cy="2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111343</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570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88466</xdr:rowOff>
    </xdr:from>
    <xdr:to>
      <xdr:col>55</xdr:col>
      <xdr:colOff>50800</xdr:colOff>
      <xdr:row>98</xdr:row>
      <xdr:rowOff>18616</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719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67157</xdr:rowOff>
    </xdr:from>
    <xdr:to>
      <xdr:col>50</xdr:col>
      <xdr:colOff>114300</xdr:colOff>
      <xdr:row>98</xdr:row>
      <xdr:rowOff>94887</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8750300" y="16869257"/>
          <a:ext cx="889000" cy="27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128882</xdr:rowOff>
    </xdr:from>
    <xdr:to>
      <xdr:col>50</xdr:col>
      <xdr:colOff>165100</xdr:colOff>
      <xdr:row>98</xdr:row>
      <xdr:rowOff>59032</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75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75559</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534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92030</xdr:rowOff>
    </xdr:from>
    <xdr:to>
      <xdr:col>45</xdr:col>
      <xdr:colOff>177800</xdr:colOff>
      <xdr:row>98</xdr:row>
      <xdr:rowOff>94887</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7861300" y="16894130"/>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147048</xdr:rowOff>
    </xdr:from>
    <xdr:to>
      <xdr:col>46</xdr:col>
      <xdr:colOff>38100</xdr:colOff>
      <xdr:row>98</xdr:row>
      <xdr:rowOff>77198</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77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93725</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55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92030</xdr:rowOff>
    </xdr:from>
    <xdr:to>
      <xdr:col>41</xdr:col>
      <xdr:colOff>50800</xdr:colOff>
      <xdr:row>98</xdr:row>
      <xdr:rowOff>107063</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6972300" y="16894130"/>
          <a:ext cx="889000" cy="15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141943</xdr:rowOff>
    </xdr:from>
    <xdr:to>
      <xdr:col>41</xdr:col>
      <xdr:colOff>101600</xdr:colOff>
      <xdr:row>98</xdr:row>
      <xdr:rowOff>72093</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77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88620</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54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123129</xdr:rowOff>
    </xdr:from>
    <xdr:to>
      <xdr:col>36</xdr:col>
      <xdr:colOff>165100</xdr:colOff>
      <xdr:row>98</xdr:row>
      <xdr:rowOff>53279</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75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69806</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52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165884</xdr:rowOff>
    </xdr:from>
    <xdr:to>
      <xdr:col>55</xdr:col>
      <xdr:colOff>50800</xdr:colOff>
      <xdr:row>98</xdr:row>
      <xdr:rowOff>96034</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796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80811</xdr:rowOff>
    </xdr:from>
    <xdr:ext cx="534377"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711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16357</xdr:rowOff>
    </xdr:from>
    <xdr:to>
      <xdr:col>50</xdr:col>
      <xdr:colOff>165100</xdr:colOff>
      <xdr:row>98</xdr:row>
      <xdr:rowOff>117957</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81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109084</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372111" y="16911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44087</xdr:rowOff>
    </xdr:from>
    <xdr:to>
      <xdr:col>46</xdr:col>
      <xdr:colOff>38100</xdr:colOff>
      <xdr:row>98</xdr:row>
      <xdr:rowOff>145687</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84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136814</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83111" y="16938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41230</xdr:rowOff>
    </xdr:from>
    <xdr:to>
      <xdr:col>41</xdr:col>
      <xdr:colOff>101600</xdr:colOff>
      <xdr:row>98</xdr:row>
      <xdr:rowOff>142830</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84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133957</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936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56263</xdr:rowOff>
    </xdr:from>
    <xdr:to>
      <xdr:col>36</xdr:col>
      <xdr:colOff>165100</xdr:colOff>
      <xdr:row>98</xdr:row>
      <xdr:rowOff>157863</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858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148990</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951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09" name="災害復旧事業費最小値テキスト">
          <a:extLst>
            <a:ext uri="{FF2B5EF4-FFF2-40B4-BE49-F238E27FC236}">
              <a16:creationId xmlns:a16="http://schemas.microsoft.com/office/drawing/2014/main" id="{00000000-0008-0000-0600-0000FD01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1" name="災害復旧事業費最大値テキスト">
          <a:extLst>
            <a:ext uri="{FF2B5EF4-FFF2-40B4-BE49-F238E27FC236}">
              <a16:creationId xmlns:a16="http://schemas.microsoft.com/office/drawing/2014/main" id="{00000000-0008-0000-0600-0000FF01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4" name="災害復旧事業費平均値テキスト">
          <a:extLst>
            <a:ext uri="{FF2B5EF4-FFF2-40B4-BE49-F238E27FC236}">
              <a16:creationId xmlns:a16="http://schemas.microsoft.com/office/drawing/2014/main" id="{00000000-0008-0000-0600-000002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88900</xdr:rowOff>
    </xdr:from>
    <xdr:to>
      <xdr:col>76</xdr:col>
      <xdr:colOff>165100</xdr:colOff>
      <xdr:row>37</xdr:row>
      <xdr:rowOff>19050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4541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35</xdr:row>
      <xdr:rowOff>35577</xdr:rowOff>
    </xdr:from>
    <xdr:ext cx="313932"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4435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29</xdr:row>
      <xdr:rowOff>146050</xdr:rowOff>
    </xdr:from>
    <xdr:to>
      <xdr:col>72</xdr:col>
      <xdr:colOff>38100</xdr:colOff>
      <xdr:row>30</xdr:row>
      <xdr:rowOff>76200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3652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28</xdr:row>
      <xdr:rowOff>92727</xdr:rowOff>
    </xdr:from>
    <xdr:ext cx="313932"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3546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157480</xdr:rowOff>
    </xdr:from>
    <xdr:to>
      <xdr:col>67</xdr:col>
      <xdr:colOff>101600</xdr:colOff>
      <xdr:row>31</xdr:row>
      <xdr:rowOff>87630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2763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29</xdr:row>
      <xdr:rowOff>104157</xdr:rowOff>
    </xdr:from>
    <xdr:ext cx="313932"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2657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3" name="災害復旧事業費該当値テキスト">
          <a:extLst>
            <a:ext uri="{FF2B5EF4-FFF2-40B4-BE49-F238E27FC236}">
              <a16:creationId xmlns:a16="http://schemas.microsoft.com/office/drawing/2014/main" id="{00000000-0008-0000-0600-000015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失業対策事業費グラフ枠">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8" name="失業対策事業費最小値テキスト">
          <a:extLst>
            <a:ext uri="{FF2B5EF4-FFF2-40B4-BE49-F238E27FC236}">
              <a16:creationId xmlns:a16="http://schemas.microsoft.com/office/drawing/2014/main" id="{00000000-0008-0000-0600-00002E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0" name="失業対策事業費最大値テキスト">
          <a:extLst>
            <a:ext uri="{FF2B5EF4-FFF2-40B4-BE49-F238E27FC236}">
              <a16:creationId xmlns:a16="http://schemas.microsoft.com/office/drawing/2014/main" id="{00000000-0008-0000-0600-000030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3" name="失業対策事業費平均値テキスト">
          <a:extLst>
            <a:ext uri="{FF2B5EF4-FFF2-40B4-BE49-F238E27FC236}">
              <a16:creationId xmlns:a16="http://schemas.microsoft.com/office/drawing/2014/main" id="{00000000-0008-0000-0600-000033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2" name="失業対策事業費該当値テキスト">
          <a:extLst>
            <a:ext uri="{FF2B5EF4-FFF2-40B4-BE49-F238E27FC236}">
              <a16:creationId xmlns:a16="http://schemas.microsoft.com/office/drawing/2014/main" id="{00000000-0008-0000-0600-000046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公債費グラフ枠">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125161</xdr:rowOff>
    </xdr:from>
    <xdr:to>
      <xdr:col>85</xdr:col>
      <xdr:colOff>126364</xdr:colOff>
      <xdr:row>78</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flipV="1">
          <a:off x="16317595" y="12126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13" name="公債費最小値テキスト">
          <a:extLst>
            <a:ext uri="{FF2B5EF4-FFF2-40B4-BE49-F238E27FC236}">
              <a16:creationId xmlns:a16="http://schemas.microsoft.com/office/drawing/2014/main" id="{00000000-0008-0000-0600-000065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71838</xdr:rowOff>
    </xdr:from>
    <xdr:ext cx="534377" cy="259045"/>
    <xdr:sp macro="" textlink="">
      <xdr:nvSpPr>
        <xdr:cNvPr id="615" name="公債費最大値テキスト">
          <a:extLst>
            <a:ext uri="{FF2B5EF4-FFF2-40B4-BE49-F238E27FC236}">
              <a16:creationId xmlns:a16="http://schemas.microsoft.com/office/drawing/2014/main" id="{00000000-0008-0000-0600-000067020000}"/>
            </a:ext>
          </a:extLst>
        </xdr:cNvPr>
        <xdr:cNvSpPr txBox="1"/>
      </xdr:nvSpPr>
      <xdr:spPr>
        <a:xfrm>
          <a:off x="16370300" y="1190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125161</xdr:rowOff>
    </xdr:from>
    <xdr:to>
      <xdr:col>86</xdr:col>
      <xdr:colOff>25400</xdr:colOff>
      <xdr:row>70</xdr:row>
      <xdr:rowOff>125161</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6230600" y="1212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1352</xdr:rowOff>
    </xdr:from>
    <xdr:to>
      <xdr:col>85</xdr:col>
      <xdr:colOff>127000</xdr:colOff>
      <xdr:row>77</xdr:row>
      <xdr:rowOff>45746</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5481300" y="13203002"/>
          <a:ext cx="838200" cy="4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1729</xdr:rowOff>
    </xdr:from>
    <xdr:ext cx="469744" cy="259045"/>
    <xdr:sp macro="" textlink="">
      <xdr:nvSpPr>
        <xdr:cNvPr id="618" name="公債費平均値テキスト">
          <a:extLst>
            <a:ext uri="{FF2B5EF4-FFF2-40B4-BE49-F238E27FC236}">
              <a16:creationId xmlns:a16="http://schemas.microsoft.com/office/drawing/2014/main" id="{00000000-0008-0000-0600-00006A020000}"/>
            </a:ext>
          </a:extLst>
        </xdr:cNvPr>
        <xdr:cNvSpPr txBox="1"/>
      </xdr:nvSpPr>
      <xdr:spPr>
        <a:xfrm>
          <a:off x="16370300" y="13031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150302</xdr:rowOff>
    </xdr:from>
    <xdr:to>
      <xdr:col>85</xdr:col>
      <xdr:colOff>177800</xdr:colOff>
      <xdr:row>77</xdr:row>
      <xdr:rowOff>80452</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6268700" y="1318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125755</xdr:rowOff>
    </xdr:from>
    <xdr:to>
      <xdr:col>81</xdr:col>
      <xdr:colOff>50800</xdr:colOff>
      <xdr:row>77</xdr:row>
      <xdr:rowOff>1352</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4592300" y="13155955"/>
          <a:ext cx="889000" cy="47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7245</xdr:rowOff>
    </xdr:from>
    <xdr:to>
      <xdr:col>81</xdr:col>
      <xdr:colOff>101600</xdr:colOff>
      <xdr:row>77</xdr:row>
      <xdr:rowOff>108845</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5430500" y="1320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99972</xdr:rowOff>
    </xdr:from>
    <xdr:ext cx="469744"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5246428" y="13301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125755</xdr:rowOff>
    </xdr:from>
    <xdr:to>
      <xdr:col>76</xdr:col>
      <xdr:colOff>114300</xdr:colOff>
      <xdr:row>77</xdr:row>
      <xdr:rowOff>4826</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3703300" y="13155955"/>
          <a:ext cx="889000" cy="50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134758</xdr:rowOff>
    </xdr:from>
    <xdr:to>
      <xdr:col>76</xdr:col>
      <xdr:colOff>165100</xdr:colOff>
      <xdr:row>77</xdr:row>
      <xdr:rowOff>64908</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4541500" y="1316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56035</xdr:rowOff>
    </xdr:from>
    <xdr:ext cx="469744"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4357428" y="13257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4826</xdr:rowOff>
    </xdr:from>
    <xdr:to>
      <xdr:col>71</xdr:col>
      <xdr:colOff>177800</xdr:colOff>
      <xdr:row>77</xdr:row>
      <xdr:rowOff>12598</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2814300" y="13206476"/>
          <a:ext cx="889000" cy="7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153228</xdr:rowOff>
    </xdr:from>
    <xdr:to>
      <xdr:col>72</xdr:col>
      <xdr:colOff>38100</xdr:colOff>
      <xdr:row>77</xdr:row>
      <xdr:rowOff>83378</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3652500" y="1318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74505</xdr:rowOff>
    </xdr:from>
    <xdr:ext cx="469744"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3468428" y="13276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102205</xdr:rowOff>
    </xdr:from>
    <xdr:to>
      <xdr:col>67</xdr:col>
      <xdr:colOff>101600</xdr:colOff>
      <xdr:row>77</xdr:row>
      <xdr:rowOff>32355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2763500" y="1313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48882</xdr:rowOff>
    </xdr:from>
    <xdr:ext cx="469744"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2579428" y="12907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166396</xdr:rowOff>
    </xdr:from>
    <xdr:to>
      <xdr:col>85</xdr:col>
      <xdr:colOff>177800</xdr:colOff>
      <xdr:row>77</xdr:row>
      <xdr:rowOff>96546</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6268700" y="1319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144823</xdr:rowOff>
    </xdr:from>
    <xdr:ext cx="469744" cy="259045"/>
    <xdr:sp macro="" textlink="">
      <xdr:nvSpPr>
        <xdr:cNvPr id="637" name="公債費該当値テキスト">
          <a:extLst>
            <a:ext uri="{FF2B5EF4-FFF2-40B4-BE49-F238E27FC236}">
              <a16:creationId xmlns:a16="http://schemas.microsoft.com/office/drawing/2014/main" id="{00000000-0008-0000-0600-00007D020000}"/>
            </a:ext>
          </a:extLst>
        </xdr:cNvPr>
        <xdr:cNvSpPr txBox="1"/>
      </xdr:nvSpPr>
      <xdr:spPr>
        <a:xfrm>
          <a:off x="16370300" y="13175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122002</xdr:rowOff>
    </xdr:from>
    <xdr:to>
      <xdr:col>81</xdr:col>
      <xdr:colOff>101600</xdr:colOff>
      <xdr:row>77</xdr:row>
      <xdr:rowOff>52152</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5430500" y="1315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68678</xdr:rowOff>
    </xdr:from>
    <xdr:ext cx="469744"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46428" y="12927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74955</xdr:rowOff>
    </xdr:from>
    <xdr:to>
      <xdr:col>76</xdr:col>
      <xdr:colOff>165100</xdr:colOff>
      <xdr:row>77</xdr:row>
      <xdr:rowOff>5105</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4541500" y="13105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21632</xdr:rowOff>
    </xdr:from>
    <xdr:ext cx="469744"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357428" y="12880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125476</xdr:rowOff>
    </xdr:from>
    <xdr:to>
      <xdr:col>72</xdr:col>
      <xdr:colOff>38100</xdr:colOff>
      <xdr:row>77</xdr:row>
      <xdr:rowOff>55626</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3652500" y="1315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72153</xdr:rowOff>
    </xdr:from>
    <xdr:ext cx="469744"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68428" y="1293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133248</xdr:rowOff>
    </xdr:from>
    <xdr:to>
      <xdr:col>67</xdr:col>
      <xdr:colOff>101600</xdr:colOff>
      <xdr:row>77</xdr:row>
      <xdr:rowOff>63398</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2763500" y="13163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54525</xdr:rowOff>
    </xdr:from>
    <xdr:ext cx="469744"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79428" y="13256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積立金グラフ枠">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19718</xdr:rowOff>
    </xdr:from>
    <xdr:to>
      <xdr:col>85</xdr:col>
      <xdr:colOff>126364</xdr:colOff>
      <xdr:row>99</xdr:row>
      <xdr:rowOff>82615</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flipV="1">
          <a:off x="16317595" y="15450218"/>
          <a:ext cx="1269" cy="1605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86442</xdr:rowOff>
    </xdr:from>
    <xdr:ext cx="469744" cy="259045"/>
    <xdr:sp macro="" textlink="">
      <xdr:nvSpPr>
        <xdr:cNvPr id="672" name="積立金最小値テキスト">
          <a:extLst>
            <a:ext uri="{FF2B5EF4-FFF2-40B4-BE49-F238E27FC236}">
              <a16:creationId xmlns:a16="http://schemas.microsoft.com/office/drawing/2014/main" id="{00000000-0008-0000-0600-0000A0020000}"/>
            </a:ext>
          </a:extLst>
        </xdr:cNvPr>
        <xdr:cNvSpPr txBox="1"/>
      </xdr:nvSpPr>
      <xdr:spPr>
        <a:xfrm>
          <a:off x="16370300" y="1705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82615</xdr:rowOff>
    </xdr:from>
    <xdr:to>
      <xdr:col>86</xdr:col>
      <xdr:colOff>25400</xdr:colOff>
      <xdr:row>99</xdr:row>
      <xdr:rowOff>82615</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6230600" y="1705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137845</xdr:rowOff>
    </xdr:from>
    <xdr:ext cx="599010" cy="259045"/>
    <xdr:sp macro="" textlink="">
      <xdr:nvSpPr>
        <xdr:cNvPr id="674" name="積立金最大値テキスト">
          <a:extLst>
            <a:ext uri="{FF2B5EF4-FFF2-40B4-BE49-F238E27FC236}">
              <a16:creationId xmlns:a16="http://schemas.microsoft.com/office/drawing/2014/main" id="{00000000-0008-0000-0600-0000A2020000}"/>
            </a:ext>
          </a:extLst>
        </xdr:cNvPr>
        <xdr:cNvSpPr txBox="1"/>
      </xdr:nvSpPr>
      <xdr:spPr>
        <a:xfrm>
          <a:off x="16370300" y="15225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19718</xdr:rowOff>
    </xdr:from>
    <xdr:to>
      <xdr:col>86</xdr:col>
      <xdr:colOff>25400</xdr:colOff>
      <xdr:row>90</xdr:row>
      <xdr:rowOff>19718</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545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74354</xdr:rowOff>
    </xdr:from>
    <xdr:to>
      <xdr:col>85</xdr:col>
      <xdr:colOff>127000</xdr:colOff>
      <xdr:row>98</xdr:row>
      <xdr:rowOff>108229</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5481300" y="16876454"/>
          <a:ext cx="838200" cy="33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92955</xdr:rowOff>
    </xdr:from>
    <xdr:ext cx="534377" cy="259045"/>
    <xdr:sp macro="" textlink="">
      <xdr:nvSpPr>
        <xdr:cNvPr id="677" name="積立金平均値テキスト">
          <a:extLst>
            <a:ext uri="{FF2B5EF4-FFF2-40B4-BE49-F238E27FC236}">
              <a16:creationId xmlns:a16="http://schemas.microsoft.com/office/drawing/2014/main" id="{00000000-0008-0000-0600-0000A5020000}"/>
            </a:ext>
          </a:extLst>
        </xdr:cNvPr>
        <xdr:cNvSpPr txBox="1"/>
      </xdr:nvSpPr>
      <xdr:spPr>
        <a:xfrm>
          <a:off x="16370300" y="16552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70078</xdr:rowOff>
    </xdr:from>
    <xdr:to>
      <xdr:col>85</xdr:col>
      <xdr:colOff>177800</xdr:colOff>
      <xdr:row>98</xdr:row>
      <xdr:rowOff>228</xdr:rowOff>
    </xdr:to>
    <xdr:sp macro="" textlink="">
      <xdr:nvSpPr>
        <xdr:cNvPr id="678" name="フローチャート: 判断 677">
          <a:extLst>
            <a:ext uri="{FF2B5EF4-FFF2-40B4-BE49-F238E27FC236}">
              <a16:creationId xmlns:a16="http://schemas.microsoft.com/office/drawing/2014/main" id="{00000000-0008-0000-0600-0000A6020000}"/>
            </a:ext>
          </a:extLst>
        </xdr:cNvPr>
        <xdr:cNvSpPr/>
      </xdr:nvSpPr>
      <xdr:spPr>
        <a:xfrm>
          <a:off x="16268700" y="1670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74354</xdr:rowOff>
    </xdr:from>
    <xdr:to>
      <xdr:col>81</xdr:col>
      <xdr:colOff>50800</xdr:colOff>
      <xdr:row>98</xdr:row>
      <xdr:rowOff>127454</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4592300" y="16876454"/>
          <a:ext cx="889000" cy="53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26743</xdr:rowOff>
    </xdr:from>
    <xdr:to>
      <xdr:col>81</xdr:col>
      <xdr:colOff>101600</xdr:colOff>
      <xdr:row>97</xdr:row>
      <xdr:rowOff>128343</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5430500" y="1665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144870</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5214111" y="16432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127454</xdr:rowOff>
    </xdr:from>
    <xdr:to>
      <xdr:col>76</xdr:col>
      <xdr:colOff>114300</xdr:colOff>
      <xdr:row>98</xdr:row>
      <xdr:rowOff>130949</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3703300" y="16929554"/>
          <a:ext cx="889000" cy="3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63971</xdr:rowOff>
    </xdr:from>
    <xdr:to>
      <xdr:col>76</xdr:col>
      <xdr:colOff>165100</xdr:colOff>
      <xdr:row>97</xdr:row>
      <xdr:rowOff>165571</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4541500" y="1669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10648</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4325111" y="16469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125495</xdr:rowOff>
    </xdr:from>
    <xdr:to>
      <xdr:col>71</xdr:col>
      <xdr:colOff>177800</xdr:colOff>
      <xdr:row>98</xdr:row>
      <xdr:rowOff>130949</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2814300" y="16927595"/>
          <a:ext cx="889000" cy="5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27384</xdr:rowOff>
    </xdr:from>
    <xdr:to>
      <xdr:col>72</xdr:col>
      <xdr:colOff>38100</xdr:colOff>
      <xdr:row>98</xdr:row>
      <xdr:rowOff>128984</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3652500" y="1682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145511</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436111" y="16604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132649</xdr:rowOff>
    </xdr:from>
    <xdr:to>
      <xdr:col>67</xdr:col>
      <xdr:colOff>101600</xdr:colOff>
      <xdr:row>98</xdr:row>
      <xdr:rowOff>62799</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2763500" y="1676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79326</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2547111" y="16538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57429</xdr:rowOff>
    </xdr:from>
    <xdr:to>
      <xdr:col>85</xdr:col>
      <xdr:colOff>177800</xdr:colOff>
      <xdr:row>98</xdr:row>
      <xdr:rowOff>159029</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6268700" y="16859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35856</xdr:rowOff>
    </xdr:from>
    <xdr:ext cx="534377" cy="259045"/>
    <xdr:sp macro="" textlink="">
      <xdr:nvSpPr>
        <xdr:cNvPr id="696" name="積立金該当値テキスト">
          <a:extLst>
            <a:ext uri="{FF2B5EF4-FFF2-40B4-BE49-F238E27FC236}">
              <a16:creationId xmlns:a16="http://schemas.microsoft.com/office/drawing/2014/main" id="{00000000-0008-0000-0600-0000B8020000}"/>
            </a:ext>
          </a:extLst>
        </xdr:cNvPr>
        <xdr:cNvSpPr txBox="1"/>
      </xdr:nvSpPr>
      <xdr:spPr>
        <a:xfrm>
          <a:off x="16370300" y="16837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23554</xdr:rowOff>
    </xdr:from>
    <xdr:to>
      <xdr:col>81</xdr:col>
      <xdr:colOff>101600</xdr:colOff>
      <xdr:row>98</xdr:row>
      <xdr:rowOff>125154</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5430500" y="16825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116281</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14111" y="16918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76654</xdr:rowOff>
    </xdr:from>
    <xdr:to>
      <xdr:col>76</xdr:col>
      <xdr:colOff>165100</xdr:colOff>
      <xdr:row>99</xdr:row>
      <xdr:rowOff>6804</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4541500" y="16878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169381</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6971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80149</xdr:rowOff>
    </xdr:from>
    <xdr:to>
      <xdr:col>72</xdr:col>
      <xdr:colOff>38100</xdr:colOff>
      <xdr:row>99</xdr:row>
      <xdr:rowOff>10299</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3652500" y="16882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1426</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436111" y="16974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74695</xdr:rowOff>
    </xdr:from>
    <xdr:to>
      <xdr:col>67</xdr:col>
      <xdr:colOff>101600</xdr:colOff>
      <xdr:row>99</xdr:row>
      <xdr:rowOff>4845</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2763500" y="16876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167422</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547111" y="16969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5" name="投資及び出資金グラフ枠">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35458</xdr:rowOff>
    </xdr:from>
    <xdr:to>
      <xdr:col>116</xdr:col>
      <xdr:colOff>62864</xdr:colOff>
      <xdr:row>38</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flipV="1">
          <a:off x="22159595" y="5178958"/>
          <a:ext cx="1269" cy="1475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2760</xdr:rowOff>
    </xdr:from>
    <xdr:ext cx="249299" cy="259045"/>
    <xdr:sp macro="" textlink="">
      <xdr:nvSpPr>
        <xdr:cNvPr id="727" name="投資及び出資金最小値テキスト">
          <a:extLst>
            <a:ext uri="{FF2B5EF4-FFF2-40B4-BE49-F238E27FC236}">
              <a16:creationId xmlns:a16="http://schemas.microsoft.com/office/drawing/2014/main" id="{00000000-0008-0000-0600-0000D7020000}"/>
            </a:ext>
          </a:extLst>
        </xdr:cNvPr>
        <xdr:cNvSpPr txBox="1"/>
      </xdr:nvSpPr>
      <xdr:spPr>
        <a:xfrm>
          <a:off x="22212300" y="6689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153585</xdr:rowOff>
    </xdr:from>
    <xdr:ext cx="469744" cy="259045"/>
    <xdr:sp macro="" textlink="">
      <xdr:nvSpPr>
        <xdr:cNvPr id="729" name="投資及び出資金最大値テキスト">
          <a:extLst>
            <a:ext uri="{FF2B5EF4-FFF2-40B4-BE49-F238E27FC236}">
              <a16:creationId xmlns:a16="http://schemas.microsoft.com/office/drawing/2014/main" id="{00000000-0008-0000-0600-0000D9020000}"/>
            </a:ext>
          </a:extLst>
        </xdr:cNvPr>
        <xdr:cNvSpPr txBox="1"/>
      </xdr:nvSpPr>
      <xdr:spPr>
        <a:xfrm>
          <a:off x="22212300" y="495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35458</xdr:rowOff>
    </xdr:from>
    <xdr:to>
      <xdr:col>116</xdr:col>
      <xdr:colOff>152400</xdr:colOff>
      <xdr:row>30</xdr:row>
      <xdr:rowOff>35458</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517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91660</xdr:rowOff>
    </xdr:from>
    <xdr:ext cx="313932" cy="259045"/>
    <xdr:sp macro="" textlink="">
      <xdr:nvSpPr>
        <xdr:cNvPr id="732" name="投資及び出資金平均値テキスト">
          <a:extLst>
            <a:ext uri="{FF2B5EF4-FFF2-40B4-BE49-F238E27FC236}">
              <a16:creationId xmlns:a16="http://schemas.microsoft.com/office/drawing/2014/main" id="{00000000-0008-0000-0600-0000DC020000}"/>
            </a:ext>
          </a:extLst>
        </xdr:cNvPr>
        <xdr:cNvSpPr txBox="1"/>
      </xdr:nvSpPr>
      <xdr:spPr>
        <a:xfrm>
          <a:off x="22212300" y="64353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68783</xdr:rowOff>
    </xdr:from>
    <xdr:to>
      <xdr:col>116</xdr:col>
      <xdr:colOff>114300</xdr:colOff>
      <xdr:row>38</xdr:row>
      <xdr:rowOff>170383</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21107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55067</xdr:rowOff>
    </xdr:from>
    <xdr:to>
      <xdr:col>112</xdr:col>
      <xdr:colOff>38100</xdr:colOff>
      <xdr:row>38</xdr:row>
      <xdr:rowOff>156667</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1272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1744</xdr:rowOff>
    </xdr:from>
    <xdr:ext cx="313932"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21166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78842</xdr:rowOff>
    </xdr:from>
    <xdr:to>
      <xdr:col>98</xdr:col>
      <xdr:colOff>38100</xdr:colOff>
      <xdr:row>39</xdr:row>
      <xdr:rowOff>8992</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8605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25519</xdr:rowOff>
    </xdr:from>
    <xdr:ext cx="313932"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8499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47210</xdr:rowOff>
    </xdr:from>
    <xdr:ext cx="249299" cy="259045"/>
    <xdr:sp macro="" textlink="">
      <xdr:nvSpPr>
        <xdr:cNvPr id="751" name="投資及び出資金該当値テキスト">
          <a:extLst>
            <a:ext uri="{FF2B5EF4-FFF2-40B4-BE49-F238E27FC236}">
              <a16:creationId xmlns:a16="http://schemas.microsoft.com/office/drawing/2014/main" id="{00000000-0008-0000-0600-0000EF020000}"/>
            </a:ext>
          </a:extLst>
        </xdr:cNvPr>
        <xdr:cNvSpPr txBox="1"/>
      </xdr:nvSpPr>
      <xdr:spPr>
        <a:xfrm>
          <a:off x="22212300" y="6562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a:extLst>
            <a:ext uri="{FF2B5EF4-FFF2-40B4-BE49-F238E27FC236}">
              <a16:creationId xmlns:a16="http://schemas.microsoft.com/office/drawing/2014/main" id="{00000000-0008-0000-06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55771</xdr:rowOff>
    </xdr:from>
    <xdr:to>
      <xdr:col>116</xdr:col>
      <xdr:colOff>62864</xdr:colOff>
      <xdr:row>59</xdr:row>
      <xdr:rowOff>98116</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flipV="1">
          <a:off x="22159595" y="8628271"/>
          <a:ext cx="1269" cy="158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101943</xdr:rowOff>
    </xdr:from>
    <xdr:ext cx="249299" cy="259045"/>
    <xdr:sp macro="" textlink="">
      <xdr:nvSpPr>
        <xdr:cNvPr id="786" name="貸付金最小値テキスト">
          <a:extLst>
            <a:ext uri="{FF2B5EF4-FFF2-40B4-BE49-F238E27FC236}">
              <a16:creationId xmlns:a16="http://schemas.microsoft.com/office/drawing/2014/main" id="{00000000-0008-0000-0600-000012030000}"/>
            </a:ext>
          </a:extLst>
        </xdr:cNvPr>
        <xdr:cNvSpPr txBox="1"/>
      </xdr:nvSpPr>
      <xdr:spPr>
        <a:xfrm>
          <a:off x="22212300" y="102174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98116</xdr:rowOff>
    </xdr:from>
    <xdr:to>
      <xdr:col>116</xdr:col>
      <xdr:colOff>152400</xdr:colOff>
      <xdr:row>59</xdr:row>
      <xdr:rowOff>98116</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2072600" y="10213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2448</xdr:rowOff>
    </xdr:from>
    <xdr:ext cx="534377" cy="259045"/>
    <xdr:sp macro="" textlink="">
      <xdr:nvSpPr>
        <xdr:cNvPr id="788" name="貸付金最大値テキスト">
          <a:extLst>
            <a:ext uri="{FF2B5EF4-FFF2-40B4-BE49-F238E27FC236}">
              <a16:creationId xmlns:a16="http://schemas.microsoft.com/office/drawing/2014/main" id="{00000000-0008-0000-0600-000014030000}"/>
            </a:ext>
          </a:extLst>
        </xdr:cNvPr>
        <xdr:cNvSpPr txBox="1"/>
      </xdr:nvSpPr>
      <xdr:spPr>
        <a:xfrm>
          <a:off x="22212300" y="840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55771</xdr:rowOff>
    </xdr:from>
    <xdr:to>
      <xdr:col>116</xdr:col>
      <xdr:colOff>152400</xdr:colOff>
      <xdr:row>50</xdr:row>
      <xdr:rowOff>55771</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2072600" y="8628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80590</xdr:rowOff>
    </xdr:from>
    <xdr:to>
      <xdr:col>116</xdr:col>
      <xdr:colOff>63500</xdr:colOff>
      <xdr:row>59</xdr:row>
      <xdr:rowOff>83856</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1323300" y="9853240"/>
          <a:ext cx="838200" cy="346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6730</xdr:rowOff>
    </xdr:from>
    <xdr:ext cx="469744" cy="259045"/>
    <xdr:sp macro="" textlink="">
      <xdr:nvSpPr>
        <xdr:cNvPr id="791" name="貸付金平均値テキスト">
          <a:extLst>
            <a:ext uri="{FF2B5EF4-FFF2-40B4-BE49-F238E27FC236}">
              <a16:creationId xmlns:a16="http://schemas.microsoft.com/office/drawing/2014/main" id="{00000000-0008-0000-0600-000017030000}"/>
            </a:ext>
          </a:extLst>
        </xdr:cNvPr>
        <xdr:cNvSpPr txBox="1"/>
      </xdr:nvSpPr>
      <xdr:spPr>
        <a:xfrm>
          <a:off x="22212300" y="9779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155303</xdr:rowOff>
    </xdr:from>
    <xdr:to>
      <xdr:col>116</xdr:col>
      <xdr:colOff>114300</xdr:colOff>
      <xdr:row>58</xdr:row>
      <xdr:rowOff>85453</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21107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75039</xdr:rowOff>
    </xdr:from>
    <xdr:to>
      <xdr:col>111</xdr:col>
      <xdr:colOff>177800</xdr:colOff>
      <xdr:row>57</xdr:row>
      <xdr:rowOff>80590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0434300" y="9847689"/>
          <a:ext cx="889000" cy="5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114481</xdr:rowOff>
    </xdr:from>
    <xdr:to>
      <xdr:col>112</xdr:col>
      <xdr:colOff>38100</xdr:colOff>
      <xdr:row>58</xdr:row>
      <xdr:rowOff>44631</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1272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35758</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1088428" y="997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75039</xdr:rowOff>
    </xdr:from>
    <xdr:to>
      <xdr:col>107</xdr:col>
      <xdr:colOff>50800</xdr:colOff>
      <xdr:row>57</xdr:row>
      <xdr:rowOff>77869</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19545300" y="9847689"/>
          <a:ext cx="889000" cy="2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155629</xdr:rowOff>
    </xdr:from>
    <xdr:to>
      <xdr:col>107</xdr:col>
      <xdr:colOff>101600</xdr:colOff>
      <xdr:row>58</xdr:row>
      <xdr:rowOff>85779</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0383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76906</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0199428" y="10021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77869</xdr:rowOff>
    </xdr:from>
    <xdr:to>
      <xdr:col>102</xdr:col>
      <xdr:colOff>114300</xdr:colOff>
      <xdr:row>57</xdr:row>
      <xdr:rowOff>81897</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18656300" y="9850519"/>
          <a:ext cx="889000" cy="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138321</xdr:rowOff>
    </xdr:from>
    <xdr:to>
      <xdr:col>102</xdr:col>
      <xdr:colOff>165100</xdr:colOff>
      <xdr:row>58</xdr:row>
      <xdr:rowOff>68471</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19494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59598</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10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99785</xdr:rowOff>
    </xdr:from>
    <xdr:to>
      <xdr:col>98</xdr:col>
      <xdr:colOff>38100</xdr:colOff>
      <xdr:row>58</xdr:row>
      <xdr:rowOff>29935</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18605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21062</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8421428" y="996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33056</xdr:rowOff>
    </xdr:from>
    <xdr:to>
      <xdr:col>116</xdr:col>
      <xdr:colOff>114300</xdr:colOff>
      <xdr:row>59</xdr:row>
      <xdr:rowOff>134656</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2110700" y="10148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119433</xdr:rowOff>
    </xdr:from>
    <xdr:ext cx="378565" cy="259045"/>
    <xdr:sp macro="" textlink="">
      <xdr:nvSpPr>
        <xdr:cNvPr id="810" name="貸付金該当値テキスト">
          <a:extLst>
            <a:ext uri="{FF2B5EF4-FFF2-40B4-BE49-F238E27FC236}">
              <a16:creationId xmlns:a16="http://schemas.microsoft.com/office/drawing/2014/main" id="{00000000-0008-0000-0600-00002A030000}"/>
            </a:ext>
          </a:extLst>
        </xdr:cNvPr>
        <xdr:cNvSpPr txBox="1"/>
      </xdr:nvSpPr>
      <xdr:spPr>
        <a:xfrm>
          <a:off x="22212300" y="100635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29790</xdr:rowOff>
    </xdr:from>
    <xdr:to>
      <xdr:col>112</xdr:col>
      <xdr:colOff>38100</xdr:colOff>
      <xdr:row>57</xdr:row>
      <xdr:rowOff>131390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1272500" y="980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147917</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088428" y="9577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24239</xdr:rowOff>
    </xdr:from>
    <xdr:to>
      <xdr:col>107</xdr:col>
      <xdr:colOff>101600</xdr:colOff>
      <xdr:row>57</xdr:row>
      <xdr:rowOff>125839</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0383500" y="9796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142366</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199428" y="9572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27069</xdr:rowOff>
    </xdr:from>
    <xdr:to>
      <xdr:col>102</xdr:col>
      <xdr:colOff>165100</xdr:colOff>
      <xdr:row>57</xdr:row>
      <xdr:rowOff>128669</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19494500" y="979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145196</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10428" y="9574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31097</xdr:rowOff>
    </xdr:from>
    <xdr:to>
      <xdr:col>98</xdr:col>
      <xdr:colOff>38100</xdr:colOff>
      <xdr:row>57</xdr:row>
      <xdr:rowOff>132697</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8605500" y="9803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149224</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21428" y="9578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23023</xdr:rowOff>
    </xdr:from>
    <xdr:to>
      <xdr:col>116</xdr:col>
      <xdr:colOff>62864</xdr:colOff>
      <xdr:row>78</xdr:row>
      <xdr:rowOff>150490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2159595" y="12024523"/>
          <a:ext cx="1269" cy="1499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154317</xdr:rowOff>
    </xdr:from>
    <xdr:ext cx="534377" cy="259045"/>
    <xdr:sp macro="" textlink="">
      <xdr:nvSpPr>
        <xdr:cNvPr id="842" name="繰出金最小値テキスト">
          <a:extLst>
            <a:ext uri="{FF2B5EF4-FFF2-40B4-BE49-F238E27FC236}">
              <a16:creationId xmlns:a16="http://schemas.microsoft.com/office/drawing/2014/main" id="{00000000-0008-0000-0600-00004A030000}"/>
            </a:ext>
          </a:extLst>
        </xdr:cNvPr>
        <xdr:cNvSpPr txBox="1"/>
      </xdr:nvSpPr>
      <xdr:spPr>
        <a:xfrm>
          <a:off x="22212300" y="1352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150490</xdr:rowOff>
    </xdr:from>
    <xdr:to>
      <xdr:col>116</xdr:col>
      <xdr:colOff>152400</xdr:colOff>
      <xdr:row>78</xdr:row>
      <xdr:rowOff>150490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352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141150</xdr:rowOff>
    </xdr:from>
    <xdr:ext cx="534377" cy="259045"/>
    <xdr:sp macro="" textlink="">
      <xdr:nvSpPr>
        <xdr:cNvPr id="844" name="繰出金最大値テキスト">
          <a:extLst>
            <a:ext uri="{FF2B5EF4-FFF2-40B4-BE49-F238E27FC236}">
              <a16:creationId xmlns:a16="http://schemas.microsoft.com/office/drawing/2014/main" id="{00000000-0008-0000-0600-00004C030000}"/>
            </a:ext>
          </a:extLst>
        </xdr:cNvPr>
        <xdr:cNvSpPr txBox="1"/>
      </xdr:nvSpPr>
      <xdr:spPr>
        <a:xfrm>
          <a:off x="22212300" y="1179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23023</xdr:rowOff>
    </xdr:from>
    <xdr:to>
      <xdr:col>116</xdr:col>
      <xdr:colOff>152400</xdr:colOff>
      <xdr:row>70</xdr:row>
      <xdr:rowOff>23023</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202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41128</xdr:rowOff>
    </xdr:from>
    <xdr:to>
      <xdr:col>116</xdr:col>
      <xdr:colOff>63500</xdr:colOff>
      <xdr:row>76</xdr:row>
      <xdr:rowOff>85933</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1323300" y="12556978"/>
          <a:ext cx="838200" cy="559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1673</xdr:rowOff>
    </xdr:from>
    <xdr:ext cx="534377" cy="259045"/>
    <xdr:sp macro="" textlink="">
      <xdr:nvSpPr>
        <xdr:cNvPr id="847" name="繰出金平均値テキスト">
          <a:extLst>
            <a:ext uri="{FF2B5EF4-FFF2-40B4-BE49-F238E27FC236}">
              <a16:creationId xmlns:a16="http://schemas.microsoft.com/office/drawing/2014/main" id="{00000000-0008-0000-0600-00004F030000}"/>
            </a:ext>
          </a:extLst>
        </xdr:cNvPr>
        <xdr:cNvSpPr txBox="1"/>
      </xdr:nvSpPr>
      <xdr:spPr>
        <a:xfrm>
          <a:off x="22212300" y="1268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23246</xdr:rowOff>
    </xdr:from>
    <xdr:to>
      <xdr:col>116</xdr:col>
      <xdr:colOff>114300</xdr:colOff>
      <xdr:row>74</xdr:row>
      <xdr:rowOff>124846</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2110700" y="1271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85933</xdr:rowOff>
    </xdr:from>
    <xdr:to>
      <xdr:col>111</xdr:col>
      <xdr:colOff>177800</xdr:colOff>
      <xdr:row>78</xdr:row>
      <xdr:rowOff>46980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0434300" y="13116133"/>
          <a:ext cx="889000" cy="303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32299</xdr:rowOff>
    </xdr:from>
    <xdr:to>
      <xdr:col>112</xdr:col>
      <xdr:colOff>38100</xdr:colOff>
      <xdr:row>76</xdr:row>
      <xdr:rowOff>133899</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1272500" y="1306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150426</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56111" y="12837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161280</xdr:rowOff>
    </xdr:from>
    <xdr:to>
      <xdr:col>107</xdr:col>
      <xdr:colOff>50800</xdr:colOff>
      <xdr:row>78</xdr:row>
      <xdr:rowOff>46980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9545300" y="1319148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50586</xdr:rowOff>
    </xdr:from>
    <xdr:to>
      <xdr:col>107</xdr:col>
      <xdr:colOff>101600</xdr:colOff>
      <xdr:row>77</xdr:row>
      <xdr:rowOff>152186</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0383500" y="13252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168713</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167111" y="13027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143723</xdr:rowOff>
    </xdr:from>
    <xdr:to>
      <xdr:col>102</xdr:col>
      <xdr:colOff>114300</xdr:colOff>
      <xdr:row>76</xdr:row>
      <xdr:rowOff>161280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8656300" y="13002473"/>
          <a:ext cx="889000" cy="189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170647</xdr:rowOff>
    </xdr:from>
    <xdr:to>
      <xdr:col>102</xdr:col>
      <xdr:colOff>165100</xdr:colOff>
      <xdr:row>77</xdr:row>
      <xdr:rowOff>100797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94500" y="1320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91924</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278111" y="13293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157663</xdr:rowOff>
    </xdr:from>
    <xdr:to>
      <xdr:col>98</xdr:col>
      <xdr:colOff>38100</xdr:colOff>
      <xdr:row>77</xdr:row>
      <xdr:rowOff>87813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605500" y="131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78940</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389111" y="13280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161778</xdr:rowOff>
    </xdr:from>
    <xdr:to>
      <xdr:col>116</xdr:col>
      <xdr:colOff>114300</xdr:colOff>
      <xdr:row>73</xdr:row>
      <xdr:rowOff>91928</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2110700" y="12506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13205</xdr:rowOff>
    </xdr:from>
    <xdr:ext cx="534377" cy="259045"/>
    <xdr:sp macro="" textlink="">
      <xdr:nvSpPr>
        <xdr:cNvPr id="866" name="繰出金該当値テキスト">
          <a:extLst>
            <a:ext uri="{FF2B5EF4-FFF2-40B4-BE49-F238E27FC236}">
              <a16:creationId xmlns:a16="http://schemas.microsoft.com/office/drawing/2014/main" id="{00000000-0008-0000-0600-000062030000}"/>
            </a:ext>
          </a:extLst>
        </xdr:cNvPr>
        <xdr:cNvSpPr txBox="1"/>
      </xdr:nvSpPr>
      <xdr:spPr>
        <a:xfrm>
          <a:off x="22212300" y="12357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35133</xdr:rowOff>
    </xdr:from>
    <xdr:to>
      <xdr:col>112</xdr:col>
      <xdr:colOff>38100</xdr:colOff>
      <xdr:row>76</xdr:row>
      <xdr:rowOff>136733</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1272500" y="13065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127860</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56111" y="1315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167630</xdr:rowOff>
    </xdr:from>
    <xdr:to>
      <xdr:col>107</xdr:col>
      <xdr:colOff>101600</xdr:colOff>
      <xdr:row>78</xdr:row>
      <xdr:rowOff>97780</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0383500" y="1336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88907</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3462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110480</xdr:rowOff>
    </xdr:from>
    <xdr:to>
      <xdr:col>102</xdr:col>
      <xdr:colOff>165100</xdr:colOff>
      <xdr:row>77</xdr:row>
      <xdr:rowOff>40630</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9494500" y="1314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57157</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2915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92923</xdr:rowOff>
    </xdr:from>
    <xdr:to>
      <xdr:col>98</xdr:col>
      <xdr:colOff>38100</xdr:colOff>
      <xdr:row>76</xdr:row>
      <xdr:rowOff>23073</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8605500" y="12951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39600</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2726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a:extLst>
            <a:ext uri="{FF2B5EF4-FFF2-40B4-BE49-F238E27FC236}">
              <a16:creationId xmlns:a16="http://schemas.microsoft.com/office/drawing/2014/main" id="{00000000-0008-0000-0600-00007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a:extLst>
            <a:ext uri="{FF2B5EF4-FFF2-40B4-BE49-F238E27FC236}">
              <a16:creationId xmlns:a16="http://schemas.microsoft.com/office/drawing/2014/main" id="{00000000-0008-0000-0600-00007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a:extLst>
            <a:ext uri="{FF2B5EF4-FFF2-40B4-BE49-F238E27FC236}">
              <a16:creationId xmlns:a16="http://schemas.microsoft.com/office/drawing/2014/main" id="{00000000-0008-0000-0600-00008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a:extLst>
            <a:ext uri="{FF2B5EF4-FFF2-40B4-BE49-F238E27FC236}">
              <a16:creationId xmlns:a16="http://schemas.microsoft.com/office/drawing/2014/main" id="{00000000-0008-0000-0600-00009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物件費は住民一人当たり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106,759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円で、新型コロナウイルス予防接種経費の減などにより、前年度と比較して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7,754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となった。扶助費は住民一人当たり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178,547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物価高騰対策臨時給付金の皆増など</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11,949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となった。補助費等は住民一人当たり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53,311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経営力強化支援事業の皆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増などにより、前年度と比較して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9,587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円の増となった。普通建設事業費は住民一人当たり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32,309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円で、市街地再開発事業助成や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新宿文化センター設備整備</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などにより、前年度と比較して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3,965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円の増となった。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引き続き、障害者への自立支援給付費や委託保育費など社会保障関係費の増加や労務単価上昇に伴う委託料などの物件費の増加、公共施設の老朽化に伴う更新・改築需要が見込まれるため、既存の事務事業の見直しや内部管理経費の精査などを行うとともに、ＤＸ活用により現行の事務負担を軽減させ、職員の人的リソース・能力を事業の再構築に振り向けるなど、不断の行財政改革に徹底して取り組み、持続可能な行財政運営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349,226
305,329
18.22
182,995,345
178,299,812
3,773,771
97,943,609
18,538,575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2730</xdr:rowOff>
    </xdr:from>
    <xdr:to>
      <xdr:col>24</xdr:col>
      <xdr:colOff>62865</xdr:colOff>
      <xdr:row>38</xdr:row>
      <xdr:rowOff>24067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17680"/>
          <a:ext cx="1270" cy="1221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27894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2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24067</xdr:rowOff>
    </xdr:from>
    <xdr:to>
      <xdr:col>24</xdr:col>
      <xdr:colOff>152400</xdr:colOff>
      <xdr:row>38</xdr:row>
      <xdr:rowOff>24067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39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120857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9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2730</xdr:rowOff>
    </xdr:from>
    <xdr:to>
      <xdr:col>24</xdr:col>
      <xdr:colOff>152400</xdr:colOff>
      <xdr:row>31</xdr:row>
      <xdr:rowOff>2730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1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167703</xdr:rowOff>
    </xdr:from>
    <xdr:to>
      <xdr:col>24</xdr:col>
      <xdr:colOff>63500</xdr:colOff>
      <xdr:row>37</xdr:row>
      <xdr:rowOff>12065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339903"/>
          <a:ext cx="838200" cy="15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133811</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06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155384</xdr:rowOff>
    </xdr:from>
    <xdr:to>
      <xdr:col>24</xdr:col>
      <xdr:colOff>114300</xdr:colOff>
      <xdr:row>37</xdr:row>
      <xdr:rowOff>85534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163322</xdr:rowOff>
    </xdr:from>
    <xdr:to>
      <xdr:col>19</xdr:col>
      <xdr:colOff>177800</xdr:colOff>
      <xdr:row>37</xdr:row>
      <xdr:rowOff>12065</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335522"/>
          <a:ext cx="889000" cy="2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161290</xdr:rowOff>
    </xdr:from>
    <xdr:to>
      <xdr:col>20</xdr:col>
      <xdr:colOff>38100</xdr:colOff>
      <xdr:row>37</xdr:row>
      <xdr:rowOff>91440</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82567</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153035</xdr:rowOff>
    </xdr:from>
    <xdr:to>
      <xdr:col>15</xdr:col>
      <xdr:colOff>50800</xdr:colOff>
      <xdr:row>36</xdr:row>
      <xdr:rowOff>163322</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325235"/>
          <a:ext cx="88900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168529</xdr:rowOff>
    </xdr:from>
    <xdr:to>
      <xdr:col>15</xdr:col>
      <xdr:colOff>101600</xdr:colOff>
      <xdr:row>37</xdr:row>
      <xdr:rowOff>98679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89806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152464</xdr:rowOff>
    </xdr:from>
    <xdr:to>
      <xdr:col>10</xdr:col>
      <xdr:colOff>114300</xdr:colOff>
      <xdr:row>36</xdr:row>
      <xdr:rowOff>153035</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324664"/>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161861</xdr:rowOff>
    </xdr:from>
    <xdr:to>
      <xdr:col>10</xdr:col>
      <xdr:colOff>165100</xdr:colOff>
      <xdr:row>37</xdr:row>
      <xdr:rowOff>92011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83138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151003</xdr:rowOff>
    </xdr:from>
    <xdr:to>
      <xdr:col>6</xdr:col>
      <xdr:colOff>38100</xdr:colOff>
      <xdr:row>37</xdr:row>
      <xdr:rowOff>81153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72280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116903</xdr:rowOff>
    </xdr:from>
    <xdr:to>
      <xdr:col>24</xdr:col>
      <xdr:colOff>114300</xdr:colOff>
      <xdr:row>37</xdr:row>
      <xdr:rowOff>47053</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289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139780</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140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132715</xdr:rowOff>
    </xdr:from>
    <xdr:to>
      <xdr:col>20</xdr:col>
      <xdr:colOff>38100</xdr:colOff>
      <xdr:row>37</xdr:row>
      <xdr:rowOff>62865</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304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79392</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080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112522</xdr:rowOff>
    </xdr:from>
    <xdr:to>
      <xdr:col>15</xdr:col>
      <xdr:colOff>101600</xdr:colOff>
      <xdr:row>37</xdr:row>
      <xdr:rowOff>42672</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284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59199</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059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102235</xdr:rowOff>
    </xdr:from>
    <xdr:to>
      <xdr:col>10</xdr:col>
      <xdr:colOff>165100</xdr:colOff>
      <xdr:row>37</xdr:row>
      <xdr:rowOff>32385</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274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48912</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049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101664</xdr:rowOff>
    </xdr:from>
    <xdr:to>
      <xdr:col>6</xdr:col>
      <xdr:colOff>38100</xdr:colOff>
      <xdr:row>37</xdr:row>
      <xdr:rowOff>31814</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27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48341</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049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4336</xdr:rowOff>
    </xdr:from>
    <xdr:to>
      <xdr:col>24</xdr:col>
      <xdr:colOff>62865</xdr:colOff>
      <xdr:row>59</xdr:row>
      <xdr:rowOff>134693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48286"/>
          <a:ext cx="1270" cy="1501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138520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25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134693</xdr:rowOff>
    </xdr:from>
    <xdr:to>
      <xdr:col>24</xdr:col>
      <xdr:colOff>152400</xdr:colOff>
      <xdr:row>59</xdr:row>
      <xdr:rowOff>134693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250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122463</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23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4336</xdr:rowOff>
    </xdr:from>
    <xdr:to>
      <xdr:col>24</xdr:col>
      <xdr:colOff>152400</xdr:colOff>
      <xdr:row>51</xdr:row>
      <xdr:rowOff>4336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48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75071</xdr:rowOff>
    </xdr:from>
    <xdr:to>
      <xdr:col>24</xdr:col>
      <xdr:colOff>63500</xdr:colOff>
      <xdr:row>57</xdr:row>
      <xdr:rowOff>77912</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847721"/>
          <a:ext cx="838200" cy="2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44504</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457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21627</xdr:rowOff>
    </xdr:from>
    <xdr:to>
      <xdr:col>24</xdr:col>
      <xdr:colOff>114300</xdr:colOff>
      <xdr:row>57</xdr:row>
      <xdr:rowOff>123227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77912</xdr:rowOff>
    </xdr:from>
    <xdr:to>
      <xdr:col>19</xdr:col>
      <xdr:colOff>177800</xdr:colOff>
      <xdr:row>57</xdr:row>
      <xdr:rowOff>127835</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850562"/>
          <a:ext cx="889000" cy="49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69360</xdr:rowOff>
    </xdr:from>
    <xdr:to>
      <xdr:col>20</xdr:col>
      <xdr:colOff>38100</xdr:colOff>
      <xdr:row>57</xdr:row>
      <xdr:rowOff>170960</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162087</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93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106368</xdr:rowOff>
    </xdr:from>
    <xdr:to>
      <xdr:col>15</xdr:col>
      <xdr:colOff>50800</xdr:colOff>
      <xdr:row>57</xdr:row>
      <xdr:rowOff>127835</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8850318"/>
          <a:ext cx="889000" cy="1050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80474</xdr:rowOff>
    </xdr:from>
    <xdr:to>
      <xdr:col>15</xdr:col>
      <xdr:colOff>101600</xdr:colOff>
      <xdr:row>58</xdr:row>
      <xdr:rowOff>10624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1751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94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106368</xdr:rowOff>
    </xdr:from>
    <xdr:to>
      <xdr:col>10</xdr:col>
      <xdr:colOff>114300</xdr:colOff>
      <xdr:row>57</xdr:row>
      <xdr:rowOff>166337</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8850318"/>
          <a:ext cx="889000" cy="1088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115254</xdr:rowOff>
    </xdr:from>
    <xdr:to>
      <xdr:col>10</xdr:col>
      <xdr:colOff>165100</xdr:colOff>
      <xdr:row>52</xdr:row>
      <xdr:rowOff>45404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36531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895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10544</xdr:rowOff>
    </xdr:from>
    <xdr:to>
      <xdr:col>6</xdr:col>
      <xdr:colOff>38100</xdr:colOff>
      <xdr:row>58</xdr:row>
      <xdr:rowOff>112144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5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103271</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1004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24271</xdr:rowOff>
    </xdr:from>
    <xdr:to>
      <xdr:col>24</xdr:col>
      <xdr:colOff>114300</xdr:colOff>
      <xdr:row>57</xdr:row>
      <xdr:rowOff>125871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79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2698</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775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27112</xdr:rowOff>
    </xdr:from>
    <xdr:to>
      <xdr:col>20</xdr:col>
      <xdr:colOff>38100</xdr:colOff>
      <xdr:row>57</xdr:row>
      <xdr:rowOff>128712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79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145239</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574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77035</xdr:rowOff>
    </xdr:from>
    <xdr:to>
      <xdr:col>15</xdr:col>
      <xdr:colOff>101600</xdr:colOff>
      <xdr:row>58</xdr:row>
      <xdr:rowOff>7185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84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23712</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624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51</xdr:row>
      <xdr:rowOff>55568</xdr:rowOff>
    </xdr:from>
    <xdr:to>
      <xdr:col>10</xdr:col>
      <xdr:colOff>165100</xdr:colOff>
      <xdr:row>51</xdr:row>
      <xdr:rowOff>157168</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8799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2245</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8574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115537</xdr:rowOff>
    </xdr:from>
    <xdr:to>
      <xdr:col>6</xdr:col>
      <xdr:colOff>38100</xdr:colOff>
      <xdr:row>58</xdr:row>
      <xdr:rowOff>45687</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888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62214</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966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141749</xdr:rowOff>
    </xdr:from>
    <xdr:to>
      <xdr:col>24</xdr:col>
      <xdr:colOff>62865</xdr:colOff>
      <xdr:row>79</xdr:row>
      <xdr:rowOff>1877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314699"/>
          <a:ext cx="1270" cy="1231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5704</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5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1877</xdr:rowOff>
    </xdr:from>
    <xdr:to>
      <xdr:col>24</xdr:col>
      <xdr:colOff>152400</xdr:colOff>
      <xdr:row>79</xdr:row>
      <xdr:rowOff>1877</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46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88426</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208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367,231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141749</xdr:rowOff>
    </xdr:from>
    <xdr:to>
      <xdr:col>24</xdr:col>
      <xdr:colOff>152400</xdr:colOff>
      <xdr:row>71</xdr:row>
      <xdr:rowOff>141749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31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141239</xdr:rowOff>
    </xdr:from>
    <xdr:to>
      <xdr:col>24</xdr:col>
      <xdr:colOff>63500</xdr:colOff>
      <xdr:row>76</xdr:row>
      <xdr:rowOff>55918</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999989"/>
          <a:ext cx="838200" cy="86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131968</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1621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153541</xdr:rowOff>
    </xdr:from>
    <xdr:to>
      <xdr:col>24</xdr:col>
      <xdr:colOff>114300</xdr:colOff>
      <xdr:row>77</xdr:row>
      <xdr:rowOff>83691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55918</xdr:rowOff>
    </xdr:from>
    <xdr:to>
      <xdr:col>19</xdr:col>
      <xdr:colOff>177800</xdr:colOff>
      <xdr:row>76</xdr:row>
      <xdr:rowOff>91411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086118"/>
          <a:ext cx="889000" cy="35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43904</xdr:rowOff>
    </xdr:from>
    <xdr:to>
      <xdr:col>20</xdr:col>
      <xdr:colOff>38100</xdr:colOff>
      <xdr:row>77</xdr:row>
      <xdr:rowOff>145504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45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136631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338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91411</xdr:rowOff>
    </xdr:from>
    <xdr:to>
      <xdr:col>15</xdr:col>
      <xdr:colOff>50800</xdr:colOff>
      <xdr:row>77</xdr:row>
      <xdr:rowOff>100853</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121611"/>
          <a:ext cx="889000" cy="180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42563</xdr:rowOff>
    </xdr:from>
    <xdr:to>
      <xdr:col>15</xdr:col>
      <xdr:colOff>101600</xdr:colOff>
      <xdr:row>77</xdr:row>
      <xdr:rowOff>144163</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135290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336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100853</xdr:rowOff>
    </xdr:from>
    <xdr:to>
      <xdr:col>10</xdr:col>
      <xdr:colOff>114300</xdr:colOff>
      <xdr:row>77</xdr:row>
      <xdr:rowOff>166377</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302503"/>
          <a:ext cx="889000" cy="65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38044</xdr:rowOff>
    </xdr:from>
    <xdr:to>
      <xdr:col>10</xdr:col>
      <xdr:colOff>165100</xdr:colOff>
      <xdr:row>78</xdr:row>
      <xdr:rowOff>139644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41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130771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503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73363</xdr:rowOff>
    </xdr:from>
    <xdr:to>
      <xdr:col>6</xdr:col>
      <xdr:colOff>38100</xdr:colOff>
      <xdr:row>79</xdr:row>
      <xdr:rowOff>3513</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44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166090</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539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90439</xdr:rowOff>
    </xdr:from>
    <xdr:to>
      <xdr:col>24</xdr:col>
      <xdr:colOff>114300</xdr:colOff>
      <xdr:row>76</xdr:row>
      <xdr:rowOff>20589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94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113316</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800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5118</xdr:rowOff>
    </xdr:from>
    <xdr:to>
      <xdr:col>20</xdr:col>
      <xdr:colOff>38100</xdr:colOff>
      <xdr:row>76</xdr:row>
      <xdr:rowOff>106718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035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123245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810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40611</xdr:rowOff>
    </xdr:from>
    <xdr:to>
      <xdr:col>15</xdr:col>
      <xdr:colOff>101600</xdr:colOff>
      <xdr:row>76</xdr:row>
      <xdr:rowOff>142211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070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158739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846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50053</xdr:rowOff>
    </xdr:from>
    <xdr:to>
      <xdr:col>10</xdr:col>
      <xdr:colOff>165100</xdr:colOff>
      <xdr:row>77</xdr:row>
      <xdr:rowOff>151653</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251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168180</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026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115577</xdr:rowOff>
    </xdr:from>
    <xdr:to>
      <xdr:col>6</xdr:col>
      <xdr:colOff>38100</xdr:colOff>
      <xdr:row>78</xdr:row>
      <xdr:rowOff>45727</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17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62254</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092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91832</xdr:rowOff>
    </xdr:from>
    <xdr:to>
      <xdr:col>24</xdr:col>
      <xdr:colOff>62865</xdr:colOff>
      <xdr:row>97</xdr:row>
      <xdr:rowOff>78480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22332"/>
          <a:ext cx="1270" cy="1186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82307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71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78480</xdr:rowOff>
    </xdr:from>
    <xdr:to>
      <xdr:col>24</xdr:col>
      <xdr:colOff>152400</xdr:colOff>
      <xdr:row>97</xdr:row>
      <xdr:rowOff>78480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70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38509</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9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91832</xdr:rowOff>
    </xdr:from>
    <xdr:to>
      <xdr:col>24</xdr:col>
      <xdr:colOff>152400</xdr:colOff>
      <xdr:row>90</xdr:row>
      <xdr:rowOff>91832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2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34727</xdr:rowOff>
    </xdr:from>
    <xdr:to>
      <xdr:col>24</xdr:col>
      <xdr:colOff>63500</xdr:colOff>
      <xdr:row>94</xdr:row>
      <xdr:rowOff>79670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5979577"/>
          <a:ext cx="838200" cy="216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140158</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427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161731</xdr:rowOff>
    </xdr:from>
    <xdr:to>
      <xdr:col>24</xdr:col>
      <xdr:colOff>114300</xdr:colOff>
      <xdr:row>96</xdr:row>
      <xdr:rowOff>91881</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4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121641</xdr:rowOff>
    </xdr:from>
    <xdr:to>
      <xdr:col>19</xdr:col>
      <xdr:colOff>177800</xdr:colOff>
      <xdr:row>93</xdr:row>
      <xdr:rowOff>34727</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5895041"/>
          <a:ext cx="889000" cy="84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131214</xdr:rowOff>
    </xdr:from>
    <xdr:to>
      <xdr:col>20</xdr:col>
      <xdr:colOff>38100</xdr:colOff>
      <xdr:row>95</xdr:row>
      <xdr:rowOff>61364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24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52491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340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121641</xdr:rowOff>
    </xdr:from>
    <xdr:to>
      <xdr:col>15</xdr:col>
      <xdr:colOff>50800</xdr:colOff>
      <xdr:row>95</xdr:row>
      <xdr:rowOff>76355</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5895041"/>
          <a:ext cx="889000" cy="469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151834</xdr:rowOff>
    </xdr:from>
    <xdr:to>
      <xdr:col>15</xdr:col>
      <xdr:colOff>101600</xdr:colOff>
      <xdr:row>95</xdr:row>
      <xdr:rowOff>81984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268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73111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360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76355</xdr:rowOff>
    </xdr:from>
    <xdr:to>
      <xdr:col>10</xdr:col>
      <xdr:colOff>114300</xdr:colOff>
      <xdr:row>96</xdr:row>
      <xdr:rowOff>53609</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364105"/>
          <a:ext cx="889000" cy="148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164703</xdr:rowOff>
    </xdr:from>
    <xdr:to>
      <xdr:col>10</xdr:col>
      <xdr:colOff>165100</xdr:colOff>
      <xdr:row>97</xdr:row>
      <xdr:rowOff>94853</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62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85980</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71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67801</xdr:rowOff>
    </xdr:from>
    <xdr:to>
      <xdr:col>6</xdr:col>
      <xdr:colOff>38100</xdr:colOff>
      <xdr:row>97</xdr:row>
      <xdr:rowOff>169401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160528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79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28870</xdr:rowOff>
    </xdr:from>
    <xdr:to>
      <xdr:col>24</xdr:col>
      <xdr:colOff>114300</xdr:colOff>
      <xdr:row>94</xdr:row>
      <xdr:rowOff>130470</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14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51747</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5996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155377</xdr:rowOff>
    </xdr:from>
    <xdr:to>
      <xdr:col>20</xdr:col>
      <xdr:colOff>38100</xdr:colOff>
      <xdr:row>93</xdr:row>
      <xdr:rowOff>85527</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592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91</xdr:row>
      <xdr:rowOff>102054</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5704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70841</xdr:rowOff>
    </xdr:from>
    <xdr:to>
      <xdr:col>15</xdr:col>
      <xdr:colOff>101600</xdr:colOff>
      <xdr:row>93</xdr:row>
      <xdr:rowOff>991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5844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91</xdr:row>
      <xdr:rowOff>17518</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5619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25555</xdr:rowOff>
    </xdr:from>
    <xdr:to>
      <xdr:col>10</xdr:col>
      <xdr:colOff>165100</xdr:colOff>
      <xdr:row>95</xdr:row>
      <xdr:rowOff>127155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31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143682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088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2809</xdr:rowOff>
    </xdr:from>
    <xdr:to>
      <xdr:col>6</xdr:col>
      <xdr:colOff>38100</xdr:colOff>
      <xdr:row>96</xdr:row>
      <xdr:rowOff>104409</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462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120936</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237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26543</xdr:rowOff>
    </xdr:from>
    <xdr:to>
      <xdr:col>54</xdr:col>
      <xdr:colOff>189865</xdr:colOff>
      <xdr:row>38</xdr:row>
      <xdr:rowOff>166370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512943"/>
          <a:ext cx="1270" cy="1168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170197</xdr:rowOff>
    </xdr:from>
    <xdr:ext cx="378565"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6852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166370</xdr:rowOff>
    </xdr:from>
    <xdr:to>
      <xdr:col>55</xdr:col>
      <xdr:colOff>88900</xdr:colOff>
      <xdr:row>38</xdr:row>
      <xdr:rowOff>166370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681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144670</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288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32</xdr:row>
      <xdr:rowOff>26543</xdr:rowOff>
    </xdr:from>
    <xdr:to>
      <xdr:col>55</xdr:col>
      <xdr:colOff>88900</xdr:colOff>
      <xdr:row>32</xdr:row>
      <xdr:rowOff>26543</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512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26543</xdr:rowOff>
    </xdr:from>
    <xdr:to>
      <xdr:col>55</xdr:col>
      <xdr:colOff>0</xdr:colOff>
      <xdr:row>32</xdr:row>
      <xdr:rowOff>104267</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5512943"/>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57040</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0069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78613</xdr:rowOff>
    </xdr:from>
    <xdr:to>
      <xdr:col>55</xdr:col>
      <xdr:colOff>50800</xdr:colOff>
      <xdr:row>38</xdr:row>
      <xdr:rowOff>8763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99314</xdr:rowOff>
    </xdr:from>
    <xdr:to>
      <xdr:col>50</xdr:col>
      <xdr:colOff>114300</xdr:colOff>
      <xdr:row>32</xdr:row>
      <xdr:rowOff>104267</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5585714"/>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72898</xdr:rowOff>
    </xdr:from>
    <xdr:to>
      <xdr:col>50</xdr:col>
      <xdr:colOff>165100</xdr:colOff>
      <xdr:row>38</xdr:row>
      <xdr:rowOff>3048</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165625</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5092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99314</xdr:rowOff>
    </xdr:from>
    <xdr:to>
      <xdr:col>45</xdr:col>
      <xdr:colOff>177800</xdr:colOff>
      <xdr:row>32</xdr:row>
      <xdr:rowOff>141605</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5585714"/>
          <a:ext cx="889000" cy="42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97282</xdr:rowOff>
    </xdr:from>
    <xdr:to>
      <xdr:col>46</xdr:col>
      <xdr:colOff>38100</xdr:colOff>
      <xdr:row>38</xdr:row>
      <xdr:rowOff>27432</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44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18559</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5336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154178</xdr:rowOff>
    </xdr:from>
    <xdr:to>
      <xdr:col>41</xdr:col>
      <xdr:colOff>50800</xdr:colOff>
      <xdr:row>32</xdr:row>
      <xdr:rowOff>141605</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5469128"/>
          <a:ext cx="889000" cy="158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78613</xdr:rowOff>
    </xdr:from>
    <xdr:to>
      <xdr:col>41</xdr:col>
      <xdr:colOff>101600</xdr:colOff>
      <xdr:row>38</xdr:row>
      <xdr:rowOff>8763</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171340</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514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67183</xdr:rowOff>
    </xdr:from>
    <xdr:to>
      <xdr:col>36</xdr:col>
      <xdr:colOff>165100</xdr:colOff>
      <xdr:row>37</xdr:row>
      <xdr:rowOff>168783</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41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159910</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503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147193</xdr:rowOff>
    </xdr:from>
    <xdr:to>
      <xdr:col>55</xdr:col>
      <xdr:colOff>50800</xdr:colOff>
      <xdr:row>32</xdr:row>
      <xdr:rowOff>77343</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546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100220</xdr:rowOff>
    </xdr:from>
    <xdr:ext cx="469744"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5415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53467</xdr:rowOff>
    </xdr:from>
    <xdr:to>
      <xdr:col>50</xdr:col>
      <xdr:colOff>165100</xdr:colOff>
      <xdr:row>32</xdr:row>
      <xdr:rowOff>155067</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553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31</xdr:row>
      <xdr:rowOff>144</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04428" y="5315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48514</xdr:rowOff>
    </xdr:from>
    <xdr:to>
      <xdr:col>46</xdr:col>
      <xdr:colOff>38100</xdr:colOff>
      <xdr:row>32</xdr:row>
      <xdr:rowOff>150114</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5534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30</xdr:row>
      <xdr:rowOff>166641</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15428" y="5310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90805</xdr:rowOff>
    </xdr:from>
    <xdr:to>
      <xdr:col>41</xdr:col>
      <xdr:colOff>101600</xdr:colOff>
      <xdr:row>33</xdr:row>
      <xdr:rowOff>20955</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557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31</xdr:row>
      <xdr:rowOff>37482</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26428" y="535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103378</xdr:rowOff>
    </xdr:from>
    <xdr:to>
      <xdr:col>36</xdr:col>
      <xdr:colOff>165100</xdr:colOff>
      <xdr:row>32</xdr:row>
      <xdr:rowOff>33528</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541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50055</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37428" y="5193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45059</xdr:rowOff>
    </xdr:from>
    <xdr:to>
      <xdr:col>54</xdr:col>
      <xdr:colOff>189865</xdr:colOff>
      <xdr:row>58</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960459"/>
          <a:ext cx="1270" cy="1123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163186</xdr:rowOff>
    </xdr:from>
    <xdr:ext cx="469744"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735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45059</xdr:rowOff>
    </xdr:from>
    <xdr:to>
      <xdr:col>55</xdr:col>
      <xdr:colOff>88900</xdr:colOff>
      <xdr:row>52</xdr:row>
      <xdr:rowOff>45059</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9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139700</xdr:rowOff>
    </xdr:from>
    <xdr:to>
      <xdr:col>55</xdr:col>
      <xdr:colOff>0</xdr:colOff>
      <xdr:row>58</xdr:row>
      <xdr:rowOff>139700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150639</xdr:rowOff>
    </xdr:from>
    <xdr:ext cx="378565"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518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127762</xdr:rowOff>
    </xdr:from>
    <xdr:to>
      <xdr:col>55</xdr:col>
      <xdr:colOff>50800</xdr:colOff>
      <xdr:row>58</xdr:row>
      <xdr:rowOff>57912</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90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139700</xdr:rowOff>
    </xdr:from>
    <xdr:to>
      <xdr:col>50</xdr:col>
      <xdr:colOff>114300</xdr:colOff>
      <xdr:row>58</xdr:row>
      <xdr:rowOff>139700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82499</xdr:rowOff>
    </xdr:from>
    <xdr:to>
      <xdr:col>50</xdr:col>
      <xdr:colOff>165100</xdr:colOff>
      <xdr:row>58</xdr:row>
      <xdr:rowOff>12649</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29176</xdr:rowOff>
    </xdr:from>
    <xdr:ext cx="378565"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50017" y="9630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139700</xdr:rowOff>
    </xdr:from>
    <xdr:to>
      <xdr:col>45</xdr:col>
      <xdr:colOff>177800</xdr:colOff>
      <xdr:row>58</xdr:row>
      <xdr:rowOff>139700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151536</xdr:rowOff>
    </xdr:from>
    <xdr:to>
      <xdr:col>46</xdr:col>
      <xdr:colOff>38100</xdr:colOff>
      <xdr:row>58</xdr:row>
      <xdr:rowOff>81686</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98213</xdr:rowOff>
    </xdr:from>
    <xdr:ext cx="378565"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61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139700</xdr:rowOff>
    </xdr:from>
    <xdr:to>
      <xdr:col>41</xdr:col>
      <xdr:colOff>50800</xdr:colOff>
      <xdr:row>58</xdr:row>
      <xdr:rowOff>139700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148793</xdr:rowOff>
    </xdr:from>
    <xdr:to>
      <xdr:col>41</xdr:col>
      <xdr:colOff>101600</xdr:colOff>
      <xdr:row>58</xdr:row>
      <xdr:rowOff>78943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95470</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72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162966</xdr:rowOff>
    </xdr:from>
    <xdr:to>
      <xdr:col>36</xdr:col>
      <xdr:colOff>165100</xdr:colOff>
      <xdr:row>58</xdr:row>
      <xdr:rowOff>93116</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109643</xdr:rowOff>
    </xdr:from>
    <xdr:ext cx="378565"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83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88900</xdr:rowOff>
    </xdr:from>
    <xdr:to>
      <xdr:col>55</xdr:col>
      <xdr:colOff>50800</xdr:colOff>
      <xdr:row>59</xdr:row>
      <xdr:rowOff>19050</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3827</xdr:rowOff>
    </xdr:from>
    <xdr:ext cx="249299"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88900</xdr:rowOff>
    </xdr:from>
    <xdr:to>
      <xdr:col>50</xdr:col>
      <xdr:colOff>165100</xdr:colOff>
      <xdr:row>59</xdr:row>
      <xdr:rowOff>19050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10177</xdr:rowOff>
    </xdr:from>
    <xdr:ext cx="249299"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514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88900</xdr:rowOff>
    </xdr:from>
    <xdr:to>
      <xdr:col>46</xdr:col>
      <xdr:colOff>38100</xdr:colOff>
      <xdr:row>59</xdr:row>
      <xdr:rowOff>19050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10177</xdr:rowOff>
    </xdr:from>
    <xdr:ext cx="249299"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625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88900</xdr:rowOff>
    </xdr:from>
    <xdr:to>
      <xdr:col>41</xdr:col>
      <xdr:colOff>101600</xdr:colOff>
      <xdr:row>59</xdr:row>
      <xdr:rowOff>19050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10177</xdr:rowOff>
    </xdr:from>
    <xdr:ext cx="249299"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73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88900</xdr:rowOff>
    </xdr:from>
    <xdr:to>
      <xdr:col>36</xdr:col>
      <xdr:colOff>165100</xdr:colOff>
      <xdr:row>59</xdr:row>
      <xdr:rowOff>19050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10177</xdr:rowOff>
    </xdr:from>
    <xdr:ext cx="249299"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84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55529</xdr:rowOff>
    </xdr:from>
    <xdr:to>
      <xdr:col>54</xdr:col>
      <xdr:colOff>189865</xdr:colOff>
      <xdr:row>78</xdr:row>
      <xdr:rowOff>14061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057029"/>
          <a:ext cx="1270" cy="1330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17888</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39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14061</xdr:rowOff>
    </xdr:from>
    <xdr:to>
      <xdr:col>55</xdr:col>
      <xdr:colOff>88900</xdr:colOff>
      <xdr:row>78</xdr:row>
      <xdr:rowOff>14061</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38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2206</xdr:rowOff>
    </xdr:from>
    <xdr:ext cx="534377"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183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55529</xdr:rowOff>
    </xdr:from>
    <xdr:to>
      <xdr:col>55</xdr:col>
      <xdr:colOff>88900</xdr:colOff>
      <xdr:row>70</xdr:row>
      <xdr:rowOff>55529</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057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72</xdr:row>
      <xdr:rowOff>127493</xdr:rowOff>
    </xdr:from>
    <xdr:to>
      <xdr:col>55</xdr:col>
      <xdr:colOff>0</xdr:colOff>
      <xdr:row>75</xdr:row>
      <xdr:rowOff>59827</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9639300" y="12471893"/>
          <a:ext cx="838200" cy="446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29928</xdr:rowOff>
    </xdr:from>
    <xdr:ext cx="469744"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30601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51501</xdr:rowOff>
    </xdr:from>
    <xdr:to>
      <xdr:col>55</xdr:col>
      <xdr:colOff>50800</xdr:colOff>
      <xdr:row>76</xdr:row>
      <xdr:rowOff>153101</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59827</xdr:rowOff>
    </xdr:from>
    <xdr:to>
      <xdr:col>50</xdr:col>
      <xdr:colOff>114300</xdr:colOff>
      <xdr:row>75</xdr:row>
      <xdr:rowOff>95992</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8750300" y="12918577"/>
          <a:ext cx="889000" cy="36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54702</xdr:rowOff>
    </xdr:from>
    <xdr:to>
      <xdr:col>50</xdr:col>
      <xdr:colOff>165100</xdr:colOff>
      <xdr:row>76</xdr:row>
      <xdr:rowOff>156302</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147429</xdr:rowOff>
    </xdr:from>
    <xdr:ext cx="469744"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404428" y="131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95992</xdr:rowOff>
    </xdr:from>
    <xdr:to>
      <xdr:col>45</xdr:col>
      <xdr:colOff>177800</xdr:colOff>
      <xdr:row>76</xdr:row>
      <xdr:rowOff>102805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7861300" y="12954742"/>
          <a:ext cx="889000" cy="178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102524</xdr:rowOff>
    </xdr:from>
    <xdr:to>
      <xdr:col>46</xdr:col>
      <xdr:colOff>38100</xdr:colOff>
      <xdr:row>77</xdr:row>
      <xdr:rowOff>32674</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23801</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515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102805</xdr:rowOff>
    </xdr:from>
    <xdr:to>
      <xdr:col>41</xdr:col>
      <xdr:colOff>50800</xdr:colOff>
      <xdr:row>76</xdr:row>
      <xdr:rowOff>150856</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3133005"/>
          <a:ext cx="889000" cy="48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118618</xdr:rowOff>
    </xdr:from>
    <xdr:to>
      <xdr:col>41</xdr:col>
      <xdr:colOff>101600</xdr:colOff>
      <xdr:row>77</xdr:row>
      <xdr:rowOff>48768</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39895</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626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169824</xdr:rowOff>
    </xdr:from>
    <xdr:to>
      <xdr:col>36</xdr:col>
      <xdr:colOff>165100</xdr:colOff>
      <xdr:row>77</xdr:row>
      <xdr:rowOff>99974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91101</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37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72</xdr:row>
      <xdr:rowOff>76693</xdr:rowOff>
    </xdr:from>
    <xdr:to>
      <xdr:col>55</xdr:col>
      <xdr:colOff>50800</xdr:colOff>
      <xdr:row>73</xdr:row>
      <xdr:rowOff>6843</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2421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71</xdr:row>
      <xdr:rowOff>99570</xdr:rowOff>
    </xdr:from>
    <xdr:ext cx="534377"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2272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9027</xdr:rowOff>
    </xdr:from>
    <xdr:to>
      <xdr:col>50</xdr:col>
      <xdr:colOff>165100</xdr:colOff>
      <xdr:row>75</xdr:row>
      <xdr:rowOff>110627</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2867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127154</xdr:rowOff>
    </xdr:from>
    <xdr:ext cx="534377"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372111" y="12643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45192</xdr:rowOff>
    </xdr:from>
    <xdr:to>
      <xdr:col>46</xdr:col>
      <xdr:colOff>38100</xdr:colOff>
      <xdr:row>75</xdr:row>
      <xdr:rowOff>146791</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290394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163319</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483111" y="12679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52005</xdr:rowOff>
    </xdr:from>
    <xdr:to>
      <xdr:col>41</xdr:col>
      <xdr:colOff>101600</xdr:colOff>
      <xdr:row>76</xdr:row>
      <xdr:rowOff>153605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082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170131</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26428" y="12857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100056</xdr:rowOff>
    </xdr:from>
    <xdr:to>
      <xdr:col>36</xdr:col>
      <xdr:colOff>165100</xdr:colOff>
      <xdr:row>77</xdr:row>
      <xdr:rowOff>30206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130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46733</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37428" y="12905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土木費グラフ枠">
          <a:extLst>
            <a:ext uri="{FF2B5EF4-FFF2-40B4-BE49-F238E27FC236}">
              <a16:creationId xmlns:a16="http://schemas.microsoft.com/office/drawing/2014/main" id="{00000000-0008-0000-0700-0000C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132745</xdr:rowOff>
    </xdr:from>
    <xdr:to>
      <xdr:col>54</xdr:col>
      <xdr:colOff>189865</xdr:colOff>
      <xdr:row>97</xdr:row>
      <xdr:rowOff>78161</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flipV="1">
          <a:off x="10475595" y="15563245"/>
          <a:ext cx="1270" cy="1145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81988</xdr:rowOff>
    </xdr:from>
    <xdr:ext cx="534377" cy="259045"/>
    <xdr:sp macro="" textlink="">
      <xdr:nvSpPr>
        <xdr:cNvPr id="450" name="土木費最小値テキスト">
          <a:extLst>
            <a:ext uri="{FF2B5EF4-FFF2-40B4-BE49-F238E27FC236}">
              <a16:creationId xmlns:a16="http://schemas.microsoft.com/office/drawing/2014/main" id="{00000000-0008-0000-0700-0000C2010000}"/>
            </a:ext>
          </a:extLst>
        </xdr:cNvPr>
        <xdr:cNvSpPr txBox="1"/>
      </xdr:nvSpPr>
      <xdr:spPr>
        <a:xfrm>
          <a:off x="10528300" y="1671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78161</xdr:rowOff>
    </xdr:from>
    <xdr:to>
      <xdr:col>55</xdr:col>
      <xdr:colOff>88900</xdr:colOff>
      <xdr:row>97</xdr:row>
      <xdr:rowOff>78161</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10388600" y="1670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79422</xdr:rowOff>
    </xdr:from>
    <xdr:ext cx="599010" cy="259045"/>
    <xdr:sp macro="" textlink="">
      <xdr:nvSpPr>
        <xdr:cNvPr id="452" name="土木費最大値テキスト">
          <a:extLst>
            <a:ext uri="{FF2B5EF4-FFF2-40B4-BE49-F238E27FC236}">
              <a16:creationId xmlns:a16="http://schemas.microsoft.com/office/drawing/2014/main" id="{00000000-0008-0000-0700-0000C4010000}"/>
            </a:ext>
          </a:extLst>
        </xdr:cNvPr>
        <xdr:cNvSpPr txBox="1"/>
      </xdr:nvSpPr>
      <xdr:spPr>
        <a:xfrm>
          <a:off x="10528300" y="1533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221,217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132745</xdr:rowOff>
    </xdr:from>
    <xdr:to>
      <xdr:col>55</xdr:col>
      <xdr:colOff>88900</xdr:colOff>
      <xdr:row>90</xdr:row>
      <xdr:rowOff>132745</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10388600" y="1556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31514</xdr:rowOff>
    </xdr:from>
    <xdr:to>
      <xdr:col>55</xdr:col>
      <xdr:colOff>0</xdr:colOff>
      <xdr:row>97</xdr:row>
      <xdr:rowOff>34813</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9639300" y="16662164"/>
          <a:ext cx="838200" cy="3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82700</xdr:rowOff>
    </xdr:from>
    <xdr:ext cx="534377" cy="259045"/>
    <xdr:sp macro="" textlink="">
      <xdr:nvSpPr>
        <xdr:cNvPr id="455" name="土木費平均値テキスト">
          <a:extLst>
            <a:ext uri="{FF2B5EF4-FFF2-40B4-BE49-F238E27FC236}">
              <a16:creationId xmlns:a16="http://schemas.microsoft.com/office/drawing/2014/main" id="{00000000-0008-0000-0700-0000C7010000}"/>
            </a:ext>
          </a:extLst>
        </xdr:cNvPr>
        <xdr:cNvSpPr txBox="1"/>
      </xdr:nvSpPr>
      <xdr:spPr>
        <a:xfrm>
          <a:off x="10528300" y="16370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59823</xdr:rowOff>
    </xdr:from>
    <xdr:to>
      <xdr:col>55</xdr:col>
      <xdr:colOff>50800</xdr:colOff>
      <xdr:row>96</xdr:row>
      <xdr:rowOff>161423</xdr:rowOff>
    </xdr:to>
    <xdr:sp macro="" textlink="">
      <xdr:nvSpPr>
        <xdr:cNvPr id="456" name="フローチャート: 判断 455">
          <a:extLst>
            <a:ext uri="{FF2B5EF4-FFF2-40B4-BE49-F238E27FC236}">
              <a16:creationId xmlns:a16="http://schemas.microsoft.com/office/drawing/2014/main" id="{00000000-0008-0000-0700-0000C8010000}"/>
            </a:ext>
          </a:extLst>
        </xdr:cNvPr>
        <xdr:cNvSpPr/>
      </xdr:nvSpPr>
      <xdr:spPr>
        <a:xfrm>
          <a:off x="10426700" y="1651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20645</xdr:rowOff>
    </xdr:from>
    <xdr:to>
      <xdr:col>50</xdr:col>
      <xdr:colOff>114300</xdr:colOff>
      <xdr:row>97</xdr:row>
      <xdr:rowOff>31514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8750300" y="16651295"/>
          <a:ext cx="889000" cy="10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94867</xdr:rowOff>
    </xdr:from>
    <xdr:to>
      <xdr:col>50</xdr:col>
      <xdr:colOff>165100</xdr:colOff>
      <xdr:row>97</xdr:row>
      <xdr:rowOff>25017</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9588500" y="1655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41544</xdr:rowOff>
    </xdr:from>
    <xdr:ext cx="534377"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9372111" y="16329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20645</xdr:rowOff>
    </xdr:from>
    <xdr:to>
      <xdr:col>45</xdr:col>
      <xdr:colOff>177800</xdr:colOff>
      <xdr:row>97</xdr:row>
      <xdr:rowOff>30812</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7861300" y="16651295"/>
          <a:ext cx="889000" cy="10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108336</xdr:rowOff>
    </xdr:from>
    <xdr:to>
      <xdr:col>46</xdr:col>
      <xdr:colOff>38100</xdr:colOff>
      <xdr:row>97</xdr:row>
      <xdr:rowOff>38486</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8699500" y="1656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55013</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8483111" y="16342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165605</xdr:rowOff>
    </xdr:from>
    <xdr:to>
      <xdr:col>41</xdr:col>
      <xdr:colOff>50800</xdr:colOff>
      <xdr:row>97</xdr:row>
      <xdr:rowOff>30812</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6972300" y="16624805"/>
          <a:ext cx="889000" cy="36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97346</xdr:rowOff>
    </xdr:from>
    <xdr:to>
      <xdr:col>41</xdr:col>
      <xdr:colOff>101600</xdr:colOff>
      <xdr:row>97</xdr:row>
      <xdr:rowOff>27496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7810500" y="1655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44023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7594111" y="16331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101815</xdr:rowOff>
    </xdr:from>
    <xdr:to>
      <xdr:col>36</xdr:col>
      <xdr:colOff>165100</xdr:colOff>
      <xdr:row>97</xdr:row>
      <xdr:rowOff>31965</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6921500" y="1656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48492</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6705111" y="16336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155463</xdr:rowOff>
    </xdr:from>
    <xdr:to>
      <xdr:col>55</xdr:col>
      <xdr:colOff>50800</xdr:colOff>
      <xdr:row>97</xdr:row>
      <xdr:rowOff>85613</xdr:rowOff>
    </xdr:to>
    <xdr:sp macro="" textlink="">
      <xdr:nvSpPr>
        <xdr:cNvPr id="473" name="楕円 472">
          <a:extLst>
            <a:ext uri="{FF2B5EF4-FFF2-40B4-BE49-F238E27FC236}">
              <a16:creationId xmlns:a16="http://schemas.microsoft.com/office/drawing/2014/main" id="{00000000-0008-0000-0700-0000D9010000}"/>
            </a:ext>
          </a:extLst>
        </xdr:cNvPr>
        <xdr:cNvSpPr/>
      </xdr:nvSpPr>
      <xdr:spPr>
        <a:xfrm>
          <a:off x="10426700" y="16614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70390</xdr:rowOff>
    </xdr:from>
    <xdr:ext cx="534377" cy="259045"/>
    <xdr:sp macro="" textlink="">
      <xdr:nvSpPr>
        <xdr:cNvPr id="474" name="土木費該当値テキスト">
          <a:extLst>
            <a:ext uri="{FF2B5EF4-FFF2-40B4-BE49-F238E27FC236}">
              <a16:creationId xmlns:a16="http://schemas.microsoft.com/office/drawing/2014/main" id="{00000000-0008-0000-0700-0000DA010000}"/>
            </a:ext>
          </a:extLst>
        </xdr:cNvPr>
        <xdr:cNvSpPr txBox="1"/>
      </xdr:nvSpPr>
      <xdr:spPr>
        <a:xfrm>
          <a:off x="10528300" y="16529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152164</xdr:rowOff>
    </xdr:from>
    <xdr:to>
      <xdr:col>50</xdr:col>
      <xdr:colOff>165100</xdr:colOff>
      <xdr:row>97</xdr:row>
      <xdr:rowOff>82314</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9588500" y="16611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73441</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372111" y="16704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141295</xdr:rowOff>
    </xdr:from>
    <xdr:to>
      <xdr:col>46</xdr:col>
      <xdr:colOff>38100</xdr:colOff>
      <xdr:row>97</xdr:row>
      <xdr:rowOff>71445</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8699500" y="1660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62572</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483111" y="1669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151462</xdr:rowOff>
    </xdr:from>
    <xdr:to>
      <xdr:col>41</xdr:col>
      <xdr:colOff>101600</xdr:colOff>
      <xdr:row>97</xdr:row>
      <xdr:rowOff>81612</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7810500" y="16610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72739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94111" y="16703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114805</xdr:rowOff>
    </xdr:from>
    <xdr:to>
      <xdr:col>36</xdr:col>
      <xdr:colOff>165100</xdr:colOff>
      <xdr:row>97</xdr:row>
      <xdr:rowOff>44955</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6921500" y="16574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36082</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111" y="16666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a:extLst>
            <a:ext uri="{FF2B5EF4-FFF2-40B4-BE49-F238E27FC236}">
              <a16:creationId xmlns:a16="http://schemas.microsoft.com/office/drawing/2014/main" id="{00000000-0008-0000-0700-0000E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消防費グラフ枠">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160274</xdr:rowOff>
    </xdr:from>
    <xdr:to>
      <xdr:col>85</xdr:col>
      <xdr:colOff>126364</xdr:colOff>
      <xdr:row>38</xdr:row>
      <xdr:rowOff>97180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flipV="1">
          <a:off x="16317595" y="5475224"/>
          <a:ext cx="1269" cy="1137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101007</xdr:rowOff>
    </xdr:from>
    <xdr:ext cx="378565" cy="259045"/>
    <xdr:sp macro="" textlink="">
      <xdr:nvSpPr>
        <xdr:cNvPr id="505" name="消防費最小値テキスト">
          <a:extLst>
            <a:ext uri="{FF2B5EF4-FFF2-40B4-BE49-F238E27FC236}">
              <a16:creationId xmlns:a16="http://schemas.microsoft.com/office/drawing/2014/main" id="{00000000-0008-0000-0700-0000F9010000}"/>
            </a:ext>
          </a:extLst>
        </xdr:cNvPr>
        <xdr:cNvSpPr txBox="1"/>
      </xdr:nvSpPr>
      <xdr:spPr>
        <a:xfrm>
          <a:off x="16370300" y="6616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97180</xdr:rowOff>
    </xdr:from>
    <xdr:to>
      <xdr:col>86</xdr:col>
      <xdr:colOff>25400</xdr:colOff>
      <xdr:row>38</xdr:row>
      <xdr:rowOff>97180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6230600" y="661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106951</xdr:rowOff>
    </xdr:from>
    <xdr:ext cx="534377" cy="259045"/>
    <xdr:sp macro="" textlink="">
      <xdr:nvSpPr>
        <xdr:cNvPr id="507" name="消防費最大値テキスト">
          <a:extLst>
            <a:ext uri="{FF2B5EF4-FFF2-40B4-BE49-F238E27FC236}">
              <a16:creationId xmlns:a16="http://schemas.microsoft.com/office/drawing/2014/main" id="{00000000-0008-0000-0700-0000FB010000}"/>
            </a:ext>
          </a:extLst>
        </xdr:cNvPr>
        <xdr:cNvSpPr txBox="1"/>
      </xdr:nvSpPr>
      <xdr:spPr>
        <a:xfrm>
          <a:off x="16370300" y="525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160274</xdr:rowOff>
    </xdr:from>
    <xdr:to>
      <xdr:col>86</xdr:col>
      <xdr:colOff>25400</xdr:colOff>
      <xdr:row>31</xdr:row>
      <xdr:rowOff>160274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6230600" y="547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139929</xdr:rowOff>
    </xdr:from>
    <xdr:to>
      <xdr:col>85</xdr:col>
      <xdr:colOff>127000</xdr:colOff>
      <xdr:row>37</xdr:row>
      <xdr:rowOff>152547</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5481300" y="6483579"/>
          <a:ext cx="838200" cy="12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106656</xdr:rowOff>
    </xdr:from>
    <xdr:ext cx="469744" cy="259045"/>
    <xdr:sp macro="" textlink="">
      <xdr:nvSpPr>
        <xdr:cNvPr id="510" name="消防費平均値テキスト">
          <a:extLst>
            <a:ext uri="{FF2B5EF4-FFF2-40B4-BE49-F238E27FC236}">
              <a16:creationId xmlns:a16="http://schemas.microsoft.com/office/drawing/2014/main" id="{00000000-0008-0000-0700-0000FE010000}"/>
            </a:ext>
          </a:extLst>
        </xdr:cNvPr>
        <xdr:cNvSpPr txBox="1"/>
      </xdr:nvSpPr>
      <xdr:spPr>
        <a:xfrm>
          <a:off x="16370300" y="6278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83779</xdr:rowOff>
    </xdr:from>
    <xdr:to>
      <xdr:col>85</xdr:col>
      <xdr:colOff>177800</xdr:colOff>
      <xdr:row>38</xdr:row>
      <xdr:rowOff>13929</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6268700" y="6427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139929</xdr:rowOff>
    </xdr:from>
    <xdr:to>
      <xdr:col>81</xdr:col>
      <xdr:colOff>50800</xdr:colOff>
      <xdr:row>38</xdr:row>
      <xdr:rowOff>11044</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4592300" y="6483579"/>
          <a:ext cx="889000" cy="42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87163</xdr:rowOff>
    </xdr:from>
    <xdr:to>
      <xdr:col>81</xdr:col>
      <xdr:colOff>101600</xdr:colOff>
      <xdr:row>38</xdr:row>
      <xdr:rowOff>17312</xdr:rowOff>
    </xdr:to>
    <xdr:sp macro="" textlink="">
      <xdr:nvSpPr>
        <xdr:cNvPr id="513" name="フローチャート: 判断 512">
          <a:extLst>
            <a:ext uri="{FF2B5EF4-FFF2-40B4-BE49-F238E27FC236}">
              <a16:creationId xmlns:a16="http://schemas.microsoft.com/office/drawing/2014/main" id="{00000000-0008-0000-0700-000001020000}"/>
            </a:ext>
          </a:extLst>
        </xdr:cNvPr>
        <xdr:cNvSpPr/>
      </xdr:nvSpPr>
      <xdr:spPr>
        <a:xfrm>
          <a:off x="154305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33840</xdr:rowOff>
    </xdr:from>
    <xdr:ext cx="469744"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5246428" y="6206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11044</xdr:rowOff>
    </xdr:from>
    <xdr:to>
      <xdr:col>76</xdr:col>
      <xdr:colOff>114300</xdr:colOff>
      <xdr:row>38</xdr:row>
      <xdr:rowOff>23023</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3703300" y="6526144"/>
          <a:ext cx="889000" cy="11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119441</xdr:rowOff>
    </xdr:from>
    <xdr:to>
      <xdr:col>76</xdr:col>
      <xdr:colOff>165100</xdr:colOff>
      <xdr:row>38</xdr:row>
      <xdr:rowOff>49591</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4541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66118</xdr:rowOff>
    </xdr:from>
    <xdr:ext cx="469744"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4357428" y="623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139974</xdr:rowOff>
    </xdr:from>
    <xdr:to>
      <xdr:col>71</xdr:col>
      <xdr:colOff>177800</xdr:colOff>
      <xdr:row>38</xdr:row>
      <xdr:rowOff>23023</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814300" y="6483624"/>
          <a:ext cx="889000" cy="54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101107</xdr:rowOff>
    </xdr:from>
    <xdr:to>
      <xdr:col>72</xdr:col>
      <xdr:colOff>38100</xdr:colOff>
      <xdr:row>38</xdr:row>
      <xdr:rowOff>31257</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3652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47784</xdr:rowOff>
    </xdr:from>
    <xdr:ext cx="469744"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3468428" y="621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24709</xdr:rowOff>
    </xdr:from>
    <xdr:to>
      <xdr:col>67</xdr:col>
      <xdr:colOff>101600</xdr:colOff>
      <xdr:row>37</xdr:row>
      <xdr:rowOff>126309</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2763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142836</xdr:rowOff>
    </xdr:from>
    <xdr:ext cx="469744"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2579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101747</xdr:rowOff>
    </xdr:from>
    <xdr:to>
      <xdr:col>85</xdr:col>
      <xdr:colOff>177800</xdr:colOff>
      <xdr:row>38</xdr:row>
      <xdr:rowOff>31897</xdr:rowOff>
    </xdr:to>
    <xdr:sp macro="" textlink="">
      <xdr:nvSpPr>
        <xdr:cNvPr id="528" name="楕円 527">
          <a:extLst>
            <a:ext uri="{FF2B5EF4-FFF2-40B4-BE49-F238E27FC236}">
              <a16:creationId xmlns:a16="http://schemas.microsoft.com/office/drawing/2014/main" id="{00000000-0008-0000-0700-000010020000}"/>
            </a:ext>
          </a:extLst>
        </xdr:cNvPr>
        <xdr:cNvSpPr/>
      </xdr:nvSpPr>
      <xdr:spPr>
        <a:xfrm>
          <a:off x="16268700" y="6445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62206</xdr:rowOff>
    </xdr:from>
    <xdr:ext cx="469744" cy="259045"/>
    <xdr:sp macro="" textlink="">
      <xdr:nvSpPr>
        <xdr:cNvPr id="529" name="消防費該当値テキスト">
          <a:extLst>
            <a:ext uri="{FF2B5EF4-FFF2-40B4-BE49-F238E27FC236}">
              <a16:creationId xmlns:a16="http://schemas.microsoft.com/office/drawing/2014/main" id="{00000000-0008-0000-0700-000011020000}"/>
            </a:ext>
          </a:extLst>
        </xdr:cNvPr>
        <xdr:cNvSpPr txBox="1"/>
      </xdr:nvSpPr>
      <xdr:spPr>
        <a:xfrm>
          <a:off x="16370300" y="6405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89129</xdr:rowOff>
    </xdr:from>
    <xdr:to>
      <xdr:col>81</xdr:col>
      <xdr:colOff>101600</xdr:colOff>
      <xdr:row>38</xdr:row>
      <xdr:rowOff>19279</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5430500" y="6432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10406</xdr:rowOff>
    </xdr:from>
    <xdr:ext cx="469744"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46428" y="6525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131694</xdr:rowOff>
    </xdr:from>
    <xdr:to>
      <xdr:col>76</xdr:col>
      <xdr:colOff>165100</xdr:colOff>
      <xdr:row>38</xdr:row>
      <xdr:rowOff>61844</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4541500" y="647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52971</xdr:rowOff>
    </xdr:from>
    <xdr:ext cx="469744"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357428" y="6568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143673</xdr:rowOff>
    </xdr:from>
    <xdr:to>
      <xdr:col>72</xdr:col>
      <xdr:colOff>38100</xdr:colOff>
      <xdr:row>38</xdr:row>
      <xdr:rowOff>73823</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3652500" y="6487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64950</xdr:rowOff>
    </xdr:from>
    <xdr:ext cx="469744"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468428" y="6580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89174</xdr:rowOff>
    </xdr:from>
    <xdr:to>
      <xdr:col>67</xdr:col>
      <xdr:colOff>101600</xdr:colOff>
      <xdr:row>38</xdr:row>
      <xdr:rowOff>19324</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2763500" y="6432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10451</xdr:rowOff>
    </xdr:from>
    <xdr:ext cx="469744"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579428" y="6525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7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教育費グラフ枠">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43171</xdr:rowOff>
    </xdr:from>
    <xdr:to>
      <xdr:col>85</xdr:col>
      <xdr:colOff>126364</xdr:colOff>
      <xdr:row>57</xdr:row>
      <xdr:rowOff>101057</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flipV="1">
          <a:off x="16317595" y="8958571"/>
          <a:ext cx="1269" cy="91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104884</xdr:rowOff>
    </xdr:from>
    <xdr:ext cx="534377" cy="259045"/>
    <xdr:sp macro="" textlink="">
      <xdr:nvSpPr>
        <xdr:cNvPr id="560" name="教育費最小値テキスト">
          <a:extLst>
            <a:ext uri="{FF2B5EF4-FFF2-40B4-BE49-F238E27FC236}">
              <a16:creationId xmlns:a16="http://schemas.microsoft.com/office/drawing/2014/main" id="{00000000-0008-0000-0700-000030020000}"/>
            </a:ext>
          </a:extLst>
        </xdr:cNvPr>
        <xdr:cNvSpPr txBox="1"/>
      </xdr:nvSpPr>
      <xdr:spPr>
        <a:xfrm>
          <a:off x="16370300" y="987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101057</xdr:rowOff>
    </xdr:from>
    <xdr:to>
      <xdr:col>86</xdr:col>
      <xdr:colOff>25400</xdr:colOff>
      <xdr:row>57</xdr:row>
      <xdr:rowOff>101057</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6230600" y="98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161298</xdr:rowOff>
    </xdr:from>
    <xdr:ext cx="599010" cy="259045"/>
    <xdr:sp macro="" textlink="">
      <xdr:nvSpPr>
        <xdr:cNvPr id="562" name="教育費最大値テキスト">
          <a:extLst>
            <a:ext uri="{FF2B5EF4-FFF2-40B4-BE49-F238E27FC236}">
              <a16:creationId xmlns:a16="http://schemas.microsoft.com/office/drawing/2014/main" id="{00000000-0008-0000-0700-000032020000}"/>
            </a:ext>
          </a:extLst>
        </xdr:cNvPr>
        <xdr:cNvSpPr txBox="1"/>
      </xdr:nvSpPr>
      <xdr:spPr>
        <a:xfrm>
          <a:off x="16370300" y="8733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246,113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43171</xdr:rowOff>
    </xdr:from>
    <xdr:to>
      <xdr:col>86</xdr:col>
      <xdr:colOff>25400</xdr:colOff>
      <xdr:row>52</xdr:row>
      <xdr:rowOff>43171</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6230600" y="8958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76615</xdr:rowOff>
    </xdr:from>
    <xdr:to>
      <xdr:col>85</xdr:col>
      <xdr:colOff>127000</xdr:colOff>
      <xdr:row>57</xdr:row>
      <xdr:rowOff>90843</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flipV="1">
          <a:off x="15481300" y="9849265"/>
          <a:ext cx="838200" cy="14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137678</xdr:rowOff>
    </xdr:from>
    <xdr:ext cx="534377" cy="259045"/>
    <xdr:sp macro="" textlink="">
      <xdr:nvSpPr>
        <xdr:cNvPr id="565" name="教育費平均値テキスト">
          <a:extLst>
            <a:ext uri="{FF2B5EF4-FFF2-40B4-BE49-F238E27FC236}">
              <a16:creationId xmlns:a16="http://schemas.microsoft.com/office/drawing/2014/main" id="{00000000-0008-0000-0700-000035020000}"/>
            </a:ext>
          </a:extLst>
        </xdr:cNvPr>
        <xdr:cNvSpPr txBox="1"/>
      </xdr:nvSpPr>
      <xdr:spPr>
        <a:xfrm>
          <a:off x="16370300" y="9567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114801</xdr:rowOff>
    </xdr:from>
    <xdr:to>
      <xdr:col>85</xdr:col>
      <xdr:colOff>177800</xdr:colOff>
      <xdr:row>57</xdr:row>
      <xdr:rowOff>44951</xdr:rowOff>
    </xdr:to>
    <xdr:sp macro="" textlink="">
      <xdr:nvSpPr>
        <xdr:cNvPr id="566" name="フローチャート: 判断 565">
          <a:extLst>
            <a:ext uri="{FF2B5EF4-FFF2-40B4-BE49-F238E27FC236}">
              <a16:creationId xmlns:a16="http://schemas.microsoft.com/office/drawing/2014/main" id="{00000000-0008-0000-0700-000036020000}"/>
            </a:ext>
          </a:extLst>
        </xdr:cNvPr>
        <xdr:cNvSpPr/>
      </xdr:nvSpPr>
      <xdr:spPr>
        <a:xfrm>
          <a:off x="16268700" y="9716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90843</xdr:rowOff>
    </xdr:from>
    <xdr:to>
      <xdr:col>81</xdr:col>
      <xdr:colOff>50800</xdr:colOff>
      <xdr:row>57</xdr:row>
      <xdr:rowOff>111125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4592300" y="9863493"/>
          <a:ext cx="889000" cy="20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121979</xdr:rowOff>
    </xdr:from>
    <xdr:to>
      <xdr:col>81</xdr:col>
      <xdr:colOff>101600</xdr:colOff>
      <xdr:row>57</xdr:row>
      <xdr:rowOff>52129</xdr:rowOff>
    </xdr:to>
    <xdr:sp macro="" textlink="">
      <xdr:nvSpPr>
        <xdr:cNvPr id="568" name="フローチャート: 判断 567">
          <a:extLst>
            <a:ext uri="{FF2B5EF4-FFF2-40B4-BE49-F238E27FC236}">
              <a16:creationId xmlns:a16="http://schemas.microsoft.com/office/drawing/2014/main" id="{00000000-0008-0000-0700-000038020000}"/>
            </a:ext>
          </a:extLst>
        </xdr:cNvPr>
        <xdr:cNvSpPr/>
      </xdr:nvSpPr>
      <xdr:spPr>
        <a:xfrm>
          <a:off x="15430500" y="972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68656</xdr:rowOff>
    </xdr:from>
    <xdr:ext cx="534377"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5214111" y="9498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111125</xdr:rowOff>
    </xdr:from>
    <xdr:to>
      <xdr:col>76</xdr:col>
      <xdr:colOff>114300</xdr:colOff>
      <xdr:row>57</xdr:row>
      <xdr:rowOff>112355</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3703300" y="9883775"/>
          <a:ext cx="889000" cy="1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132494</xdr:rowOff>
    </xdr:from>
    <xdr:to>
      <xdr:col>76</xdr:col>
      <xdr:colOff>165100</xdr:colOff>
      <xdr:row>57</xdr:row>
      <xdr:rowOff>62644</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4541500" y="973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79171</xdr:rowOff>
    </xdr:from>
    <xdr:ext cx="534377"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4325111" y="9508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112355</xdr:rowOff>
    </xdr:from>
    <xdr:to>
      <xdr:col>71</xdr:col>
      <xdr:colOff>177800</xdr:colOff>
      <xdr:row>57</xdr:row>
      <xdr:rowOff>137908</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2814300" y="9885005"/>
          <a:ext cx="889000" cy="25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165335</xdr:rowOff>
    </xdr:from>
    <xdr:to>
      <xdr:col>72</xdr:col>
      <xdr:colOff>38100</xdr:colOff>
      <xdr:row>57</xdr:row>
      <xdr:rowOff>95485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3652500" y="976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112012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3436111" y="954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165605</xdr:rowOff>
    </xdr:from>
    <xdr:to>
      <xdr:col>67</xdr:col>
      <xdr:colOff>101600</xdr:colOff>
      <xdr:row>57</xdr:row>
      <xdr:rowOff>95755</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2763500" y="976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112282</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2547111" y="9542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25815</xdr:rowOff>
    </xdr:from>
    <xdr:to>
      <xdr:col>85</xdr:col>
      <xdr:colOff>177800</xdr:colOff>
      <xdr:row>57</xdr:row>
      <xdr:rowOff>127415</xdr:rowOff>
    </xdr:to>
    <xdr:sp macro="" textlink="">
      <xdr:nvSpPr>
        <xdr:cNvPr id="583" name="楕円 582">
          <a:extLst>
            <a:ext uri="{FF2B5EF4-FFF2-40B4-BE49-F238E27FC236}">
              <a16:creationId xmlns:a16="http://schemas.microsoft.com/office/drawing/2014/main" id="{00000000-0008-0000-0700-000047020000}"/>
            </a:ext>
          </a:extLst>
        </xdr:cNvPr>
        <xdr:cNvSpPr/>
      </xdr:nvSpPr>
      <xdr:spPr>
        <a:xfrm>
          <a:off x="16268700" y="9798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112192</xdr:rowOff>
    </xdr:from>
    <xdr:ext cx="534377" cy="259045"/>
    <xdr:sp macro="" textlink="">
      <xdr:nvSpPr>
        <xdr:cNvPr id="584" name="教育費該当値テキスト">
          <a:extLst>
            <a:ext uri="{FF2B5EF4-FFF2-40B4-BE49-F238E27FC236}">
              <a16:creationId xmlns:a16="http://schemas.microsoft.com/office/drawing/2014/main" id="{00000000-0008-0000-0700-000048020000}"/>
            </a:ext>
          </a:extLst>
        </xdr:cNvPr>
        <xdr:cNvSpPr txBox="1"/>
      </xdr:nvSpPr>
      <xdr:spPr>
        <a:xfrm>
          <a:off x="16370300" y="9713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40043</xdr:rowOff>
    </xdr:from>
    <xdr:to>
      <xdr:col>81</xdr:col>
      <xdr:colOff>101600</xdr:colOff>
      <xdr:row>57</xdr:row>
      <xdr:rowOff>141643</xdr:rowOff>
    </xdr:to>
    <xdr:sp macro="" textlink="">
      <xdr:nvSpPr>
        <xdr:cNvPr id="585" name="楕円 584">
          <a:extLst>
            <a:ext uri="{FF2B5EF4-FFF2-40B4-BE49-F238E27FC236}">
              <a16:creationId xmlns:a16="http://schemas.microsoft.com/office/drawing/2014/main" id="{00000000-0008-0000-0700-000049020000}"/>
            </a:ext>
          </a:extLst>
        </xdr:cNvPr>
        <xdr:cNvSpPr/>
      </xdr:nvSpPr>
      <xdr:spPr>
        <a:xfrm>
          <a:off x="15430500" y="9812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132770</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905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60325</xdr:rowOff>
    </xdr:from>
    <xdr:to>
      <xdr:col>76</xdr:col>
      <xdr:colOff>165100</xdr:colOff>
      <xdr:row>57</xdr:row>
      <xdr:rowOff>161925</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4541500" y="9832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153052</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325111" y="9925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61555</xdr:rowOff>
    </xdr:from>
    <xdr:to>
      <xdr:col>72</xdr:col>
      <xdr:colOff>38100</xdr:colOff>
      <xdr:row>57</xdr:row>
      <xdr:rowOff>163155</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3652500" y="9834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154282</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926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87108</xdr:rowOff>
    </xdr:from>
    <xdr:to>
      <xdr:col>67</xdr:col>
      <xdr:colOff>101600</xdr:colOff>
      <xdr:row>58</xdr:row>
      <xdr:rowOff>17258</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2763500" y="9859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8385</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952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a:extLst>
            <a:ext uri="{FF2B5EF4-FFF2-40B4-BE49-F238E27FC236}">
              <a16:creationId xmlns:a16="http://schemas.microsoft.com/office/drawing/2014/main" id="{00000000-0008-0000-0700-00005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a:extLst>
            <a:ext uri="{FF2B5EF4-FFF2-40B4-BE49-F238E27FC236}">
              <a16:creationId xmlns:a16="http://schemas.microsoft.com/office/drawing/2014/main" id="{00000000-0008-0000-0700-00005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災害復旧費グラフ枠">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15" name="災害復旧費最小値テキスト">
          <a:extLst>
            <a:ext uri="{FF2B5EF4-FFF2-40B4-BE49-F238E27FC236}">
              <a16:creationId xmlns:a16="http://schemas.microsoft.com/office/drawing/2014/main" id="{00000000-0008-0000-0700-000067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17" name="災害復旧費最大値テキスト">
          <a:extLst>
            <a:ext uri="{FF2B5EF4-FFF2-40B4-BE49-F238E27FC236}">
              <a16:creationId xmlns:a16="http://schemas.microsoft.com/office/drawing/2014/main" id="{00000000-0008-0000-0700-000069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20" name="災害復旧費平均値テキスト">
          <a:extLst>
            <a:ext uri="{FF2B5EF4-FFF2-40B4-BE49-F238E27FC236}">
              <a16:creationId xmlns:a16="http://schemas.microsoft.com/office/drawing/2014/main" id="{00000000-0008-0000-0700-00006C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21" name="フローチャート: 判断 620">
          <a:extLst>
            <a:ext uri="{FF2B5EF4-FFF2-40B4-BE49-F238E27FC236}">
              <a16:creationId xmlns:a16="http://schemas.microsoft.com/office/drawing/2014/main" id="{00000000-0008-0000-0700-00006D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23" name="フローチャート: 判断 622">
          <a:extLst>
            <a:ext uri="{FF2B5EF4-FFF2-40B4-BE49-F238E27FC236}">
              <a16:creationId xmlns:a16="http://schemas.microsoft.com/office/drawing/2014/main" id="{00000000-0008-0000-0700-00006F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88900</xdr:rowOff>
    </xdr:from>
    <xdr:to>
      <xdr:col>76</xdr:col>
      <xdr:colOff>165100</xdr:colOff>
      <xdr:row>77</xdr:row>
      <xdr:rowOff>19050</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4541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75</xdr:row>
      <xdr:rowOff>35577</xdr:rowOff>
    </xdr:from>
    <xdr:ext cx="313932"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4435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69</xdr:row>
      <xdr:rowOff>146050</xdr:rowOff>
    </xdr:from>
    <xdr:to>
      <xdr:col>72</xdr:col>
      <xdr:colOff>38100</xdr:colOff>
      <xdr:row>70</xdr:row>
      <xdr:rowOff>76200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3652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68</xdr:row>
      <xdr:rowOff>92727</xdr:rowOff>
    </xdr:from>
    <xdr:ext cx="313932"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3546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157480</xdr:rowOff>
    </xdr:from>
    <xdr:to>
      <xdr:col>67</xdr:col>
      <xdr:colOff>101600</xdr:colOff>
      <xdr:row>71</xdr:row>
      <xdr:rowOff>87630</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2763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69</xdr:row>
      <xdr:rowOff>104157</xdr:rowOff>
    </xdr:from>
    <xdr:ext cx="313932"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2657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8" name="楕円 637">
          <a:extLst>
            <a:ext uri="{FF2B5EF4-FFF2-40B4-BE49-F238E27FC236}">
              <a16:creationId xmlns:a16="http://schemas.microsoft.com/office/drawing/2014/main" id="{00000000-0008-0000-0700-00007E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39" name="災害復旧費該当値テキスト">
          <a:extLst>
            <a:ext uri="{FF2B5EF4-FFF2-40B4-BE49-F238E27FC236}">
              <a16:creationId xmlns:a16="http://schemas.microsoft.com/office/drawing/2014/main" id="{00000000-0008-0000-0700-00007F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0" name="楕円 639">
          <a:extLst>
            <a:ext uri="{FF2B5EF4-FFF2-40B4-BE49-F238E27FC236}">
              <a16:creationId xmlns:a16="http://schemas.microsoft.com/office/drawing/2014/main" id="{00000000-0008-0000-0700-000080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2" name="楕円 641">
          <a:extLst>
            <a:ext uri="{FF2B5EF4-FFF2-40B4-BE49-F238E27FC236}">
              <a16:creationId xmlns:a16="http://schemas.microsoft.com/office/drawing/2014/main" id="{00000000-0008-0000-0700-000082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a:extLst>
            <a:ext uri="{FF2B5EF4-FFF2-40B4-BE49-F238E27FC236}">
              <a16:creationId xmlns:a16="http://schemas.microsoft.com/office/drawing/2014/main" id="{00000000-0008-0000-0700-00008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9" name="正方形/長方形 648">
          <a:extLst>
            <a:ext uri="{FF2B5EF4-FFF2-40B4-BE49-F238E27FC236}">
              <a16:creationId xmlns:a16="http://schemas.microsoft.com/office/drawing/2014/main" id="{00000000-0008-0000-0700-00008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7" name="直線コネクタ 656">
          <a:extLst>
            <a:ext uri="{FF2B5EF4-FFF2-40B4-BE49-F238E27FC236}">
              <a16:creationId xmlns:a16="http://schemas.microsoft.com/office/drawing/2014/main" id="{00000000-0008-0000-0700-00009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8" name="直線コネクタ 657">
          <a:extLst>
            <a:ext uri="{FF2B5EF4-FFF2-40B4-BE49-F238E27FC236}">
              <a16:creationId xmlns:a16="http://schemas.microsoft.com/office/drawing/2014/main" id="{00000000-0008-0000-0700-000092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8" name="公債費グラフ枠">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125161</xdr:rowOff>
    </xdr:from>
    <xdr:to>
      <xdr:col>85</xdr:col>
      <xdr:colOff>126364</xdr:colOff>
      <xdr:row>98</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flipV="1">
          <a:off x="16317595" y="15555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143527</xdr:rowOff>
    </xdr:from>
    <xdr:ext cx="249299" cy="259045"/>
    <xdr:sp macro="" textlink="">
      <xdr:nvSpPr>
        <xdr:cNvPr id="670" name="公債費最小値テキスト">
          <a:extLst>
            <a:ext uri="{FF2B5EF4-FFF2-40B4-BE49-F238E27FC236}">
              <a16:creationId xmlns:a16="http://schemas.microsoft.com/office/drawing/2014/main" id="{00000000-0008-0000-0700-00009E020000}"/>
            </a:ext>
          </a:extLst>
        </xdr:cNvPr>
        <xdr:cNvSpPr txBox="1"/>
      </xdr:nvSpPr>
      <xdr:spPr>
        <a:xfrm>
          <a:off x="16370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71838</xdr:rowOff>
    </xdr:from>
    <xdr:ext cx="534377" cy="259045"/>
    <xdr:sp macro="" textlink="">
      <xdr:nvSpPr>
        <xdr:cNvPr id="672" name="公債費最大値テキスト">
          <a:extLst>
            <a:ext uri="{FF2B5EF4-FFF2-40B4-BE49-F238E27FC236}">
              <a16:creationId xmlns:a16="http://schemas.microsoft.com/office/drawing/2014/main" id="{00000000-0008-0000-0700-0000A0020000}"/>
            </a:ext>
          </a:extLst>
        </xdr:cNvPr>
        <xdr:cNvSpPr txBox="1"/>
      </xdr:nvSpPr>
      <xdr:spPr>
        <a:xfrm>
          <a:off x="16370300" y="1533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125161</xdr:rowOff>
    </xdr:from>
    <xdr:to>
      <xdr:col>86</xdr:col>
      <xdr:colOff>25400</xdr:colOff>
      <xdr:row>90</xdr:row>
      <xdr:rowOff>125161</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6230600" y="155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1305</xdr:rowOff>
    </xdr:from>
    <xdr:to>
      <xdr:col>85</xdr:col>
      <xdr:colOff>127000</xdr:colOff>
      <xdr:row>97</xdr:row>
      <xdr:rowOff>45517</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5481300" y="16631955"/>
          <a:ext cx="838200" cy="44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171350</xdr:rowOff>
    </xdr:from>
    <xdr:ext cx="469744" cy="259045"/>
    <xdr:sp macro="" textlink="">
      <xdr:nvSpPr>
        <xdr:cNvPr id="675" name="公債費平均値テキスト">
          <a:extLst>
            <a:ext uri="{FF2B5EF4-FFF2-40B4-BE49-F238E27FC236}">
              <a16:creationId xmlns:a16="http://schemas.microsoft.com/office/drawing/2014/main" id="{00000000-0008-0000-0700-0000A3020000}"/>
            </a:ext>
          </a:extLst>
        </xdr:cNvPr>
        <xdr:cNvSpPr txBox="1"/>
      </xdr:nvSpPr>
      <xdr:spPr>
        <a:xfrm>
          <a:off x="16370300" y="16459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148473</xdr:rowOff>
    </xdr:from>
    <xdr:to>
      <xdr:col>85</xdr:col>
      <xdr:colOff>177800</xdr:colOff>
      <xdr:row>97</xdr:row>
      <xdr:rowOff>78623</xdr:rowOff>
    </xdr:to>
    <xdr:sp macro="" textlink="">
      <xdr:nvSpPr>
        <xdr:cNvPr id="676" name="フローチャート: 判断 675">
          <a:extLst>
            <a:ext uri="{FF2B5EF4-FFF2-40B4-BE49-F238E27FC236}">
              <a16:creationId xmlns:a16="http://schemas.microsoft.com/office/drawing/2014/main" id="{00000000-0008-0000-0700-0000A4020000}"/>
            </a:ext>
          </a:extLst>
        </xdr:cNvPr>
        <xdr:cNvSpPr/>
      </xdr:nvSpPr>
      <xdr:spPr>
        <a:xfrm>
          <a:off x="16268700" y="16607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125664</xdr:rowOff>
    </xdr:from>
    <xdr:to>
      <xdr:col>81</xdr:col>
      <xdr:colOff>50800</xdr:colOff>
      <xdr:row>97</xdr:row>
      <xdr:rowOff>1305</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4592300" y="16584864"/>
          <a:ext cx="889000" cy="47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7107</xdr:rowOff>
    </xdr:from>
    <xdr:to>
      <xdr:col>81</xdr:col>
      <xdr:colOff>101600</xdr:colOff>
      <xdr:row>97</xdr:row>
      <xdr:rowOff>108707</xdr:rowOff>
    </xdr:to>
    <xdr:sp macro="" textlink="">
      <xdr:nvSpPr>
        <xdr:cNvPr id="678" name="フローチャート: 判断 677">
          <a:extLst>
            <a:ext uri="{FF2B5EF4-FFF2-40B4-BE49-F238E27FC236}">
              <a16:creationId xmlns:a16="http://schemas.microsoft.com/office/drawing/2014/main" id="{00000000-0008-0000-0700-0000A6020000}"/>
            </a:ext>
          </a:extLst>
        </xdr:cNvPr>
        <xdr:cNvSpPr/>
      </xdr:nvSpPr>
      <xdr:spPr>
        <a:xfrm>
          <a:off x="15430500" y="166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99834</xdr:rowOff>
    </xdr:from>
    <xdr:ext cx="469744"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5246428" y="16730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125664</xdr:rowOff>
    </xdr:from>
    <xdr:to>
      <xdr:col>76</xdr:col>
      <xdr:colOff>114300</xdr:colOff>
      <xdr:row>97</xdr:row>
      <xdr:rowOff>4598</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flipV="1">
          <a:off x="13703300" y="16584864"/>
          <a:ext cx="889000" cy="50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134620</xdr:rowOff>
    </xdr:from>
    <xdr:to>
      <xdr:col>76</xdr:col>
      <xdr:colOff>165100</xdr:colOff>
      <xdr:row>97</xdr:row>
      <xdr:rowOff>64770</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4541500" y="1659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55897</xdr:rowOff>
    </xdr:from>
    <xdr:ext cx="469744"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4357428" y="1668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4598</xdr:rowOff>
    </xdr:from>
    <xdr:to>
      <xdr:col>71</xdr:col>
      <xdr:colOff>177800</xdr:colOff>
      <xdr:row>97</xdr:row>
      <xdr:rowOff>12506</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2814300" y="16635248"/>
          <a:ext cx="889000" cy="7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152953</xdr:rowOff>
    </xdr:from>
    <xdr:to>
      <xdr:col>72</xdr:col>
      <xdr:colOff>38100</xdr:colOff>
      <xdr:row>97</xdr:row>
      <xdr:rowOff>83103</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3652500" y="1661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74230</xdr:rowOff>
    </xdr:from>
    <xdr:ext cx="469744"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3468428" y="16704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99369</xdr:rowOff>
    </xdr:from>
    <xdr:to>
      <xdr:col>67</xdr:col>
      <xdr:colOff>101600</xdr:colOff>
      <xdr:row>97</xdr:row>
      <xdr:rowOff>29519</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2763500" y="1655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46046</xdr:rowOff>
    </xdr:from>
    <xdr:ext cx="469744"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2579428" y="16333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166167</xdr:rowOff>
    </xdr:from>
    <xdr:to>
      <xdr:col>85</xdr:col>
      <xdr:colOff>177800</xdr:colOff>
      <xdr:row>97</xdr:row>
      <xdr:rowOff>96317</xdr:rowOff>
    </xdr:to>
    <xdr:sp macro="" textlink="">
      <xdr:nvSpPr>
        <xdr:cNvPr id="693" name="楕円 692">
          <a:extLst>
            <a:ext uri="{FF2B5EF4-FFF2-40B4-BE49-F238E27FC236}">
              <a16:creationId xmlns:a16="http://schemas.microsoft.com/office/drawing/2014/main" id="{00000000-0008-0000-0700-0000B5020000}"/>
            </a:ext>
          </a:extLst>
        </xdr:cNvPr>
        <xdr:cNvSpPr/>
      </xdr:nvSpPr>
      <xdr:spPr>
        <a:xfrm>
          <a:off x="16268700" y="16625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144594</xdr:rowOff>
    </xdr:from>
    <xdr:ext cx="469744" cy="259045"/>
    <xdr:sp macro="" textlink="">
      <xdr:nvSpPr>
        <xdr:cNvPr id="694" name="公債費該当値テキスト">
          <a:extLst>
            <a:ext uri="{FF2B5EF4-FFF2-40B4-BE49-F238E27FC236}">
              <a16:creationId xmlns:a16="http://schemas.microsoft.com/office/drawing/2014/main" id="{00000000-0008-0000-0700-0000B6020000}"/>
            </a:ext>
          </a:extLst>
        </xdr:cNvPr>
        <xdr:cNvSpPr txBox="1"/>
      </xdr:nvSpPr>
      <xdr:spPr>
        <a:xfrm>
          <a:off x="16370300" y="16603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121955</xdr:rowOff>
    </xdr:from>
    <xdr:to>
      <xdr:col>81</xdr:col>
      <xdr:colOff>101600</xdr:colOff>
      <xdr:row>97</xdr:row>
      <xdr:rowOff>52105</xdr:rowOff>
    </xdr:to>
    <xdr:sp macro="" textlink="">
      <xdr:nvSpPr>
        <xdr:cNvPr id="695" name="楕円 694">
          <a:extLst>
            <a:ext uri="{FF2B5EF4-FFF2-40B4-BE49-F238E27FC236}">
              <a16:creationId xmlns:a16="http://schemas.microsoft.com/office/drawing/2014/main" id="{00000000-0008-0000-0700-0000B7020000}"/>
            </a:ext>
          </a:extLst>
        </xdr:cNvPr>
        <xdr:cNvSpPr/>
      </xdr:nvSpPr>
      <xdr:spPr>
        <a:xfrm>
          <a:off x="15430500" y="16581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68632</xdr:rowOff>
    </xdr:from>
    <xdr:ext cx="469744"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46428" y="16356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74864</xdr:rowOff>
    </xdr:from>
    <xdr:to>
      <xdr:col>76</xdr:col>
      <xdr:colOff>165100</xdr:colOff>
      <xdr:row>97</xdr:row>
      <xdr:rowOff>5014</xdr:rowOff>
    </xdr:to>
    <xdr:sp macro="" textlink="">
      <xdr:nvSpPr>
        <xdr:cNvPr id="697" name="楕円 696">
          <a:extLst>
            <a:ext uri="{FF2B5EF4-FFF2-40B4-BE49-F238E27FC236}">
              <a16:creationId xmlns:a16="http://schemas.microsoft.com/office/drawing/2014/main" id="{00000000-0008-0000-0700-0000B9020000}"/>
            </a:ext>
          </a:extLst>
        </xdr:cNvPr>
        <xdr:cNvSpPr/>
      </xdr:nvSpPr>
      <xdr:spPr>
        <a:xfrm>
          <a:off x="14541500" y="16534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21541</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357428" y="16309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125248</xdr:rowOff>
    </xdr:from>
    <xdr:to>
      <xdr:col>72</xdr:col>
      <xdr:colOff>38100</xdr:colOff>
      <xdr:row>97</xdr:row>
      <xdr:rowOff>55398</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3652500" y="16584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71925</xdr:rowOff>
    </xdr:from>
    <xdr:ext cx="469744"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68428" y="16359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133156</xdr:rowOff>
    </xdr:from>
    <xdr:to>
      <xdr:col>67</xdr:col>
      <xdr:colOff>101600</xdr:colOff>
      <xdr:row>97</xdr:row>
      <xdr:rowOff>63306</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2763500" y="1659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54433</xdr:rowOff>
    </xdr:from>
    <xdr:ext cx="469744"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79428" y="16685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3" name="正方形/長方形 702">
          <a:extLst>
            <a:ext uri="{FF2B5EF4-FFF2-40B4-BE49-F238E27FC236}">
              <a16:creationId xmlns:a16="http://schemas.microsoft.com/office/drawing/2014/main" id="{00000000-0008-0000-0700-0000B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4" name="正方形/長方形 703">
          <a:extLst>
            <a:ext uri="{FF2B5EF4-FFF2-40B4-BE49-F238E27FC236}">
              <a16:creationId xmlns:a16="http://schemas.microsoft.com/office/drawing/2014/main" id="{00000000-0008-0000-0700-0000C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2" name="直線コネクタ 711">
          <a:extLst>
            <a:ext uri="{FF2B5EF4-FFF2-40B4-BE49-F238E27FC236}">
              <a16:creationId xmlns:a16="http://schemas.microsoft.com/office/drawing/2014/main" id="{00000000-0008-0000-0700-0000C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3" name="直線コネクタ 712">
          <a:extLst>
            <a:ext uri="{FF2B5EF4-FFF2-40B4-BE49-F238E27FC236}">
              <a16:creationId xmlns:a16="http://schemas.microsoft.com/office/drawing/2014/main" id="{00000000-0008-0000-0700-0000C9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30</xdr:row>
      <xdr:rowOff>111777</xdr:rowOff>
    </xdr:from>
    <xdr:ext cx="377026"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7910974" y="5255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諸支出金グラフ枠">
          <a:extLst>
            <a:ext uri="{FF2B5EF4-FFF2-40B4-BE49-F238E27FC236}">
              <a16:creationId xmlns:a16="http://schemas.microsoft.com/office/drawing/2014/main" id="{00000000-0008-0000-0700-0000D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105410</xdr:rowOff>
    </xdr:from>
    <xdr:to>
      <xdr:col>116</xdr:col>
      <xdr:colOff>62864</xdr:colOff>
      <xdr:row>38</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flipV="1">
          <a:off x="22159595" y="5248910"/>
          <a:ext cx="1269"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3" name="諸支出金最小値テキスト">
          <a:extLst>
            <a:ext uri="{FF2B5EF4-FFF2-40B4-BE49-F238E27FC236}">
              <a16:creationId xmlns:a16="http://schemas.microsoft.com/office/drawing/2014/main" id="{00000000-0008-0000-0700-0000D3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52087</xdr:rowOff>
    </xdr:from>
    <xdr:ext cx="378565" cy="259045"/>
    <xdr:sp macro="" textlink="">
      <xdr:nvSpPr>
        <xdr:cNvPr id="725" name="諸支出金最大値テキスト">
          <a:extLst>
            <a:ext uri="{FF2B5EF4-FFF2-40B4-BE49-F238E27FC236}">
              <a16:creationId xmlns:a16="http://schemas.microsoft.com/office/drawing/2014/main" id="{00000000-0008-0000-0700-0000D5020000}"/>
            </a:ext>
          </a:extLst>
        </xdr:cNvPr>
        <xdr:cNvSpPr txBox="1"/>
      </xdr:nvSpPr>
      <xdr:spPr>
        <a:xfrm>
          <a:off x="22212300" y="5024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105410</xdr:rowOff>
    </xdr:from>
    <xdr:to>
      <xdr:col>116</xdr:col>
      <xdr:colOff>152400</xdr:colOff>
      <xdr:row>30</xdr:row>
      <xdr:rowOff>105410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22072600" y="5248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106062</xdr:rowOff>
    </xdr:from>
    <xdr:ext cx="313932" cy="259045"/>
    <xdr:sp macro="" textlink="">
      <xdr:nvSpPr>
        <xdr:cNvPr id="728" name="諸支出金平均値テキスト">
          <a:extLst>
            <a:ext uri="{FF2B5EF4-FFF2-40B4-BE49-F238E27FC236}">
              <a16:creationId xmlns:a16="http://schemas.microsoft.com/office/drawing/2014/main" id="{00000000-0008-0000-0700-0000D8020000}"/>
            </a:ext>
          </a:extLst>
        </xdr:cNvPr>
        <xdr:cNvSpPr txBox="1"/>
      </xdr:nvSpPr>
      <xdr:spPr>
        <a:xfrm>
          <a:off x="22212300" y="627826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83185</xdr:rowOff>
    </xdr:from>
    <xdr:to>
      <xdr:col>116</xdr:col>
      <xdr:colOff>114300</xdr:colOff>
      <xdr:row>38</xdr:row>
      <xdr:rowOff>13335</xdr:rowOff>
    </xdr:to>
    <xdr:sp macro="" textlink="">
      <xdr:nvSpPr>
        <xdr:cNvPr id="729" name="フローチャート: 判断 728">
          <a:extLst>
            <a:ext uri="{FF2B5EF4-FFF2-40B4-BE49-F238E27FC236}">
              <a16:creationId xmlns:a16="http://schemas.microsoft.com/office/drawing/2014/main" id="{00000000-0008-0000-0700-0000D9020000}"/>
            </a:ext>
          </a:extLst>
        </xdr:cNvPr>
        <xdr:cNvSpPr/>
      </xdr:nvSpPr>
      <xdr:spPr>
        <a:xfrm>
          <a:off x="22110700" y="642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71755</xdr:rowOff>
    </xdr:from>
    <xdr:to>
      <xdr:col>112</xdr:col>
      <xdr:colOff>38100</xdr:colOff>
      <xdr:row>37</xdr:row>
      <xdr:rowOff>1905</xdr:rowOff>
    </xdr:to>
    <xdr:sp macro="" textlink="">
      <xdr:nvSpPr>
        <xdr:cNvPr id="731" name="フローチャート: 判断 730">
          <a:extLst>
            <a:ext uri="{FF2B5EF4-FFF2-40B4-BE49-F238E27FC236}">
              <a16:creationId xmlns:a16="http://schemas.microsoft.com/office/drawing/2014/main" id="{00000000-0008-0000-0700-0000DB020000}"/>
            </a:ext>
          </a:extLst>
        </xdr:cNvPr>
        <xdr:cNvSpPr/>
      </xdr:nvSpPr>
      <xdr:spPr>
        <a:xfrm>
          <a:off x="212725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18432</xdr:rowOff>
    </xdr:from>
    <xdr:ext cx="313932"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21166333" y="6019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146050</xdr:rowOff>
    </xdr:from>
    <xdr:to>
      <xdr:col>107</xdr:col>
      <xdr:colOff>101600</xdr:colOff>
      <xdr:row>36</xdr:row>
      <xdr:rowOff>76200</xdr:rowOff>
    </xdr:to>
    <xdr:sp macro="" textlink="">
      <xdr:nvSpPr>
        <xdr:cNvPr id="734" name="フローチャート: 判断 733">
          <a:extLst>
            <a:ext uri="{FF2B5EF4-FFF2-40B4-BE49-F238E27FC236}">
              <a16:creationId xmlns:a16="http://schemas.microsoft.com/office/drawing/2014/main" id="{00000000-0008-0000-0700-0000DE020000}"/>
            </a:ext>
          </a:extLst>
        </xdr:cNvPr>
        <xdr:cNvSpPr/>
      </xdr:nvSpPr>
      <xdr:spPr>
        <a:xfrm>
          <a:off x="20383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34</xdr:row>
      <xdr:rowOff>92727</xdr:rowOff>
    </xdr:from>
    <xdr:ext cx="313932"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20277333" y="5922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37" name="フローチャート: 判断 736">
          <a:extLst>
            <a:ext uri="{FF2B5EF4-FFF2-40B4-BE49-F238E27FC236}">
              <a16:creationId xmlns:a16="http://schemas.microsoft.com/office/drawing/2014/main" id="{00000000-0008-0000-0700-0000E1020000}"/>
            </a:ext>
          </a:extLst>
        </xdr:cNvPr>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26035</xdr:rowOff>
    </xdr:from>
    <xdr:to>
      <xdr:col>98</xdr:col>
      <xdr:colOff>38100</xdr:colOff>
      <xdr:row>37</xdr:row>
      <xdr:rowOff>127635</xdr:rowOff>
    </xdr:to>
    <xdr:sp macro="" textlink="">
      <xdr:nvSpPr>
        <xdr:cNvPr id="739" name="フローチャート: 判断 738">
          <a:extLst>
            <a:ext uri="{FF2B5EF4-FFF2-40B4-BE49-F238E27FC236}">
              <a16:creationId xmlns:a16="http://schemas.microsoft.com/office/drawing/2014/main" id="{00000000-0008-0000-0700-0000E3020000}"/>
            </a:ext>
          </a:extLst>
        </xdr:cNvPr>
        <xdr:cNvSpPr/>
      </xdr:nvSpPr>
      <xdr:spPr>
        <a:xfrm>
          <a:off x="18605500" y="6369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144162</xdr:rowOff>
    </xdr:from>
    <xdr:ext cx="313932"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8499333" y="6144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6" name="楕円 745">
          <a:extLst>
            <a:ext uri="{FF2B5EF4-FFF2-40B4-BE49-F238E27FC236}">
              <a16:creationId xmlns:a16="http://schemas.microsoft.com/office/drawing/2014/main" id="{00000000-0008-0000-0700-0000EA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61612</xdr:rowOff>
    </xdr:from>
    <xdr:ext cx="249299" cy="259045"/>
    <xdr:sp macro="" textlink="">
      <xdr:nvSpPr>
        <xdr:cNvPr id="747" name="諸支出金該当値テキスト">
          <a:extLst>
            <a:ext uri="{FF2B5EF4-FFF2-40B4-BE49-F238E27FC236}">
              <a16:creationId xmlns:a16="http://schemas.microsoft.com/office/drawing/2014/main" id="{00000000-0008-0000-0700-0000EB020000}"/>
            </a:ext>
          </a:extLst>
        </xdr:cNvPr>
        <xdr:cNvSpPr txBox="1"/>
      </xdr:nvSpPr>
      <xdr:spPr>
        <a:xfrm>
          <a:off x="22212300" y="64052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48" name="楕円 747">
          <a:extLst>
            <a:ext uri="{FF2B5EF4-FFF2-40B4-BE49-F238E27FC236}">
              <a16:creationId xmlns:a16="http://schemas.microsoft.com/office/drawing/2014/main" id="{00000000-0008-0000-0700-0000EC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0" name="楕円 749">
          <a:extLst>
            <a:ext uri="{FF2B5EF4-FFF2-40B4-BE49-F238E27FC236}">
              <a16:creationId xmlns:a16="http://schemas.microsoft.com/office/drawing/2014/main" id="{00000000-0008-0000-0700-0000EE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2" name="楕円 751">
          <a:extLst>
            <a:ext uri="{FF2B5EF4-FFF2-40B4-BE49-F238E27FC236}">
              <a16:creationId xmlns:a16="http://schemas.microsoft.com/office/drawing/2014/main" id="{00000000-0008-0000-0700-0000F0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4" name="楕円 753">
          <a:extLst>
            <a:ext uri="{FF2B5EF4-FFF2-40B4-BE49-F238E27FC236}">
              <a16:creationId xmlns:a16="http://schemas.microsoft.com/office/drawing/2014/main" id="{00000000-0008-0000-0700-0000F2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a:extLst>
            <a:ext uri="{FF2B5EF4-FFF2-40B4-BE49-F238E27FC236}">
              <a16:creationId xmlns:a16="http://schemas.microsoft.com/office/drawing/2014/main" id="{00000000-0008-0000-0700-0000F4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a:extLst>
            <a:ext uri="{FF2B5EF4-FFF2-40B4-BE49-F238E27FC236}">
              <a16:creationId xmlns:a16="http://schemas.microsoft.com/office/drawing/2014/main" id="{00000000-0008-0000-0700-0000F5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a:extLst>
            <a:ext uri="{FF2B5EF4-FFF2-40B4-BE49-F238E27FC236}">
              <a16:creationId xmlns:a16="http://schemas.microsoft.com/office/drawing/2014/main" id="{00000000-0008-0000-0700-0000F6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700-0000F7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a:extLst>
            <a:ext uri="{FF2B5EF4-FFF2-40B4-BE49-F238E27FC236}">
              <a16:creationId xmlns:a16="http://schemas.microsoft.com/office/drawing/2014/main" id="{00000000-0008-0000-0700-0000FA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8" name="直線コネクタ 767">
          <a:extLst>
            <a:ext uri="{FF2B5EF4-FFF2-40B4-BE49-F238E27FC236}">
              <a16:creationId xmlns:a16="http://schemas.microsoft.com/office/drawing/2014/main" id="{00000000-0008-0000-0700-00000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0" name="前年度繰上充用金グラフ枠">
          <a:extLst>
            <a:ext uri="{FF2B5EF4-FFF2-40B4-BE49-F238E27FC236}">
              <a16:creationId xmlns:a16="http://schemas.microsoft.com/office/drawing/2014/main" id="{00000000-0008-0000-0700-00000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1" name="直線コネクタ 770">
          <a:extLst>
            <a:ext uri="{FF2B5EF4-FFF2-40B4-BE49-F238E27FC236}">
              <a16:creationId xmlns:a16="http://schemas.microsoft.com/office/drawing/2014/main" id="{00000000-0008-0000-0700-000003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2" name="前年度繰上充用金最小値テキスト">
          <a:extLst>
            <a:ext uri="{FF2B5EF4-FFF2-40B4-BE49-F238E27FC236}">
              <a16:creationId xmlns:a16="http://schemas.microsoft.com/office/drawing/2014/main" id="{00000000-0008-0000-0700-000004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4" name="前年度繰上充用金最大値テキスト">
          <a:extLst>
            <a:ext uri="{FF2B5EF4-FFF2-40B4-BE49-F238E27FC236}">
              <a16:creationId xmlns:a16="http://schemas.microsoft.com/office/drawing/2014/main" id="{00000000-0008-0000-0700-000006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6" name="直線コネクタ 775">
          <a:extLst>
            <a:ext uri="{FF2B5EF4-FFF2-40B4-BE49-F238E27FC236}">
              <a16:creationId xmlns:a16="http://schemas.microsoft.com/office/drawing/2014/main" id="{00000000-0008-0000-0700-000008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7" name="前年度繰上充用金平均値テキスト">
          <a:extLst>
            <a:ext uri="{FF2B5EF4-FFF2-40B4-BE49-F238E27FC236}">
              <a16:creationId xmlns:a16="http://schemas.microsoft.com/office/drawing/2014/main" id="{00000000-0008-0000-0700-000009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78" name="フローチャート: 判断 777">
          <a:extLst>
            <a:ext uri="{FF2B5EF4-FFF2-40B4-BE49-F238E27FC236}">
              <a16:creationId xmlns:a16="http://schemas.microsoft.com/office/drawing/2014/main" id="{00000000-0008-0000-0700-00000A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0" name="フローチャート: 判断 779">
          <a:extLst>
            <a:ext uri="{FF2B5EF4-FFF2-40B4-BE49-F238E27FC236}">
              <a16:creationId xmlns:a16="http://schemas.microsoft.com/office/drawing/2014/main" id="{00000000-0008-0000-0700-00000C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3" name="フローチャート: 判断 782">
          <a:extLst>
            <a:ext uri="{FF2B5EF4-FFF2-40B4-BE49-F238E27FC236}">
              <a16:creationId xmlns:a16="http://schemas.microsoft.com/office/drawing/2014/main" id="{00000000-0008-0000-0700-00000F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6" name="フローチャート: 判断 785">
          <a:extLst>
            <a:ext uri="{FF2B5EF4-FFF2-40B4-BE49-F238E27FC236}">
              <a16:creationId xmlns:a16="http://schemas.microsoft.com/office/drawing/2014/main" id="{00000000-0008-0000-0700-000012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88" name="フローチャート: 判断 787">
          <a:extLst>
            <a:ext uri="{FF2B5EF4-FFF2-40B4-BE49-F238E27FC236}">
              <a16:creationId xmlns:a16="http://schemas.microsoft.com/office/drawing/2014/main" id="{00000000-0008-0000-0700-000014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楕円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6" name="前年度繰上充用金該当値テキスト">
          <a:extLst>
            <a:ext uri="{FF2B5EF4-FFF2-40B4-BE49-F238E27FC236}">
              <a16:creationId xmlns:a16="http://schemas.microsoft.com/office/drawing/2014/main" id="{00000000-0008-0000-0700-00001C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7" name="楕円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799" name="楕円 798">
          <a:extLst>
            <a:ext uri="{FF2B5EF4-FFF2-40B4-BE49-F238E27FC236}">
              <a16:creationId xmlns:a16="http://schemas.microsoft.com/office/drawing/2014/main" id="{00000000-0008-0000-0700-00001F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1" name="楕円 800">
          <a:extLst>
            <a:ext uri="{FF2B5EF4-FFF2-40B4-BE49-F238E27FC236}">
              <a16:creationId xmlns:a16="http://schemas.microsoft.com/office/drawing/2014/main" id="{00000000-0008-0000-0700-000021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3" name="楕円 802">
          <a:extLst>
            <a:ext uri="{FF2B5EF4-FFF2-40B4-BE49-F238E27FC236}">
              <a16:creationId xmlns:a16="http://schemas.microsoft.com/office/drawing/2014/main" id="{00000000-0008-0000-0700-000023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5" name="正方形/長方形 804">
          <a:extLst>
            <a:ext uri="{FF2B5EF4-FFF2-40B4-BE49-F238E27FC236}">
              <a16:creationId xmlns:a16="http://schemas.microsoft.com/office/drawing/2014/main" id="{00000000-0008-0000-0700-00002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6" name="正方形/長方形 805">
          <a:extLst>
            <a:ext uri="{FF2B5EF4-FFF2-40B4-BE49-F238E27FC236}">
              <a16:creationId xmlns:a16="http://schemas.microsoft.com/office/drawing/2014/main" id="{00000000-0008-0000-0700-00002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民生費は住民一人当たり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277,298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物価高騰対策臨時給付金給付事業の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実施などにより、前年度と比較して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11,303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円の増となった。衛生費は住民一人当たり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52,626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円で、新型コロナウイルス感染症対策の減などにより、前年度と比較して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9,466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円の減となった。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商工</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22,767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経営力強化支援事業の実施などにより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9,770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となった。教育費は住民一人当たり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51,298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四谷小学校の校舎増築工事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学校情報ネットワークシステムの運用経費の増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などにより、前年度と比較して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3,112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円の増となった。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公債費は住民一人当たり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5,810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円で、</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漱石山房記念館建設の起債の満期一括償還終了など</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により、前年度と比較して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967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円の減となった。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東京都新宿区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新型コロナウイルス感染症対策から物価高騰対策にシフトする中で、様々な事業を積極的に実施したため、歳入歳出ともに増加し、</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実質単年度収支は</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ぶりの赤</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字となった。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また、標準財政規模に占める財政調整基金残高の割合</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も</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昨年度と比較して減少している。</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引き続き、将来にわたり持続可能な財政運営に努めていく。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東京都新宿区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標準財政規模に対する一般会計及び特別会計を連結した実質赤字の割合を示す連結実質赤字比率は、連結実質収支が黒字となったため、算出されていない。</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V:\02&#35506;&#23554;&#29992;\210401&#36001;&#25919;&#35506;\00_&#20418;&#23554;&#29992;\&#20844;&#20250;&#35336;&#65288;&#22522;&#28310;&#12514;&#12487;&#12523;&#31639;&#23450;&#36039;&#26009;&#65289;\02_&#21508;&#31278;&#35519;&#26619;\R7&#24180;&#24230;\20250828_%20&#12304;&#26481;&#20140;&#37117;&#21306;&#25919;&#35506;&#12539;9.22&#12294;&#12305;&#20196;&#21644;&#65301;&#24180;&#24230;&#36001;&#25919;&#29366;&#27841;&#36039;&#26009;&#38598;&#12398;&#20316;&#25104;&#12395;&#12388;&#12356;&#12390;&#65288;2&#22238;&#30446;&#12539;&#22320;&#26041;&#20844;&#20250;&#35336;&#38306;&#20418;&#65289;\03&#22238;&#31572;\&#65288;&#26696;&#65289;&#12304;&#36001;&#25919;&#29366;&#27841;&#36039;&#26009;&#38598;&#12305;_131041_&#26032;&#23487;&#21306;_2023(2&#22238;&#30446;).xlsx" TargetMode="External"/><Relationship Id="rId1" Type="http://schemas.openxmlformats.org/officeDocument/2006/relationships/externalLinkPath" Target="file:///V:\02&#35506;&#23554;&#29992;\210401&#36001;&#25919;&#35506;\00_&#20418;&#23554;&#29992;\&#20844;&#20250;&#35336;&#65288;&#22522;&#28310;&#12514;&#12487;&#12523;&#31639;&#23450;&#36039;&#26009;&#65289;\02_&#21508;&#31278;&#35519;&#26619;\R7&#24180;&#24230;\20250828_%20&#12304;&#26481;&#20140;&#37117;&#21306;&#25919;&#35506;&#12539;9.22&#12294;&#12305;&#20196;&#21644;&#65301;&#24180;&#24230;&#36001;&#25919;&#29366;&#27841;&#36039;&#26009;&#38598;&#12398;&#20316;&#25104;&#12395;&#12388;&#12356;&#12390;&#65288;2&#22238;&#30446;&#12539;&#22320;&#26041;&#20844;&#20250;&#35336;&#38306;&#20418;&#65289;\03&#22238;&#31572;\&#65288;&#26696;&#65289;&#12304;&#36001;&#25919;&#29366;&#27841;&#36039;&#26009;&#38598;&#12305;_131041_&#26032;&#23487;&#2130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row>
        <row r="53">
          <cell r="BP53">
            <v>66.3</v>
          </cell>
          <cell r="BX53">
            <v>67.3</v>
          </cell>
          <cell r="CF53">
            <v>68.5</v>
          </cell>
          <cell r="CN53">
            <v>69.599999999999994</v>
          </cell>
          <cell r="CV53">
            <v>70.5</v>
          </cell>
        </row>
        <row r="55">
          <cell r="AN55" t="str">
            <v>類似団体内平均値</v>
          </cell>
          <cell r="BP55">
            <v>0</v>
          </cell>
          <cell r="BX55">
            <v>0</v>
          </cell>
          <cell r="CF55">
            <v>0</v>
          </cell>
          <cell r="CN55">
            <v>0</v>
          </cell>
          <cell r="CV55">
            <v>0</v>
          </cell>
        </row>
        <row r="57">
          <cell r="BP57">
            <v>56.3</v>
          </cell>
          <cell r="BX57">
            <v>56.4</v>
          </cell>
          <cell r="CF57">
            <v>56</v>
          </cell>
          <cell r="CN57">
            <v>56.6</v>
          </cell>
          <cell r="CV57">
            <v>56.7</v>
          </cell>
        </row>
        <row r="72">
          <cell r="BP72" t="str">
            <v>R01</v>
          </cell>
          <cell r="BX72" t="str">
            <v>R02</v>
          </cell>
          <cell r="CF72" t="str">
            <v>R03</v>
          </cell>
          <cell r="CN72" t="str">
            <v>R04</v>
          </cell>
          <cell r="CV72" t="str">
            <v>R05</v>
          </cell>
        </row>
        <row r="73">
          <cell r="AN73" t="str">
            <v>当該団体値</v>
          </cell>
        </row>
        <row r="75">
          <cell r="BP75">
            <v>-3.7</v>
          </cell>
          <cell r="BX75">
            <v>-3.5</v>
          </cell>
          <cell r="CF75">
            <v>-3.2</v>
          </cell>
          <cell r="CN75">
            <v>-2.9</v>
          </cell>
          <cell r="CV75">
            <v>-2.4</v>
          </cell>
        </row>
        <row r="77">
          <cell r="AN77" t="str">
            <v>類似団体内平均値</v>
          </cell>
          <cell r="BP77">
            <v>0</v>
          </cell>
          <cell r="BX77">
            <v>0</v>
          </cell>
          <cell r="CF77">
            <v>0</v>
          </cell>
          <cell r="CN77">
            <v>0</v>
          </cell>
          <cell r="CV77">
            <v>0</v>
          </cell>
        </row>
        <row r="79">
          <cell r="BP79">
            <v>-3.5</v>
          </cell>
          <cell r="BX79">
            <v>-3.4</v>
          </cell>
          <cell r="CF79">
            <v>-3.2</v>
          </cell>
          <cell r="CN79">
            <v>-3.1</v>
          </cell>
          <cell r="CV79">
            <v>-2.6</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92" t="s">
        <v>76</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77</v>
      </c>
      <c r="C2" s="176"/>
      <c r="D2" s="177"/>
    </row>
    <row r="3" spans="1:119" ht="18.75" customHeight="1" thickBot="1" x14ac:dyDescent="0.25">
      <c r="A3" s="175"/>
      <c r="B3" s="393" t="s">
        <v>78</v>
      </c>
      <c r="C3" s="394"/>
      <c r="D3" s="394"/>
      <c r="E3" s="395"/>
      <c r="F3" s="395"/>
      <c r="G3" s="395"/>
      <c r="H3" s="395"/>
      <c r="I3" s="395"/>
      <c r="J3" s="395"/>
      <c r="K3" s="395"/>
      <c r="L3" s="395" t="s">
        <v>79</v>
      </c>
      <c r="M3" s="395"/>
      <c r="N3" s="395"/>
      <c r="O3" s="395"/>
      <c r="P3" s="395"/>
      <c r="Q3" s="395"/>
      <c r="R3" s="402"/>
      <c r="S3" s="402"/>
      <c r="T3" s="402"/>
      <c r="U3" s="402"/>
      <c r="V3" s="403"/>
      <c r="W3" s="377" t="s">
        <v>80</v>
      </c>
      <c r="X3" s="378"/>
      <c r="Y3" s="378"/>
      <c r="Z3" s="378"/>
      <c r="AA3" s="378"/>
      <c r="AB3" s="394"/>
      <c r="AC3" s="402" t="s">
        <v>81</v>
      </c>
      <c r="AD3" s="378"/>
      <c r="AE3" s="378"/>
      <c r="AF3" s="378"/>
      <c r="AG3" s="378"/>
      <c r="AH3" s="378"/>
      <c r="AI3" s="378"/>
      <c r="AJ3" s="378"/>
      <c r="AK3" s="378"/>
      <c r="AL3" s="379"/>
      <c r="AM3" s="377" t="s">
        <v>82</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83</v>
      </c>
      <c r="BO3" s="378"/>
      <c r="BP3" s="378"/>
      <c r="BQ3" s="378"/>
      <c r="BR3" s="378"/>
      <c r="BS3" s="378"/>
      <c r="BT3" s="378"/>
      <c r="BU3" s="379"/>
      <c r="BV3" s="377" t="s">
        <v>84</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85</v>
      </c>
      <c r="CU3" s="378"/>
      <c r="CV3" s="378"/>
      <c r="CW3" s="378"/>
      <c r="CX3" s="378"/>
      <c r="CY3" s="378"/>
      <c r="CZ3" s="378"/>
      <c r="DA3" s="379"/>
      <c r="DB3" s="377" t="s">
        <v>86</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87</v>
      </c>
      <c r="AZ4" s="381"/>
      <c r="BA4" s="381"/>
      <c r="BB4" s="381"/>
      <c r="BC4" s="381"/>
      <c r="BD4" s="381"/>
      <c r="BE4" s="381"/>
      <c r="BF4" s="381"/>
      <c r="BG4" s="381"/>
      <c r="BH4" s="381"/>
      <c r="BI4" s="381"/>
      <c r="BJ4" s="381"/>
      <c r="BK4" s="381"/>
      <c r="BL4" s="381"/>
      <c r="BM4" s="382"/>
      <c r="BN4" s="383">
        <v>182995345</v>
      </c>
      <c r="BO4" s="384"/>
      <c r="BP4" s="384"/>
      <c r="BQ4" s="384"/>
      <c r="BR4" s="384"/>
      <c r="BS4" s="384"/>
      <c r="BT4" s="384"/>
      <c r="BU4" s="385"/>
      <c r="BV4" s="383">
        <v>176789897</v>
      </c>
      <c r="BW4" s="384"/>
      <c r="BX4" s="384"/>
      <c r="BY4" s="384"/>
      <c r="BZ4" s="384"/>
      <c r="CA4" s="384"/>
      <c r="CB4" s="384"/>
      <c r="CC4" s="385"/>
      <c r="CD4" s="386" t="s">
        <v>88</v>
      </c>
      <c r="CE4" s="387"/>
      <c r="CF4" s="387"/>
      <c r="CG4" s="387"/>
      <c r="CH4" s="387"/>
      <c r="CI4" s="387"/>
      <c r="CJ4" s="387"/>
      <c r="CK4" s="387"/>
      <c r="CL4" s="387"/>
      <c r="CM4" s="387"/>
      <c r="CN4" s="387"/>
      <c r="CO4" s="387"/>
      <c r="CP4" s="387"/>
      <c r="CQ4" s="387"/>
      <c r="CR4" s="387"/>
      <c r="CS4" s="388"/>
      <c r="CT4" s="389">
        <v>3.9</v>
      </c>
      <c r="CU4" s="390"/>
      <c r="CV4" s="390"/>
      <c r="CW4" s="390"/>
      <c r="CX4" s="390"/>
      <c r="CY4" s="390"/>
      <c r="CZ4" s="390"/>
      <c r="DA4" s="391"/>
      <c r="DB4" s="389">
        <v>4.7</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89</v>
      </c>
      <c r="AN5" s="450"/>
      <c r="AO5" s="450"/>
      <c r="AP5" s="450"/>
      <c r="AQ5" s="450"/>
      <c r="AR5" s="450"/>
      <c r="AS5" s="450"/>
      <c r="AT5" s="451"/>
      <c r="AU5" s="452" t="s">
        <v>90</v>
      </c>
      <c r="AV5" s="453"/>
      <c r="AW5" s="453"/>
      <c r="AX5" s="453"/>
      <c r="AY5" s="454" t="s">
        <v>91</v>
      </c>
      <c r="AZ5" s="455"/>
      <c r="BA5" s="455"/>
      <c r="BB5" s="455"/>
      <c r="BC5" s="455"/>
      <c r="BD5" s="455"/>
      <c r="BE5" s="455"/>
      <c r="BF5" s="455"/>
      <c r="BG5" s="455"/>
      <c r="BH5" s="455"/>
      <c r="BI5" s="455"/>
      <c r="BJ5" s="455"/>
      <c r="BK5" s="455"/>
      <c r="BL5" s="455"/>
      <c r="BM5" s="456"/>
      <c r="BN5" s="420">
        <v>178299812</v>
      </c>
      <c r="BO5" s="421"/>
      <c r="BP5" s="421"/>
      <c r="BQ5" s="421"/>
      <c r="BR5" s="421"/>
      <c r="BS5" s="421"/>
      <c r="BT5" s="421"/>
      <c r="BU5" s="422"/>
      <c r="BV5" s="420">
        <v>172138976</v>
      </c>
      <c r="BW5" s="421"/>
      <c r="BX5" s="421"/>
      <c r="BY5" s="421"/>
      <c r="BZ5" s="421"/>
      <c r="CA5" s="421"/>
      <c r="CB5" s="421"/>
      <c r="CC5" s="422"/>
      <c r="CD5" s="423" t="s">
        <v>92</v>
      </c>
      <c r="CE5" s="424"/>
      <c r="CF5" s="424"/>
      <c r="CG5" s="424"/>
      <c r="CH5" s="424"/>
      <c r="CI5" s="424"/>
      <c r="CJ5" s="424"/>
      <c r="CK5" s="424"/>
      <c r="CL5" s="424"/>
      <c r="CM5" s="424"/>
      <c r="CN5" s="424"/>
      <c r="CO5" s="424"/>
      <c r="CP5" s="424"/>
      <c r="CQ5" s="424"/>
      <c r="CR5" s="424"/>
      <c r="CS5" s="425"/>
      <c r="CT5" s="417">
        <v>80</v>
      </c>
      <c r="CU5" s="418"/>
      <c r="CV5" s="418"/>
      <c r="CW5" s="418"/>
      <c r="CX5" s="418"/>
      <c r="CY5" s="418"/>
      <c r="CZ5" s="418"/>
      <c r="DA5" s="419"/>
      <c r="DB5" s="417">
        <v>80.400000000000006</v>
      </c>
      <c r="DC5" s="418"/>
      <c r="DD5" s="418"/>
      <c r="DE5" s="418"/>
      <c r="DF5" s="418"/>
      <c r="DG5" s="418"/>
      <c r="DH5" s="418"/>
      <c r="DI5" s="419"/>
    </row>
    <row r="6" spans="1:119" ht="18.75" customHeight="1" x14ac:dyDescent="0.2">
      <c r="A6" s="175"/>
      <c r="B6" s="426" t="s">
        <v>93</v>
      </c>
      <c r="C6" s="427"/>
      <c r="D6" s="427"/>
      <c r="E6" s="428"/>
      <c r="F6" s="428"/>
      <c r="G6" s="428"/>
      <c r="H6" s="428"/>
      <c r="I6" s="428"/>
      <c r="J6" s="428"/>
      <c r="K6" s="428"/>
      <c r="L6" s="428" t="s">
        <v>94</v>
      </c>
      <c r="M6" s="428"/>
      <c r="N6" s="428"/>
      <c r="O6" s="428"/>
      <c r="P6" s="428"/>
      <c r="Q6" s="428"/>
      <c r="R6" s="432"/>
      <c r="S6" s="432"/>
      <c r="T6" s="432"/>
      <c r="U6" s="432"/>
      <c r="V6" s="433"/>
      <c r="W6" s="436" t="s">
        <v>95</v>
      </c>
      <c r="X6" s="437"/>
      <c r="Y6" s="437"/>
      <c r="Z6" s="437"/>
      <c r="AA6" s="437"/>
      <c r="AB6" s="427"/>
      <c r="AC6" s="440" t="s">
        <v>96</v>
      </c>
      <c r="AD6" s="441"/>
      <c r="AE6" s="441"/>
      <c r="AF6" s="441"/>
      <c r="AG6" s="441"/>
      <c r="AH6" s="441"/>
      <c r="AI6" s="441"/>
      <c r="AJ6" s="441"/>
      <c r="AK6" s="441"/>
      <c r="AL6" s="442"/>
      <c r="AM6" s="449" t="s">
        <v>97</v>
      </c>
      <c r="AN6" s="450"/>
      <c r="AO6" s="450"/>
      <c r="AP6" s="450"/>
      <c r="AQ6" s="450"/>
      <c r="AR6" s="450"/>
      <c r="AS6" s="450"/>
      <c r="AT6" s="451"/>
      <c r="AU6" s="452" t="s">
        <v>101</v>
      </c>
      <c r="AV6" s="453"/>
      <c r="AW6" s="453"/>
      <c r="AX6" s="453"/>
      <c r="AY6" s="454" t="s">
        <v>98</v>
      </c>
      <c r="AZ6" s="455"/>
      <c r="BA6" s="455"/>
      <c r="BB6" s="455"/>
      <c r="BC6" s="455"/>
      <c r="BD6" s="455"/>
      <c r="BE6" s="455"/>
      <c r="BF6" s="455"/>
      <c r="BG6" s="455"/>
      <c r="BH6" s="455"/>
      <c r="BI6" s="455"/>
      <c r="BJ6" s="455"/>
      <c r="BK6" s="455"/>
      <c r="BL6" s="455"/>
      <c r="BM6" s="456"/>
      <c r="BN6" s="420">
        <v>4695533</v>
      </c>
      <c r="BO6" s="421"/>
      <c r="BP6" s="421"/>
      <c r="BQ6" s="421"/>
      <c r="BR6" s="421"/>
      <c r="BS6" s="421"/>
      <c r="BT6" s="421"/>
      <c r="BU6" s="422"/>
      <c r="BV6" s="420">
        <v>4650921</v>
      </c>
      <c r="BW6" s="421"/>
      <c r="BX6" s="421"/>
      <c r="BY6" s="421"/>
      <c r="BZ6" s="421"/>
      <c r="CA6" s="421"/>
      <c r="CB6" s="421"/>
      <c r="CC6" s="422"/>
      <c r="CD6" s="423" t="s">
        <v>99</v>
      </c>
      <c r="CE6" s="424"/>
      <c r="CF6" s="424"/>
      <c r="CG6" s="424"/>
      <c r="CH6" s="424"/>
      <c r="CI6" s="424"/>
      <c r="CJ6" s="424"/>
      <c r="CK6" s="424"/>
      <c r="CL6" s="424"/>
      <c r="CM6" s="424"/>
      <c r="CN6" s="424"/>
      <c r="CO6" s="424"/>
      <c r="CP6" s="424"/>
      <c r="CQ6" s="424"/>
      <c r="CR6" s="424"/>
      <c r="CS6" s="425"/>
      <c r="CT6" s="457">
        <v>80</v>
      </c>
      <c r="CU6" s="458"/>
      <c r="CV6" s="458"/>
      <c r="CW6" s="458"/>
      <c r="CX6" s="458"/>
      <c r="CY6" s="458"/>
      <c r="CZ6" s="458"/>
      <c r="DA6" s="459"/>
      <c r="DB6" s="457">
        <v>80.400000000000006</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100</v>
      </c>
      <c r="AN7" s="450"/>
      <c r="AO7" s="450"/>
      <c r="AP7" s="450"/>
      <c r="AQ7" s="450"/>
      <c r="AR7" s="450"/>
      <c r="AS7" s="450"/>
      <c r="AT7" s="451"/>
      <c r="AU7" s="452" t="s">
        <v>101</v>
      </c>
      <c r="AV7" s="453"/>
      <c r="AW7" s="453"/>
      <c r="AX7" s="453"/>
      <c r="AY7" s="454" t="s">
        <v>102</v>
      </c>
      <c r="AZ7" s="455"/>
      <c r="BA7" s="455"/>
      <c r="BB7" s="455"/>
      <c r="BC7" s="455"/>
      <c r="BD7" s="455"/>
      <c r="BE7" s="455"/>
      <c r="BF7" s="455"/>
      <c r="BG7" s="455"/>
      <c r="BH7" s="455"/>
      <c r="BI7" s="455"/>
      <c r="BJ7" s="455"/>
      <c r="BK7" s="455"/>
      <c r="BL7" s="455"/>
      <c r="BM7" s="456"/>
      <c r="BN7" s="420">
        <v>921762</v>
      </c>
      <c r="BO7" s="421"/>
      <c r="BP7" s="421"/>
      <c r="BQ7" s="421"/>
      <c r="BR7" s="421"/>
      <c r="BS7" s="421"/>
      <c r="BT7" s="421"/>
      <c r="BU7" s="422"/>
      <c r="BV7" s="420">
        <v>309140</v>
      </c>
      <c r="BW7" s="421"/>
      <c r="BX7" s="421"/>
      <c r="BY7" s="421"/>
      <c r="BZ7" s="421"/>
      <c r="CA7" s="421"/>
      <c r="CB7" s="421"/>
      <c r="CC7" s="422"/>
      <c r="CD7" s="423" t="s">
        <v>103</v>
      </c>
      <c r="CE7" s="424"/>
      <c r="CF7" s="424"/>
      <c r="CG7" s="424"/>
      <c r="CH7" s="424"/>
      <c r="CI7" s="424"/>
      <c r="CJ7" s="424"/>
      <c r="CK7" s="424"/>
      <c r="CL7" s="424"/>
      <c r="CM7" s="424"/>
      <c r="CN7" s="424"/>
      <c r="CO7" s="424"/>
      <c r="CP7" s="424"/>
      <c r="CQ7" s="424"/>
      <c r="CR7" s="424"/>
      <c r="CS7" s="425"/>
      <c r="CT7" s="420">
        <v>97943609</v>
      </c>
      <c r="CU7" s="421"/>
      <c r="CV7" s="421"/>
      <c r="CW7" s="421"/>
      <c r="CX7" s="421"/>
      <c r="CY7" s="421"/>
      <c r="CZ7" s="421"/>
      <c r="DA7" s="422"/>
      <c r="DB7" s="420">
        <v>92055251</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104</v>
      </c>
      <c r="AN8" s="450"/>
      <c r="AO8" s="450"/>
      <c r="AP8" s="450"/>
      <c r="AQ8" s="450"/>
      <c r="AR8" s="450"/>
      <c r="AS8" s="450"/>
      <c r="AT8" s="451"/>
      <c r="AU8" s="452" t="s">
        <v>90</v>
      </c>
      <c r="AV8" s="453"/>
      <c r="AW8" s="453"/>
      <c r="AX8" s="453"/>
      <c r="AY8" s="454" t="s">
        <v>105</v>
      </c>
      <c r="AZ8" s="455"/>
      <c r="BA8" s="455"/>
      <c r="BB8" s="455"/>
      <c r="BC8" s="455"/>
      <c r="BD8" s="455"/>
      <c r="BE8" s="455"/>
      <c r="BF8" s="455"/>
      <c r="BG8" s="455"/>
      <c r="BH8" s="455"/>
      <c r="BI8" s="455"/>
      <c r="BJ8" s="455"/>
      <c r="BK8" s="455"/>
      <c r="BL8" s="455"/>
      <c r="BM8" s="456"/>
      <c r="BN8" s="420">
        <v>3773771</v>
      </c>
      <c r="BO8" s="421"/>
      <c r="BP8" s="421"/>
      <c r="BQ8" s="421"/>
      <c r="BR8" s="421"/>
      <c r="BS8" s="421"/>
      <c r="BT8" s="421"/>
      <c r="BU8" s="422"/>
      <c r="BV8" s="420">
        <v>4341781</v>
      </c>
      <c r="BW8" s="421"/>
      <c r="BX8" s="421"/>
      <c r="BY8" s="421"/>
      <c r="BZ8" s="421"/>
      <c r="CA8" s="421"/>
      <c r="CB8" s="421"/>
      <c r="CC8" s="422"/>
      <c r="CD8" s="423" t="s">
        <v>106</v>
      </c>
      <c r="CE8" s="424"/>
      <c r="CF8" s="424"/>
      <c r="CG8" s="424"/>
      <c r="CH8" s="424"/>
      <c r="CI8" s="424"/>
      <c r="CJ8" s="424"/>
      <c r="CK8" s="424"/>
      <c r="CL8" s="424"/>
      <c r="CM8" s="424"/>
      <c r="CN8" s="424"/>
      <c r="CO8" s="424"/>
      <c r="CP8" s="424"/>
      <c r="CQ8" s="424"/>
      <c r="CR8" s="424"/>
      <c r="CS8" s="425"/>
      <c r="CT8" s="460">
        <v>0.66</v>
      </c>
      <c r="CU8" s="461"/>
      <c r="CV8" s="461"/>
      <c r="CW8" s="461"/>
      <c r="CX8" s="461"/>
      <c r="CY8" s="461"/>
      <c r="CZ8" s="461"/>
      <c r="DA8" s="462"/>
      <c r="DB8" s="460">
        <v>0.67</v>
      </c>
      <c r="DC8" s="461"/>
      <c r="DD8" s="461"/>
      <c r="DE8" s="461"/>
      <c r="DF8" s="461"/>
      <c r="DG8" s="461"/>
      <c r="DH8" s="461"/>
      <c r="DI8" s="462"/>
    </row>
    <row r="9" spans="1:119" ht="18.75" customHeight="1" thickBot="1" x14ac:dyDescent="0.25">
      <c r="A9" s="175"/>
      <c r="B9" s="414" t="s">
        <v>107</v>
      </c>
      <c r="C9" s="415"/>
      <c r="D9" s="415"/>
      <c r="E9" s="415"/>
      <c r="F9" s="415"/>
      <c r="G9" s="415"/>
      <c r="H9" s="415"/>
      <c r="I9" s="415"/>
      <c r="J9" s="415"/>
      <c r="K9" s="463"/>
      <c r="L9" s="464" t="s">
        <v>108</v>
      </c>
      <c r="M9" s="465"/>
      <c r="N9" s="465"/>
      <c r="O9" s="465"/>
      <c r="P9" s="465"/>
      <c r="Q9" s="466"/>
      <c r="R9" s="467">
        <v>349385</v>
      </c>
      <c r="S9" s="468"/>
      <c r="T9" s="468"/>
      <c r="U9" s="468"/>
      <c r="V9" s="469"/>
      <c r="W9" s="377" t="s">
        <v>109</v>
      </c>
      <c r="X9" s="378"/>
      <c r="Y9" s="378"/>
      <c r="Z9" s="378"/>
      <c r="AA9" s="378"/>
      <c r="AB9" s="378"/>
      <c r="AC9" s="378"/>
      <c r="AD9" s="378"/>
      <c r="AE9" s="378"/>
      <c r="AF9" s="378"/>
      <c r="AG9" s="378"/>
      <c r="AH9" s="378"/>
      <c r="AI9" s="378"/>
      <c r="AJ9" s="378"/>
      <c r="AK9" s="378"/>
      <c r="AL9" s="379"/>
      <c r="AM9" s="449" t="s">
        <v>110</v>
      </c>
      <c r="AN9" s="450"/>
      <c r="AO9" s="450"/>
      <c r="AP9" s="450"/>
      <c r="AQ9" s="450"/>
      <c r="AR9" s="450"/>
      <c r="AS9" s="450"/>
      <c r="AT9" s="451"/>
      <c r="AU9" s="452" t="s">
        <v>90</v>
      </c>
      <c r="AV9" s="453"/>
      <c r="AW9" s="453"/>
      <c r="AX9" s="453"/>
      <c r="AY9" s="454" t="s">
        <v>111</v>
      </c>
      <c r="AZ9" s="455"/>
      <c r="BA9" s="455"/>
      <c r="BB9" s="455"/>
      <c r="BC9" s="455"/>
      <c r="BD9" s="455"/>
      <c r="BE9" s="455"/>
      <c r="BF9" s="455"/>
      <c r="BG9" s="455"/>
      <c r="BH9" s="455"/>
      <c r="BI9" s="455"/>
      <c r="BJ9" s="455"/>
      <c r="BK9" s="455"/>
      <c r="BL9" s="455"/>
      <c r="BM9" s="456"/>
      <c r="BN9" s="420">
        <v>-568010</v>
      </c>
      <c r="BO9" s="421"/>
      <c r="BP9" s="421"/>
      <c r="BQ9" s="421"/>
      <c r="BR9" s="421"/>
      <c r="BS9" s="421"/>
      <c r="BT9" s="421"/>
      <c r="BU9" s="422"/>
      <c r="BV9" s="420">
        <v>-2009604</v>
      </c>
      <c r="BW9" s="421"/>
      <c r="BX9" s="421"/>
      <c r="BY9" s="421"/>
      <c r="BZ9" s="421"/>
      <c r="CA9" s="421"/>
      <c r="CB9" s="421"/>
      <c r="CC9" s="422"/>
      <c r="CD9" s="423" t="s">
        <v>112</v>
      </c>
      <c r="CE9" s="424"/>
      <c r="CF9" s="424"/>
      <c r="CG9" s="424"/>
      <c r="CH9" s="424"/>
      <c r="CI9" s="424"/>
      <c r="CJ9" s="424"/>
      <c r="CK9" s="424"/>
      <c r="CL9" s="424"/>
      <c r="CM9" s="424"/>
      <c r="CN9" s="424"/>
      <c r="CO9" s="424"/>
      <c r="CP9" s="424"/>
      <c r="CQ9" s="424"/>
      <c r="CR9" s="424"/>
      <c r="CS9" s="425"/>
      <c r="CT9" s="417">
        <v>1.5</v>
      </c>
      <c r="CU9" s="418"/>
      <c r="CV9" s="418"/>
      <c r="CW9" s="418"/>
      <c r="CX9" s="418"/>
      <c r="CY9" s="418"/>
      <c r="CZ9" s="418"/>
      <c r="DA9" s="419"/>
      <c r="DB9" s="417">
        <v>2</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113</v>
      </c>
      <c r="M10" s="450"/>
      <c r="N10" s="450"/>
      <c r="O10" s="450"/>
      <c r="P10" s="450"/>
      <c r="Q10" s="451"/>
      <c r="R10" s="471">
        <v>333560</v>
      </c>
      <c r="S10" s="472"/>
      <c r="T10" s="472"/>
      <c r="U10" s="472"/>
      <c r="V10" s="473"/>
      <c r="W10" s="408"/>
      <c r="X10" s="409"/>
      <c r="Y10" s="409"/>
      <c r="Z10" s="409"/>
      <c r="AA10" s="409"/>
      <c r="AB10" s="409"/>
      <c r="AC10" s="409"/>
      <c r="AD10" s="409"/>
      <c r="AE10" s="409"/>
      <c r="AF10" s="409"/>
      <c r="AG10" s="409"/>
      <c r="AH10" s="409"/>
      <c r="AI10" s="409"/>
      <c r="AJ10" s="409"/>
      <c r="AK10" s="409"/>
      <c r="AL10" s="412"/>
      <c r="AM10" s="449" t="s">
        <v>114</v>
      </c>
      <c r="AN10" s="450"/>
      <c r="AO10" s="450"/>
      <c r="AP10" s="450"/>
      <c r="AQ10" s="450"/>
      <c r="AR10" s="450"/>
      <c r="AS10" s="450"/>
      <c r="AT10" s="451"/>
      <c r="AU10" s="452" t="s">
        <v>90</v>
      </c>
      <c r="AV10" s="453"/>
      <c r="AW10" s="453"/>
      <c r="AX10" s="453"/>
      <c r="AY10" s="454" t="s">
        <v>115</v>
      </c>
      <c r="AZ10" s="455"/>
      <c r="BA10" s="455"/>
      <c r="BB10" s="455"/>
      <c r="BC10" s="455"/>
      <c r="BD10" s="455"/>
      <c r="BE10" s="455"/>
      <c r="BF10" s="455"/>
      <c r="BG10" s="455"/>
      <c r="BH10" s="455"/>
      <c r="BI10" s="455"/>
      <c r="BJ10" s="455"/>
      <c r="BK10" s="455"/>
      <c r="BL10" s="455"/>
      <c r="BM10" s="456"/>
      <c r="BN10" s="420">
        <v>2635588</v>
      </c>
      <c r="BO10" s="421"/>
      <c r="BP10" s="421"/>
      <c r="BQ10" s="421"/>
      <c r="BR10" s="421"/>
      <c r="BS10" s="421"/>
      <c r="BT10" s="421"/>
      <c r="BU10" s="422"/>
      <c r="BV10" s="420">
        <v>3618591</v>
      </c>
      <c r="BW10" s="421"/>
      <c r="BX10" s="421"/>
      <c r="BY10" s="421"/>
      <c r="BZ10" s="421"/>
      <c r="CA10" s="421"/>
      <c r="CB10" s="421"/>
      <c r="CC10" s="422"/>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414"/>
      <c r="C11" s="415"/>
      <c r="D11" s="415"/>
      <c r="E11" s="415"/>
      <c r="F11" s="415"/>
      <c r="G11" s="415"/>
      <c r="H11" s="415"/>
      <c r="I11" s="415"/>
      <c r="J11" s="415"/>
      <c r="K11" s="463"/>
      <c r="L11" s="474" t="s">
        <v>117</v>
      </c>
      <c r="M11" s="475"/>
      <c r="N11" s="475"/>
      <c r="O11" s="475"/>
      <c r="P11" s="475"/>
      <c r="Q11" s="476"/>
      <c r="R11" s="477" t="s">
        <v>118</v>
      </c>
      <c r="S11" s="478"/>
      <c r="T11" s="478"/>
      <c r="U11" s="478"/>
      <c r="V11" s="479"/>
      <c r="W11" s="408"/>
      <c r="X11" s="409"/>
      <c r="Y11" s="409"/>
      <c r="Z11" s="409"/>
      <c r="AA11" s="409"/>
      <c r="AB11" s="409"/>
      <c r="AC11" s="409"/>
      <c r="AD11" s="409"/>
      <c r="AE11" s="409"/>
      <c r="AF11" s="409"/>
      <c r="AG11" s="409"/>
      <c r="AH11" s="409"/>
      <c r="AI11" s="409"/>
      <c r="AJ11" s="409"/>
      <c r="AK11" s="409"/>
      <c r="AL11" s="412"/>
      <c r="AM11" s="449" t="s">
        <v>119</v>
      </c>
      <c r="AN11" s="450"/>
      <c r="AO11" s="450"/>
      <c r="AP11" s="450"/>
      <c r="AQ11" s="450"/>
      <c r="AR11" s="450"/>
      <c r="AS11" s="450"/>
      <c r="AT11" s="451"/>
      <c r="AU11" s="452" t="s">
        <v>90</v>
      </c>
      <c r="AV11" s="453"/>
      <c r="AW11" s="453"/>
      <c r="AX11" s="453"/>
      <c r="AY11" s="454" t="s">
        <v>120</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121</v>
      </c>
      <c r="CE11" s="424"/>
      <c r="CF11" s="424"/>
      <c r="CG11" s="424"/>
      <c r="CH11" s="424"/>
      <c r="CI11" s="424"/>
      <c r="CJ11" s="424"/>
      <c r="CK11" s="424"/>
      <c r="CL11" s="424"/>
      <c r="CM11" s="424"/>
      <c r="CN11" s="424"/>
      <c r="CO11" s="424"/>
      <c r="CP11" s="424"/>
      <c r="CQ11" s="424"/>
      <c r="CR11" s="424"/>
      <c r="CS11" s="425"/>
      <c r="CT11" s="460" t="s">
        <v>122</v>
      </c>
      <c r="CU11" s="461"/>
      <c r="CV11" s="461"/>
      <c r="CW11" s="461"/>
      <c r="CX11" s="461"/>
      <c r="CY11" s="461"/>
      <c r="CZ11" s="461"/>
      <c r="DA11" s="462"/>
      <c r="DB11" s="460" t="s">
        <v>122</v>
      </c>
      <c r="DC11" s="461"/>
      <c r="DD11" s="461"/>
      <c r="DE11" s="461"/>
      <c r="DF11" s="461"/>
      <c r="DG11" s="461"/>
      <c r="DH11" s="461"/>
      <c r="DI11" s="462"/>
    </row>
    <row r="12" spans="1:119" ht="18.75" customHeight="1" x14ac:dyDescent="0.2">
      <c r="A12" s="175"/>
      <c r="B12" s="480" t="s">
        <v>123</v>
      </c>
      <c r="C12" s="481"/>
      <c r="D12" s="481"/>
      <c r="E12" s="481"/>
      <c r="F12" s="481"/>
      <c r="G12" s="481"/>
      <c r="H12" s="481"/>
      <c r="I12" s="481"/>
      <c r="J12" s="481"/>
      <c r="K12" s="482"/>
      <c r="L12" s="489" t="s">
        <v>124</v>
      </c>
      <c r="M12" s="490"/>
      <c r="N12" s="490"/>
      <c r="O12" s="490"/>
      <c r="P12" s="490"/>
      <c r="Q12" s="491"/>
      <c r="R12" s="492">
        <v>349226</v>
      </c>
      <c r="S12" s="493"/>
      <c r="T12" s="493"/>
      <c r="U12" s="493"/>
      <c r="V12" s="494"/>
      <c r="W12" s="495" t="s">
        <v>1</v>
      </c>
      <c r="X12" s="453"/>
      <c r="Y12" s="453"/>
      <c r="Z12" s="453"/>
      <c r="AA12" s="453"/>
      <c r="AB12" s="496"/>
      <c r="AC12" s="497" t="s">
        <v>125</v>
      </c>
      <c r="AD12" s="498"/>
      <c r="AE12" s="498"/>
      <c r="AF12" s="498"/>
      <c r="AG12" s="499"/>
      <c r="AH12" s="497" t="s">
        <v>126</v>
      </c>
      <c r="AI12" s="498"/>
      <c r="AJ12" s="498"/>
      <c r="AK12" s="498"/>
      <c r="AL12" s="500"/>
      <c r="AM12" s="449" t="s">
        <v>127</v>
      </c>
      <c r="AN12" s="450"/>
      <c r="AO12" s="450"/>
      <c r="AP12" s="450"/>
      <c r="AQ12" s="450"/>
      <c r="AR12" s="450"/>
      <c r="AS12" s="450"/>
      <c r="AT12" s="451"/>
      <c r="AU12" s="452" t="s">
        <v>90</v>
      </c>
      <c r="AV12" s="453"/>
      <c r="AW12" s="453"/>
      <c r="AX12" s="453"/>
      <c r="AY12" s="454" t="s">
        <v>128</v>
      </c>
      <c r="AZ12" s="455"/>
      <c r="BA12" s="455"/>
      <c r="BB12" s="455"/>
      <c r="BC12" s="455"/>
      <c r="BD12" s="455"/>
      <c r="BE12" s="455"/>
      <c r="BF12" s="455"/>
      <c r="BG12" s="455"/>
      <c r="BH12" s="455"/>
      <c r="BI12" s="455"/>
      <c r="BJ12" s="455"/>
      <c r="BK12" s="455"/>
      <c r="BL12" s="455"/>
      <c r="BM12" s="456"/>
      <c r="BN12" s="420">
        <v>8500000</v>
      </c>
      <c r="BO12" s="421"/>
      <c r="BP12" s="421"/>
      <c r="BQ12" s="421"/>
      <c r="BR12" s="421"/>
      <c r="BS12" s="421"/>
      <c r="BT12" s="421"/>
      <c r="BU12" s="422"/>
      <c r="BV12" s="420">
        <v>1000000</v>
      </c>
      <c r="BW12" s="421"/>
      <c r="BX12" s="421"/>
      <c r="BY12" s="421"/>
      <c r="BZ12" s="421"/>
      <c r="CA12" s="421"/>
      <c r="CB12" s="421"/>
      <c r="CC12" s="422"/>
      <c r="CD12" s="423" t="s">
        <v>129</v>
      </c>
      <c r="CE12" s="424"/>
      <c r="CF12" s="424"/>
      <c r="CG12" s="424"/>
      <c r="CH12" s="424"/>
      <c r="CI12" s="424"/>
      <c r="CJ12" s="424"/>
      <c r="CK12" s="424"/>
      <c r="CL12" s="424"/>
      <c r="CM12" s="424"/>
      <c r="CN12" s="424"/>
      <c r="CO12" s="424"/>
      <c r="CP12" s="424"/>
      <c r="CQ12" s="424"/>
      <c r="CR12" s="424"/>
      <c r="CS12" s="425"/>
      <c r="CT12" s="460" t="s">
        <v>122</v>
      </c>
      <c r="CU12" s="461"/>
      <c r="CV12" s="461"/>
      <c r="CW12" s="461"/>
      <c r="CX12" s="461"/>
      <c r="CY12" s="461"/>
      <c r="CZ12" s="461"/>
      <c r="DA12" s="462"/>
      <c r="DB12" s="460" t="s">
        <v>122</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84"/>
      <c r="M13" s="511" t="s">
        <v>130</v>
      </c>
      <c r="N13" s="512"/>
      <c r="O13" s="512"/>
      <c r="P13" s="512"/>
      <c r="Q13" s="513"/>
      <c r="R13" s="504">
        <v>305329</v>
      </c>
      <c r="S13" s="505"/>
      <c r="T13" s="505"/>
      <c r="U13" s="505"/>
      <c r="V13" s="506"/>
      <c r="W13" s="436" t="s">
        <v>131</v>
      </c>
      <c r="X13" s="437"/>
      <c r="Y13" s="437"/>
      <c r="Z13" s="437"/>
      <c r="AA13" s="437"/>
      <c r="AB13" s="427"/>
      <c r="AC13" s="471">
        <v>112</v>
      </c>
      <c r="AD13" s="472"/>
      <c r="AE13" s="472"/>
      <c r="AF13" s="472"/>
      <c r="AG13" s="514"/>
      <c r="AH13" s="471">
        <v>91</v>
      </c>
      <c r="AI13" s="472"/>
      <c r="AJ13" s="472"/>
      <c r="AK13" s="472"/>
      <c r="AL13" s="473"/>
      <c r="AM13" s="449" t="s">
        <v>132</v>
      </c>
      <c r="AN13" s="450"/>
      <c r="AO13" s="450"/>
      <c r="AP13" s="450"/>
      <c r="AQ13" s="450"/>
      <c r="AR13" s="450"/>
      <c r="AS13" s="450"/>
      <c r="AT13" s="451"/>
      <c r="AU13" s="452" t="s">
        <v>101</v>
      </c>
      <c r="AV13" s="453"/>
      <c r="AW13" s="453"/>
      <c r="AX13" s="453"/>
      <c r="AY13" s="454" t="s">
        <v>133</v>
      </c>
      <c r="AZ13" s="455"/>
      <c r="BA13" s="455"/>
      <c r="BB13" s="455"/>
      <c r="BC13" s="455"/>
      <c r="BD13" s="455"/>
      <c r="BE13" s="455"/>
      <c r="BF13" s="455"/>
      <c r="BG13" s="455"/>
      <c r="BH13" s="455"/>
      <c r="BI13" s="455"/>
      <c r="BJ13" s="455"/>
      <c r="BK13" s="455"/>
      <c r="BL13" s="455"/>
      <c r="BM13" s="456"/>
      <c r="BN13" s="420">
        <v>-6432422</v>
      </c>
      <c r="BO13" s="421"/>
      <c r="BP13" s="421"/>
      <c r="BQ13" s="421"/>
      <c r="BR13" s="421"/>
      <c r="BS13" s="421"/>
      <c r="BT13" s="421"/>
      <c r="BU13" s="422"/>
      <c r="BV13" s="420">
        <v>608987</v>
      </c>
      <c r="BW13" s="421"/>
      <c r="BX13" s="421"/>
      <c r="BY13" s="421"/>
      <c r="BZ13" s="421"/>
      <c r="CA13" s="421"/>
      <c r="CB13" s="421"/>
      <c r="CC13" s="422"/>
      <c r="CD13" s="423" t="s">
        <v>134</v>
      </c>
      <c r="CE13" s="424"/>
      <c r="CF13" s="424"/>
      <c r="CG13" s="424"/>
      <c r="CH13" s="424"/>
      <c r="CI13" s="424"/>
      <c r="CJ13" s="424"/>
      <c r="CK13" s="424"/>
      <c r="CL13" s="424"/>
      <c r="CM13" s="424"/>
      <c r="CN13" s="424"/>
      <c r="CO13" s="424"/>
      <c r="CP13" s="424"/>
      <c r="CQ13" s="424"/>
      <c r="CR13" s="424"/>
      <c r="CS13" s="425"/>
      <c r="CT13" s="417">
        <v>-2.4</v>
      </c>
      <c r="CU13" s="418"/>
      <c r="CV13" s="418"/>
      <c r="CW13" s="418"/>
      <c r="CX13" s="418"/>
      <c r="CY13" s="418"/>
      <c r="CZ13" s="418"/>
      <c r="DA13" s="419"/>
      <c r="DB13" s="417">
        <v>-2.9</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135</v>
      </c>
      <c r="M14" s="502"/>
      <c r="N14" s="502"/>
      <c r="O14" s="502"/>
      <c r="P14" s="502"/>
      <c r="Q14" s="503"/>
      <c r="R14" s="504">
        <v>346279</v>
      </c>
      <c r="S14" s="505"/>
      <c r="T14" s="505"/>
      <c r="U14" s="505"/>
      <c r="V14" s="506"/>
      <c r="W14" s="410"/>
      <c r="X14" s="411"/>
      <c r="Y14" s="411"/>
      <c r="Z14" s="411"/>
      <c r="AA14" s="411"/>
      <c r="AB14" s="400"/>
      <c r="AC14" s="507">
        <v>0.1</v>
      </c>
      <c r="AD14" s="508"/>
      <c r="AE14" s="508"/>
      <c r="AF14" s="508"/>
      <c r="AG14" s="509"/>
      <c r="AH14" s="507">
        <v>0.1</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136</v>
      </c>
      <c r="CE14" s="516"/>
      <c r="CF14" s="516"/>
      <c r="CG14" s="516"/>
      <c r="CH14" s="516"/>
      <c r="CI14" s="516"/>
      <c r="CJ14" s="516"/>
      <c r="CK14" s="516"/>
      <c r="CL14" s="516"/>
      <c r="CM14" s="516"/>
      <c r="CN14" s="516"/>
      <c r="CO14" s="516"/>
      <c r="CP14" s="516"/>
      <c r="CQ14" s="516"/>
      <c r="CR14" s="516"/>
      <c r="CS14" s="517"/>
      <c r="CT14" s="518" t="s">
        <v>122</v>
      </c>
      <c r="CU14" s="519"/>
      <c r="CV14" s="519"/>
      <c r="CW14" s="519"/>
      <c r="CX14" s="519"/>
      <c r="CY14" s="519"/>
      <c r="CZ14" s="519"/>
      <c r="DA14" s="520"/>
      <c r="DB14" s="518" t="s">
        <v>122</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84"/>
      <c r="M15" s="511" t="s">
        <v>130</v>
      </c>
      <c r="N15" s="512"/>
      <c r="O15" s="512"/>
      <c r="P15" s="512"/>
      <c r="Q15" s="513"/>
      <c r="R15" s="504">
        <v>306000</v>
      </c>
      <c r="S15" s="505"/>
      <c r="T15" s="505"/>
      <c r="U15" s="505"/>
      <c r="V15" s="506"/>
      <c r="W15" s="436" t="s">
        <v>137</v>
      </c>
      <c r="X15" s="437"/>
      <c r="Y15" s="437"/>
      <c r="Z15" s="437"/>
      <c r="AA15" s="437"/>
      <c r="AB15" s="427"/>
      <c r="AC15" s="471">
        <v>11363</v>
      </c>
      <c r="AD15" s="472"/>
      <c r="AE15" s="472"/>
      <c r="AF15" s="472"/>
      <c r="AG15" s="514"/>
      <c r="AH15" s="471">
        <v>11686</v>
      </c>
      <c r="AI15" s="472"/>
      <c r="AJ15" s="472"/>
      <c r="AK15" s="472"/>
      <c r="AL15" s="473"/>
      <c r="AM15" s="449"/>
      <c r="AN15" s="450"/>
      <c r="AO15" s="450"/>
      <c r="AP15" s="450"/>
      <c r="AQ15" s="450"/>
      <c r="AR15" s="450"/>
      <c r="AS15" s="450"/>
      <c r="AT15" s="451"/>
      <c r="AU15" s="452"/>
      <c r="AV15" s="453"/>
      <c r="AW15" s="453"/>
      <c r="AX15" s="453"/>
      <c r="AY15" s="380" t="s">
        <v>138</v>
      </c>
      <c r="AZ15" s="381"/>
      <c r="BA15" s="381"/>
      <c r="BB15" s="381"/>
      <c r="BC15" s="381"/>
      <c r="BD15" s="381"/>
      <c r="BE15" s="381"/>
      <c r="BF15" s="381"/>
      <c r="BG15" s="381"/>
      <c r="BH15" s="381"/>
      <c r="BI15" s="381"/>
      <c r="BJ15" s="381"/>
      <c r="BK15" s="381"/>
      <c r="BL15" s="381"/>
      <c r="BM15" s="382"/>
      <c r="BN15" s="383">
        <v>58555990</v>
      </c>
      <c r="BO15" s="384"/>
      <c r="BP15" s="384"/>
      <c r="BQ15" s="384"/>
      <c r="BR15" s="384"/>
      <c r="BS15" s="384"/>
      <c r="BT15" s="384"/>
      <c r="BU15" s="385"/>
      <c r="BV15" s="383">
        <v>54422251</v>
      </c>
      <c r="BW15" s="384"/>
      <c r="BX15" s="384"/>
      <c r="BY15" s="384"/>
      <c r="BZ15" s="384"/>
      <c r="CA15" s="384"/>
      <c r="CB15" s="384"/>
      <c r="CC15" s="385"/>
      <c r="CD15" s="521" t="s">
        <v>139</v>
      </c>
      <c r="CE15" s="522"/>
      <c r="CF15" s="522"/>
      <c r="CG15" s="522"/>
      <c r="CH15" s="522"/>
      <c r="CI15" s="522"/>
      <c r="CJ15" s="522"/>
      <c r="CK15" s="522"/>
      <c r="CL15" s="522"/>
      <c r="CM15" s="522"/>
      <c r="CN15" s="522"/>
      <c r="CO15" s="522"/>
      <c r="CP15" s="522"/>
      <c r="CQ15" s="522"/>
      <c r="CR15" s="522"/>
      <c r="CS15" s="523"/>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483"/>
      <c r="C16" s="484"/>
      <c r="D16" s="484"/>
      <c r="E16" s="484"/>
      <c r="F16" s="484"/>
      <c r="G16" s="484"/>
      <c r="H16" s="484"/>
      <c r="I16" s="484"/>
      <c r="J16" s="484"/>
      <c r="K16" s="485"/>
      <c r="L16" s="501" t="s">
        <v>140</v>
      </c>
      <c r="M16" s="524"/>
      <c r="N16" s="524"/>
      <c r="O16" s="524"/>
      <c r="P16" s="524"/>
      <c r="Q16" s="525"/>
      <c r="R16" s="526" t="s">
        <v>141</v>
      </c>
      <c r="S16" s="527"/>
      <c r="T16" s="527"/>
      <c r="U16" s="527"/>
      <c r="V16" s="528"/>
      <c r="W16" s="410"/>
      <c r="X16" s="411"/>
      <c r="Y16" s="411"/>
      <c r="Z16" s="411"/>
      <c r="AA16" s="411"/>
      <c r="AB16" s="400"/>
      <c r="AC16" s="507">
        <v>9.6999999999999993</v>
      </c>
      <c r="AD16" s="508"/>
      <c r="AE16" s="508"/>
      <c r="AF16" s="508"/>
      <c r="AG16" s="509"/>
      <c r="AH16" s="507">
        <v>11.2</v>
      </c>
      <c r="AI16" s="508"/>
      <c r="AJ16" s="508"/>
      <c r="AK16" s="508"/>
      <c r="AL16" s="510"/>
      <c r="AM16" s="449"/>
      <c r="AN16" s="450"/>
      <c r="AO16" s="450"/>
      <c r="AP16" s="450"/>
      <c r="AQ16" s="450"/>
      <c r="AR16" s="450"/>
      <c r="AS16" s="450"/>
      <c r="AT16" s="451"/>
      <c r="AU16" s="452"/>
      <c r="AV16" s="453"/>
      <c r="AW16" s="453"/>
      <c r="AX16" s="453"/>
      <c r="AY16" s="454" t="s">
        <v>142</v>
      </c>
      <c r="AZ16" s="455"/>
      <c r="BA16" s="455"/>
      <c r="BB16" s="455"/>
      <c r="BC16" s="455"/>
      <c r="BD16" s="455"/>
      <c r="BE16" s="455"/>
      <c r="BF16" s="455"/>
      <c r="BG16" s="455"/>
      <c r="BH16" s="455"/>
      <c r="BI16" s="455"/>
      <c r="BJ16" s="455"/>
      <c r="BK16" s="455"/>
      <c r="BL16" s="455"/>
      <c r="BM16" s="456"/>
      <c r="BN16" s="420">
        <v>87385958</v>
      </c>
      <c r="BO16" s="421"/>
      <c r="BP16" s="421"/>
      <c r="BQ16" s="421"/>
      <c r="BR16" s="421"/>
      <c r="BS16" s="421"/>
      <c r="BT16" s="421"/>
      <c r="BU16" s="422"/>
      <c r="BV16" s="420">
        <v>82406539</v>
      </c>
      <c r="BW16" s="421"/>
      <c r="BX16" s="421"/>
      <c r="BY16" s="421"/>
      <c r="BZ16" s="421"/>
      <c r="CA16" s="421"/>
      <c r="CB16" s="421"/>
      <c r="CC16" s="422"/>
      <c r="CD16" s="188"/>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89"/>
      <c r="M17" s="531" t="s">
        <v>143</v>
      </c>
      <c r="N17" s="532"/>
      <c r="O17" s="532"/>
      <c r="P17" s="532"/>
      <c r="Q17" s="533"/>
      <c r="R17" s="526" t="s">
        <v>144</v>
      </c>
      <c r="S17" s="527"/>
      <c r="T17" s="527"/>
      <c r="U17" s="527"/>
      <c r="V17" s="528"/>
      <c r="W17" s="436" t="s">
        <v>145</v>
      </c>
      <c r="X17" s="437"/>
      <c r="Y17" s="437"/>
      <c r="Z17" s="437"/>
      <c r="AA17" s="437"/>
      <c r="AB17" s="427"/>
      <c r="AC17" s="471">
        <v>105369</v>
      </c>
      <c r="AD17" s="472"/>
      <c r="AE17" s="472"/>
      <c r="AF17" s="472"/>
      <c r="AG17" s="514"/>
      <c r="AH17" s="471">
        <v>92337</v>
      </c>
      <c r="AI17" s="472"/>
      <c r="AJ17" s="472"/>
      <c r="AK17" s="472"/>
      <c r="AL17" s="473"/>
      <c r="AM17" s="449"/>
      <c r="AN17" s="450"/>
      <c r="AO17" s="450"/>
      <c r="AP17" s="450"/>
      <c r="AQ17" s="450"/>
      <c r="AR17" s="450"/>
      <c r="AS17" s="450"/>
      <c r="AT17" s="451"/>
      <c r="AU17" s="452"/>
      <c r="AV17" s="453"/>
      <c r="AW17" s="453"/>
      <c r="AX17" s="453"/>
      <c r="AY17" s="454" t="s">
        <v>146</v>
      </c>
      <c r="AZ17" s="455"/>
      <c r="BA17" s="455"/>
      <c r="BB17" s="455"/>
      <c r="BC17" s="455"/>
      <c r="BD17" s="455"/>
      <c r="BE17" s="455"/>
      <c r="BF17" s="455"/>
      <c r="BG17" s="455"/>
      <c r="BH17" s="455"/>
      <c r="BI17" s="455"/>
      <c r="BJ17" s="455"/>
      <c r="BK17" s="455"/>
      <c r="BL17" s="455"/>
      <c r="BM17" s="456"/>
      <c r="BN17" s="420">
        <v>97943609</v>
      </c>
      <c r="BO17" s="421"/>
      <c r="BP17" s="421"/>
      <c r="BQ17" s="421"/>
      <c r="BR17" s="421"/>
      <c r="BS17" s="421"/>
      <c r="BT17" s="421"/>
      <c r="BU17" s="422"/>
      <c r="BV17" s="420">
        <v>92055251</v>
      </c>
      <c r="BW17" s="421"/>
      <c r="BX17" s="421"/>
      <c r="BY17" s="421"/>
      <c r="BZ17" s="421"/>
      <c r="CA17" s="421"/>
      <c r="CB17" s="421"/>
      <c r="CC17" s="422"/>
      <c r="CD17" s="188"/>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147</v>
      </c>
      <c r="C18" s="463"/>
      <c r="D18" s="463"/>
      <c r="E18" s="543"/>
      <c r="F18" s="543"/>
      <c r="G18" s="543"/>
      <c r="H18" s="543"/>
      <c r="I18" s="543"/>
      <c r="J18" s="543"/>
      <c r="K18" s="543"/>
      <c r="L18" s="544">
        <v>18.22</v>
      </c>
      <c r="M18" s="544"/>
      <c r="N18" s="544"/>
      <c r="O18" s="544"/>
      <c r="P18" s="544"/>
      <c r="Q18" s="544"/>
      <c r="R18" s="545"/>
      <c r="S18" s="545"/>
      <c r="T18" s="545"/>
      <c r="U18" s="545"/>
      <c r="V18" s="546"/>
      <c r="W18" s="438"/>
      <c r="X18" s="439"/>
      <c r="Y18" s="439"/>
      <c r="Z18" s="439"/>
      <c r="AA18" s="439"/>
      <c r="AB18" s="430"/>
      <c r="AC18" s="547">
        <v>90.2</v>
      </c>
      <c r="AD18" s="548"/>
      <c r="AE18" s="548"/>
      <c r="AF18" s="548"/>
      <c r="AG18" s="549"/>
      <c r="AH18" s="547">
        <v>88.7</v>
      </c>
      <c r="AI18" s="548"/>
      <c r="AJ18" s="548"/>
      <c r="AK18" s="548"/>
      <c r="AL18" s="550"/>
      <c r="AM18" s="449"/>
      <c r="AN18" s="450"/>
      <c r="AO18" s="450"/>
      <c r="AP18" s="450"/>
      <c r="AQ18" s="450"/>
      <c r="AR18" s="450"/>
      <c r="AS18" s="450"/>
      <c r="AT18" s="451"/>
      <c r="AU18" s="452"/>
      <c r="AV18" s="453"/>
      <c r="AW18" s="453"/>
      <c r="AX18" s="453"/>
      <c r="AY18" s="454" t="s">
        <v>148</v>
      </c>
      <c r="AZ18" s="455"/>
      <c r="BA18" s="455"/>
      <c r="BB18" s="455"/>
      <c r="BC18" s="455"/>
      <c r="BD18" s="455"/>
      <c r="BE18" s="455"/>
      <c r="BF18" s="455"/>
      <c r="BG18" s="455"/>
      <c r="BH18" s="455"/>
      <c r="BI18" s="455"/>
      <c r="BJ18" s="455"/>
      <c r="BK18" s="455"/>
      <c r="BL18" s="455"/>
      <c r="BM18" s="456"/>
      <c r="BN18" s="420">
        <v>82701886</v>
      </c>
      <c r="BO18" s="421"/>
      <c r="BP18" s="421"/>
      <c r="BQ18" s="421"/>
      <c r="BR18" s="421"/>
      <c r="BS18" s="421"/>
      <c r="BT18" s="421"/>
      <c r="BU18" s="422"/>
      <c r="BV18" s="420">
        <v>80848605</v>
      </c>
      <c r="BW18" s="421"/>
      <c r="BX18" s="421"/>
      <c r="BY18" s="421"/>
      <c r="BZ18" s="421"/>
      <c r="CA18" s="421"/>
      <c r="CB18" s="421"/>
      <c r="CC18" s="422"/>
      <c r="CD18" s="188"/>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149</v>
      </c>
      <c r="C19" s="463"/>
      <c r="D19" s="463"/>
      <c r="E19" s="543"/>
      <c r="F19" s="543"/>
      <c r="G19" s="543"/>
      <c r="H19" s="543"/>
      <c r="I19" s="543"/>
      <c r="J19" s="543"/>
      <c r="K19" s="543"/>
      <c r="L19" s="551">
        <v>19176</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150</v>
      </c>
      <c r="AZ19" s="455"/>
      <c r="BA19" s="455"/>
      <c r="BB19" s="455"/>
      <c r="BC19" s="455"/>
      <c r="BD19" s="455"/>
      <c r="BE19" s="455"/>
      <c r="BF19" s="455"/>
      <c r="BG19" s="455"/>
      <c r="BH19" s="455"/>
      <c r="BI19" s="455"/>
      <c r="BJ19" s="455"/>
      <c r="BK19" s="455"/>
      <c r="BL19" s="455"/>
      <c r="BM19" s="456"/>
      <c r="BN19" s="420">
        <v>131428322</v>
      </c>
      <c r="BO19" s="421"/>
      <c r="BP19" s="421"/>
      <c r="BQ19" s="421"/>
      <c r="BR19" s="421"/>
      <c r="BS19" s="421"/>
      <c r="BT19" s="421"/>
      <c r="BU19" s="422"/>
      <c r="BV19" s="420">
        <v>115816397</v>
      </c>
      <c r="BW19" s="421"/>
      <c r="BX19" s="421"/>
      <c r="BY19" s="421"/>
      <c r="BZ19" s="421"/>
      <c r="CA19" s="421"/>
      <c r="CB19" s="421"/>
      <c r="CC19" s="422"/>
      <c r="CD19" s="188"/>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151</v>
      </c>
      <c r="C20" s="463"/>
      <c r="D20" s="463"/>
      <c r="E20" s="543"/>
      <c r="F20" s="543"/>
      <c r="G20" s="543"/>
      <c r="H20" s="543"/>
      <c r="I20" s="543"/>
      <c r="J20" s="543"/>
      <c r="K20" s="543"/>
      <c r="L20" s="551">
        <v>222800</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8"/>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152</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8"/>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153</v>
      </c>
      <c r="C22" s="564"/>
      <c r="D22" s="565"/>
      <c r="E22" s="432" t="s">
        <v>1</v>
      </c>
      <c r="F22" s="437"/>
      <c r="G22" s="437"/>
      <c r="H22" s="437"/>
      <c r="I22" s="437"/>
      <c r="J22" s="437"/>
      <c r="K22" s="427"/>
      <c r="L22" s="432" t="s">
        <v>154</v>
      </c>
      <c r="M22" s="437"/>
      <c r="N22" s="437"/>
      <c r="O22" s="437"/>
      <c r="P22" s="427"/>
      <c r="Q22" s="595" t="s">
        <v>155</v>
      </c>
      <c r="R22" s="596"/>
      <c r="S22" s="596"/>
      <c r="T22" s="596"/>
      <c r="U22" s="596"/>
      <c r="V22" s="597"/>
      <c r="W22" s="563" t="s">
        <v>156</v>
      </c>
      <c r="X22" s="564"/>
      <c r="Y22" s="565"/>
      <c r="Z22" s="432" t="s">
        <v>1</v>
      </c>
      <c r="AA22" s="437"/>
      <c r="AB22" s="437"/>
      <c r="AC22" s="437"/>
      <c r="AD22" s="437"/>
      <c r="AE22" s="437"/>
      <c r="AF22" s="437"/>
      <c r="AG22" s="427"/>
      <c r="AH22" s="601" t="s">
        <v>157</v>
      </c>
      <c r="AI22" s="437"/>
      <c r="AJ22" s="437"/>
      <c r="AK22" s="437"/>
      <c r="AL22" s="427"/>
      <c r="AM22" s="601" t="s">
        <v>158</v>
      </c>
      <c r="AN22" s="602"/>
      <c r="AO22" s="602"/>
      <c r="AP22" s="602"/>
      <c r="AQ22" s="602"/>
      <c r="AR22" s="603"/>
      <c r="AS22" s="595" t="s">
        <v>155</v>
      </c>
      <c r="AT22" s="596"/>
      <c r="AU22" s="596"/>
      <c r="AV22" s="596"/>
      <c r="AW22" s="596"/>
      <c r="AX22" s="607"/>
      <c r="AY22" s="380" t="s">
        <v>159</v>
      </c>
      <c r="AZ22" s="381"/>
      <c r="BA22" s="381"/>
      <c r="BB22" s="381"/>
      <c r="BC22" s="381"/>
      <c r="BD22" s="381"/>
      <c r="BE22" s="381"/>
      <c r="BF22" s="381"/>
      <c r="BG22" s="381"/>
      <c r="BH22" s="381"/>
      <c r="BI22" s="381"/>
      <c r="BJ22" s="381"/>
      <c r="BK22" s="381"/>
      <c r="BL22" s="381"/>
      <c r="BM22" s="382"/>
      <c r="BN22" s="383">
        <v>18538575</v>
      </c>
      <c r="BO22" s="384"/>
      <c r="BP22" s="384"/>
      <c r="BQ22" s="384"/>
      <c r="BR22" s="384"/>
      <c r="BS22" s="384"/>
      <c r="BT22" s="384"/>
      <c r="BU22" s="385"/>
      <c r="BV22" s="383">
        <v>17720194</v>
      </c>
      <c r="BW22" s="384"/>
      <c r="BX22" s="384"/>
      <c r="BY22" s="384"/>
      <c r="BZ22" s="384"/>
      <c r="CA22" s="384"/>
      <c r="CB22" s="384"/>
      <c r="CC22" s="385"/>
      <c r="CD22" s="188"/>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160</v>
      </c>
      <c r="AZ23" s="455"/>
      <c r="BA23" s="455"/>
      <c r="BB23" s="455"/>
      <c r="BC23" s="455"/>
      <c r="BD23" s="455"/>
      <c r="BE23" s="455"/>
      <c r="BF23" s="455"/>
      <c r="BG23" s="455"/>
      <c r="BH23" s="455"/>
      <c r="BI23" s="455"/>
      <c r="BJ23" s="455"/>
      <c r="BK23" s="455"/>
      <c r="BL23" s="455"/>
      <c r="BM23" s="456"/>
      <c r="BN23" s="420">
        <v>9091142</v>
      </c>
      <c r="BO23" s="421"/>
      <c r="BP23" s="421"/>
      <c r="BQ23" s="421"/>
      <c r="BR23" s="421"/>
      <c r="BS23" s="421"/>
      <c r="BT23" s="421"/>
      <c r="BU23" s="422"/>
      <c r="BV23" s="420">
        <v>9848514</v>
      </c>
      <c r="BW23" s="421"/>
      <c r="BX23" s="421"/>
      <c r="BY23" s="421"/>
      <c r="BZ23" s="421"/>
      <c r="CA23" s="421"/>
      <c r="CB23" s="421"/>
      <c r="CC23" s="422"/>
      <c r="CD23" s="188"/>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161</v>
      </c>
      <c r="F24" s="450"/>
      <c r="G24" s="450"/>
      <c r="H24" s="450"/>
      <c r="I24" s="450"/>
      <c r="J24" s="450"/>
      <c r="K24" s="451"/>
      <c r="L24" s="471">
        <v>1</v>
      </c>
      <c r="M24" s="472"/>
      <c r="N24" s="472"/>
      <c r="O24" s="472"/>
      <c r="P24" s="514"/>
      <c r="Q24" s="471">
        <v>11610</v>
      </c>
      <c r="R24" s="472"/>
      <c r="S24" s="472"/>
      <c r="T24" s="472"/>
      <c r="U24" s="472"/>
      <c r="V24" s="514"/>
      <c r="W24" s="566"/>
      <c r="X24" s="567"/>
      <c r="Y24" s="568"/>
      <c r="Z24" s="470" t="s">
        <v>162</v>
      </c>
      <c r="AA24" s="450"/>
      <c r="AB24" s="450"/>
      <c r="AC24" s="450"/>
      <c r="AD24" s="450"/>
      <c r="AE24" s="450"/>
      <c r="AF24" s="450"/>
      <c r="AG24" s="451"/>
      <c r="AH24" s="471">
        <v>2618</v>
      </c>
      <c r="AI24" s="472"/>
      <c r="AJ24" s="472"/>
      <c r="AK24" s="472"/>
      <c r="AL24" s="514"/>
      <c r="AM24" s="471">
        <v>7704774</v>
      </c>
      <c r="AN24" s="472"/>
      <c r="AO24" s="472"/>
      <c r="AP24" s="472"/>
      <c r="AQ24" s="472"/>
      <c r="AR24" s="514"/>
      <c r="AS24" s="471">
        <v>2943</v>
      </c>
      <c r="AT24" s="472"/>
      <c r="AU24" s="472"/>
      <c r="AV24" s="472"/>
      <c r="AW24" s="472"/>
      <c r="AX24" s="473"/>
      <c r="AY24" s="536" t="s">
        <v>163</v>
      </c>
      <c r="AZ24" s="537"/>
      <c r="BA24" s="537"/>
      <c r="BB24" s="537"/>
      <c r="BC24" s="537"/>
      <c r="BD24" s="537"/>
      <c r="BE24" s="537"/>
      <c r="BF24" s="537"/>
      <c r="BG24" s="537"/>
      <c r="BH24" s="537"/>
      <c r="BI24" s="537"/>
      <c r="BJ24" s="537"/>
      <c r="BK24" s="537"/>
      <c r="BL24" s="537"/>
      <c r="BM24" s="538"/>
      <c r="BN24" s="420">
        <v>18538575</v>
      </c>
      <c r="BO24" s="421"/>
      <c r="BP24" s="421"/>
      <c r="BQ24" s="421"/>
      <c r="BR24" s="421"/>
      <c r="BS24" s="421"/>
      <c r="BT24" s="421"/>
      <c r="BU24" s="422"/>
      <c r="BV24" s="420">
        <v>17720194</v>
      </c>
      <c r="BW24" s="421"/>
      <c r="BX24" s="421"/>
      <c r="BY24" s="421"/>
      <c r="BZ24" s="421"/>
      <c r="CA24" s="421"/>
      <c r="CB24" s="421"/>
      <c r="CC24" s="422"/>
      <c r="CD24" s="188"/>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164</v>
      </c>
      <c r="F25" s="450"/>
      <c r="G25" s="450"/>
      <c r="H25" s="450"/>
      <c r="I25" s="450"/>
      <c r="J25" s="450"/>
      <c r="K25" s="451"/>
      <c r="L25" s="471">
        <v>2</v>
      </c>
      <c r="M25" s="472"/>
      <c r="N25" s="472"/>
      <c r="O25" s="472"/>
      <c r="P25" s="514"/>
      <c r="Q25" s="471">
        <v>9310</v>
      </c>
      <c r="R25" s="472"/>
      <c r="S25" s="472"/>
      <c r="T25" s="472"/>
      <c r="U25" s="472"/>
      <c r="V25" s="514"/>
      <c r="W25" s="566"/>
      <c r="X25" s="567"/>
      <c r="Y25" s="568"/>
      <c r="Z25" s="470" t="s">
        <v>165</v>
      </c>
      <c r="AA25" s="450"/>
      <c r="AB25" s="450"/>
      <c r="AC25" s="450"/>
      <c r="AD25" s="450"/>
      <c r="AE25" s="450"/>
      <c r="AF25" s="450"/>
      <c r="AG25" s="451"/>
      <c r="AH25" s="471" t="s">
        <v>122</v>
      </c>
      <c r="AI25" s="472"/>
      <c r="AJ25" s="472"/>
      <c r="AK25" s="472"/>
      <c r="AL25" s="514"/>
      <c r="AM25" s="471" t="s">
        <v>122</v>
      </c>
      <c r="AN25" s="472"/>
      <c r="AO25" s="472"/>
      <c r="AP25" s="472"/>
      <c r="AQ25" s="472"/>
      <c r="AR25" s="514"/>
      <c r="AS25" s="471" t="s">
        <v>122</v>
      </c>
      <c r="AT25" s="472"/>
      <c r="AU25" s="472"/>
      <c r="AV25" s="472"/>
      <c r="AW25" s="472"/>
      <c r="AX25" s="473"/>
      <c r="AY25" s="380" t="s">
        <v>166</v>
      </c>
      <c r="AZ25" s="381"/>
      <c r="BA25" s="381"/>
      <c r="BB25" s="381"/>
      <c r="BC25" s="381"/>
      <c r="BD25" s="381"/>
      <c r="BE25" s="381"/>
      <c r="BF25" s="381"/>
      <c r="BG25" s="381"/>
      <c r="BH25" s="381"/>
      <c r="BI25" s="381"/>
      <c r="BJ25" s="381"/>
      <c r="BK25" s="381"/>
      <c r="BL25" s="381"/>
      <c r="BM25" s="382"/>
      <c r="BN25" s="383">
        <v>11511795</v>
      </c>
      <c r="BO25" s="384"/>
      <c r="BP25" s="384"/>
      <c r="BQ25" s="384"/>
      <c r="BR25" s="384"/>
      <c r="BS25" s="384"/>
      <c r="BT25" s="384"/>
      <c r="BU25" s="385"/>
      <c r="BV25" s="383">
        <v>7459933</v>
      </c>
      <c r="BW25" s="384"/>
      <c r="BX25" s="384"/>
      <c r="BY25" s="384"/>
      <c r="BZ25" s="384"/>
      <c r="CA25" s="384"/>
      <c r="CB25" s="384"/>
      <c r="CC25" s="385"/>
      <c r="CD25" s="188"/>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167</v>
      </c>
      <c r="F26" s="450"/>
      <c r="G26" s="450"/>
      <c r="H26" s="450"/>
      <c r="I26" s="450"/>
      <c r="J26" s="450"/>
      <c r="K26" s="451"/>
      <c r="L26" s="471">
        <v>1</v>
      </c>
      <c r="M26" s="472"/>
      <c r="N26" s="472"/>
      <c r="O26" s="472"/>
      <c r="P26" s="514"/>
      <c r="Q26" s="471">
        <v>7930</v>
      </c>
      <c r="R26" s="472"/>
      <c r="S26" s="472"/>
      <c r="T26" s="472"/>
      <c r="U26" s="472"/>
      <c r="V26" s="514"/>
      <c r="W26" s="566"/>
      <c r="X26" s="567"/>
      <c r="Y26" s="568"/>
      <c r="Z26" s="470" t="s">
        <v>168</v>
      </c>
      <c r="AA26" s="572"/>
      <c r="AB26" s="572"/>
      <c r="AC26" s="572"/>
      <c r="AD26" s="572"/>
      <c r="AE26" s="572"/>
      <c r="AF26" s="572"/>
      <c r="AG26" s="573"/>
      <c r="AH26" s="471">
        <v>238</v>
      </c>
      <c r="AI26" s="472"/>
      <c r="AJ26" s="472"/>
      <c r="AK26" s="472"/>
      <c r="AL26" s="514"/>
      <c r="AM26" s="471">
        <v>689248</v>
      </c>
      <c r="AN26" s="472"/>
      <c r="AO26" s="472"/>
      <c r="AP26" s="472"/>
      <c r="AQ26" s="472"/>
      <c r="AR26" s="514"/>
      <c r="AS26" s="471">
        <v>2896</v>
      </c>
      <c r="AT26" s="472"/>
      <c r="AU26" s="472"/>
      <c r="AV26" s="472"/>
      <c r="AW26" s="472"/>
      <c r="AX26" s="473"/>
      <c r="AY26" s="423" t="s">
        <v>169</v>
      </c>
      <c r="AZ26" s="424"/>
      <c r="BA26" s="424"/>
      <c r="BB26" s="424"/>
      <c r="BC26" s="424"/>
      <c r="BD26" s="424"/>
      <c r="BE26" s="424"/>
      <c r="BF26" s="424"/>
      <c r="BG26" s="424"/>
      <c r="BH26" s="424"/>
      <c r="BI26" s="424"/>
      <c r="BJ26" s="424"/>
      <c r="BK26" s="424"/>
      <c r="BL26" s="424"/>
      <c r="BM26" s="425"/>
      <c r="BN26" s="420">
        <v>600000</v>
      </c>
      <c r="BO26" s="421"/>
      <c r="BP26" s="421"/>
      <c r="BQ26" s="421"/>
      <c r="BR26" s="421"/>
      <c r="BS26" s="421"/>
      <c r="BT26" s="421"/>
      <c r="BU26" s="422"/>
      <c r="BV26" s="420">
        <v>500000</v>
      </c>
      <c r="BW26" s="421"/>
      <c r="BX26" s="421"/>
      <c r="BY26" s="421"/>
      <c r="BZ26" s="421"/>
      <c r="CA26" s="421"/>
      <c r="CB26" s="421"/>
      <c r="CC26" s="422"/>
      <c r="CD26" s="188"/>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170</v>
      </c>
      <c r="F27" s="450"/>
      <c r="G27" s="450"/>
      <c r="H27" s="450"/>
      <c r="I27" s="450"/>
      <c r="J27" s="450"/>
      <c r="K27" s="451"/>
      <c r="L27" s="471">
        <v>1</v>
      </c>
      <c r="M27" s="472"/>
      <c r="N27" s="472"/>
      <c r="O27" s="472"/>
      <c r="P27" s="514"/>
      <c r="Q27" s="471">
        <v>9390</v>
      </c>
      <c r="R27" s="472"/>
      <c r="S27" s="472"/>
      <c r="T27" s="472"/>
      <c r="U27" s="472"/>
      <c r="V27" s="514"/>
      <c r="W27" s="566"/>
      <c r="X27" s="567"/>
      <c r="Y27" s="568"/>
      <c r="Z27" s="470" t="s">
        <v>171</v>
      </c>
      <c r="AA27" s="450"/>
      <c r="AB27" s="450"/>
      <c r="AC27" s="450"/>
      <c r="AD27" s="450"/>
      <c r="AE27" s="450"/>
      <c r="AF27" s="450"/>
      <c r="AG27" s="451"/>
      <c r="AH27" s="471">
        <v>76</v>
      </c>
      <c r="AI27" s="472"/>
      <c r="AJ27" s="472"/>
      <c r="AK27" s="472"/>
      <c r="AL27" s="514"/>
      <c r="AM27" s="471">
        <v>237634</v>
      </c>
      <c r="AN27" s="472"/>
      <c r="AO27" s="472"/>
      <c r="AP27" s="472"/>
      <c r="AQ27" s="472"/>
      <c r="AR27" s="514"/>
      <c r="AS27" s="471">
        <v>3127</v>
      </c>
      <c r="AT27" s="472"/>
      <c r="AU27" s="472"/>
      <c r="AV27" s="472"/>
      <c r="AW27" s="472"/>
      <c r="AX27" s="473"/>
      <c r="AY27" s="515" t="s">
        <v>172</v>
      </c>
      <c r="AZ27" s="516"/>
      <c r="BA27" s="516"/>
      <c r="BB27" s="516"/>
      <c r="BC27" s="516"/>
      <c r="BD27" s="516"/>
      <c r="BE27" s="516"/>
      <c r="BF27" s="516"/>
      <c r="BG27" s="516"/>
      <c r="BH27" s="516"/>
      <c r="BI27" s="516"/>
      <c r="BJ27" s="516"/>
      <c r="BK27" s="516"/>
      <c r="BL27" s="516"/>
      <c r="BM27" s="517"/>
      <c r="BN27" s="539" t="s">
        <v>122</v>
      </c>
      <c r="BO27" s="540"/>
      <c r="BP27" s="540"/>
      <c r="BQ27" s="540"/>
      <c r="BR27" s="540"/>
      <c r="BS27" s="540"/>
      <c r="BT27" s="540"/>
      <c r="BU27" s="541"/>
      <c r="BV27" s="539" t="s">
        <v>122</v>
      </c>
      <c r="BW27" s="540"/>
      <c r="BX27" s="540"/>
      <c r="BY27" s="540"/>
      <c r="BZ27" s="540"/>
      <c r="CA27" s="540"/>
      <c r="CB27" s="540"/>
      <c r="CC27" s="541"/>
      <c r="CD27" s="190"/>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173</v>
      </c>
      <c r="F28" s="450"/>
      <c r="G28" s="450"/>
      <c r="H28" s="450"/>
      <c r="I28" s="450"/>
      <c r="J28" s="450"/>
      <c r="K28" s="451"/>
      <c r="L28" s="471">
        <v>1</v>
      </c>
      <c r="M28" s="472"/>
      <c r="N28" s="472"/>
      <c r="O28" s="472"/>
      <c r="P28" s="514"/>
      <c r="Q28" s="471">
        <v>8010</v>
      </c>
      <c r="R28" s="472"/>
      <c r="S28" s="472"/>
      <c r="T28" s="472"/>
      <c r="U28" s="472"/>
      <c r="V28" s="514"/>
      <c r="W28" s="566"/>
      <c r="X28" s="567"/>
      <c r="Y28" s="568"/>
      <c r="Z28" s="470" t="s">
        <v>174</v>
      </c>
      <c r="AA28" s="450"/>
      <c r="AB28" s="450"/>
      <c r="AC28" s="450"/>
      <c r="AD28" s="450"/>
      <c r="AE28" s="450"/>
      <c r="AF28" s="450"/>
      <c r="AG28" s="451"/>
      <c r="AH28" s="471" t="s">
        <v>122</v>
      </c>
      <c r="AI28" s="472"/>
      <c r="AJ28" s="472"/>
      <c r="AK28" s="472"/>
      <c r="AL28" s="514"/>
      <c r="AM28" s="471" t="s">
        <v>122</v>
      </c>
      <c r="AN28" s="472"/>
      <c r="AO28" s="472"/>
      <c r="AP28" s="472"/>
      <c r="AQ28" s="472"/>
      <c r="AR28" s="514"/>
      <c r="AS28" s="471" t="s">
        <v>122</v>
      </c>
      <c r="AT28" s="472"/>
      <c r="AU28" s="472"/>
      <c r="AV28" s="472"/>
      <c r="AW28" s="472"/>
      <c r="AX28" s="473"/>
      <c r="AY28" s="574" t="s">
        <v>175</v>
      </c>
      <c r="AZ28" s="575"/>
      <c r="BA28" s="575"/>
      <c r="BB28" s="576"/>
      <c r="BC28" s="380" t="s">
        <v>46</v>
      </c>
      <c r="BD28" s="381"/>
      <c r="BE28" s="381"/>
      <c r="BF28" s="381"/>
      <c r="BG28" s="381"/>
      <c r="BH28" s="381"/>
      <c r="BI28" s="381"/>
      <c r="BJ28" s="381"/>
      <c r="BK28" s="381"/>
      <c r="BL28" s="381"/>
      <c r="BM28" s="382"/>
      <c r="BN28" s="383">
        <v>32731098</v>
      </c>
      <c r="BO28" s="384"/>
      <c r="BP28" s="384"/>
      <c r="BQ28" s="384"/>
      <c r="BR28" s="384"/>
      <c r="BS28" s="384"/>
      <c r="BT28" s="384"/>
      <c r="BU28" s="385"/>
      <c r="BV28" s="383">
        <v>38595510</v>
      </c>
      <c r="BW28" s="384"/>
      <c r="BX28" s="384"/>
      <c r="BY28" s="384"/>
      <c r="BZ28" s="384"/>
      <c r="CA28" s="384"/>
      <c r="CB28" s="384"/>
      <c r="CC28" s="385"/>
      <c r="CD28" s="188"/>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176</v>
      </c>
      <c r="F29" s="450"/>
      <c r="G29" s="450"/>
      <c r="H29" s="450"/>
      <c r="I29" s="450"/>
      <c r="J29" s="450"/>
      <c r="K29" s="451"/>
      <c r="L29" s="471">
        <v>36</v>
      </c>
      <c r="M29" s="472"/>
      <c r="N29" s="472"/>
      <c r="O29" s="472"/>
      <c r="P29" s="514"/>
      <c r="Q29" s="471">
        <v>6130</v>
      </c>
      <c r="R29" s="472"/>
      <c r="S29" s="472"/>
      <c r="T29" s="472"/>
      <c r="U29" s="472"/>
      <c r="V29" s="514"/>
      <c r="W29" s="569"/>
      <c r="X29" s="570"/>
      <c r="Y29" s="571"/>
      <c r="Z29" s="470" t="s">
        <v>177</v>
      </c>
      <c r="AA29" s="450"/>
      <c r="AB29" s="450"/>
      <c r="AC29" s="450"/>
      <c r="AD29" s="450"/>
      <c r="AE29" s="450"/>
      <c r="AF29" s="450"/>
      <c r="AG29" s="451"/>
      <c r="AH29" s="471">
        <v>2694</v>
      </c>
      <c r="AI29" s="472"/>
      <c r="AJ29" s="472"/>
      <c r="AK29" s="472"/>
      <c r="AL29" s="514"/>
      <c r="AM29" s="471">
        <v>7942408</v>
      </c>
      <c r="AN29" s="472"/>
      <c r="AO29" s="472"/>
      <c r="AP29" s="472"/>
      <c r="AQ29" s="472"/>
      <c r="AR29" s="514"/>
      <c r="AS29" s="471">
        <v>2948</v>
      </c>
      <c r="AT29" s="472"/>
      <c r="AU29" s="472"/>
      <c r="AV29" s="472"/>
      <c r="AW29" s="472"/>
      <c r="AX29" s="473"/>
      <c r="AY29" s="577"/>
      <c r="AZ29" s="578"/>
      <c r="BA29" s="578"/>
      <c r="BB29" s="579"/>
      <c r="BC29" s="454" t="s">
        <v>178</v>
      </c>
      <c r="BD29" s="455"/>
      <c r="BE29" s="455"/>
      <c r="BF29" s="455"/>
      <c r="BG29" s="455"/>
      <c r="BH29" s="455"/>
      <c r="BI29" s="455"/>
      <c r="BJ29" s="455"/>
      <c r="BK29" s="455"/>
      <c r="BL29" s="455"/>
      <c r="BM29" s="456"/>
      <c r="BN29" s="420">
        <v>4300097</v>
      </c>
      <c r="BO29" s="421"/>
      <c r="BP29" s="421"/>
      <c r="BQ29" s="421"/>
      <c r="BR29" s="421"/>
      <c r="BS29" s="421"/>
      <c r="BT29" s="421"/>
      <c r="BU29" s="422"/>
      <c r="BV29" s="420">
        <v>6091719</v>
      </c>
      <c r="BW29" s="421"/>
      <c r="BX29" s="421"/>
      <c r="BY29" s="421"/>
      <c r="BZ29" s="421"/>
      <c r="CA29" s="421"/>
      <c r="CB29" s="421"/>
      <c r="CC29" s="422"/>
      <c r="CD29" s="190"/>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179</v>
      </c>
      <c r="X30" s="588"/>
      <c r="Y30" s="588"/>
      <c r="Z30" s="588"/>
      <c r="AA30" s="588"/>
      <c r="AB30" s="588"/>
      <c r="AC30" s="588"/>
      <c r="AD30" s="588"/>
      <c r="AE30" s="588"/>
      <c r="AF30" s="588"/>
      <c r="AG30" s="589"/>
      <c r="AH30" s="547">
        <v>98.3</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48</v>
      </c>
      <c r="BD30" s="537"/>
      <c r="BE30" s="537"/>
      <c r="BF30" s="537"/>
      <c r="BG30" s="537"/>
      <c r="BH30" s="537"/>
      <c r="BI30" s="537"/>
      <c r="BJ30" s="537"/>
      <c r="BK30" s="537"/>
      <c r="BL30" s="537"/>
      <c r="BM30" s="538"/>
      <c r="BN30" s="539">
        <v>22472014</v>
      </c>
      <c r="BO30" s="540"/>
      <c r="BP30" s="540"/>
      <c r="BQ30" s="540"/>
      <c r="BR30" s="540"/>
      <c r="BS30" s="540"/>
      <c r="BT30" s="540"/>
      <c r="BU30" s="541"/>
      <c r="BV30" s="539">
        <v>21862161</v>
      </c>
      <c r="BW30" s="540"/>
      <c r="BX30" s="540"/>
      <c r="BY30" s="540"/>
      <c r="BZ30" s="540"/>
      <c r="CA30" s="540"/>
      <c r="CB30" s="540"/>
      <c r="CC30" s="541"/>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583" t="s">
        <v>180</v>
      </c>
      <c r="D32" s="583"/>
      <c r="E32" s="583"/>
      <c r="F32" s="583"/>
      <c r="G32" s="583"/>
      <c r="H32" s="583"/>
      <c r="I32" s="583"/>
      <c r="J32" s="583"/>
      <c r="K32" s="583"/>
      <c r="L32" s="583"/>
      <c r="M32" s="583"/>
      <c r="N32" s="583"/>
      <c r="O32" s="583"/>
      <c r="P32" s="583"/>
      <c r="Q32" s="583"/>
      <c r="R32" s="583"/>
      <c r="S32" s="583"/>
      <c r="U32" s="424" t="s">
        <v>181</v>
      </c>
      <c r="V32" s="424"/>
      <c r="W32" s="424"/>
      <c r="X32" s="424"/>
      <c r="Y32" s="424"/>
      <c r="Z32" s="424"/>
      <c r="AA32" s="424"/>
      <c r="AB32" s="424"/>
      <c r="AC32" s="424"/>
      <c r="AD32" s="424"/>
      <c r="AE32" s="424"/>
      <c r="AF32" s="424"/>
      <c r="AG32" s="424"/>
      <c r="AH32" s="424"/>
      <c r="AI32" s="424"/>
      <c r="AJ32" s="424"/>
      <c r="AK32" s="424"/>
      <c r="AM32" s="424" t="s">
        <v>182</v>
      </c>
      <c r="AN32" s="424"/>
      <c r="AO32" s="424"/>
      <c r="AP32" s="424"/>
      <c r="AQ32" s="424"/>
      <c r="AR32" s="424"/>
      <c r="AS32" s="424"/>
      <c r="AT32" s="424"/>
      <c r="AU32" s="424"/>
      <c r="AV32" s="424"/>
      <c r="AW32" s="424"/>
      <c r="AX32" s="424"/>
      <c r="AY32" s="424"/>
      <c r="AZ32" s="424"/>
      <c r="BA32" s="424"/>
      <c r="BB32" s="424"/>
      <c r="BC32" s="424"/>
      <c r="BE32" s="424" t="s">
        <v>183</v>
      </c>
      <c r="BF32" s="424"/>
      <c r="BG32" s="424"/>
      <c r="BH32" s="424"/>
      <c r="BI32" s="424"/>
      <c r="BJ32" s="424"/>
      <c r="BK32" s="424"/>
      <c r="BL32" s="424"/>
      <c r="BM32" s="424"/>
      <c r="BN32" s="424"/>
      <c r="BO32" s="424"/>
      <c r="BP32" s="424"/>
      <c r="BQ32" s="424"/>
      <c r="BR32" s="424"/>
      <c r="BS32" s="424"/>
      <c r="BT32" s="424"/>
      <c r="BU32" s="424"/>
      <c r="BW32" s="424" t="s">
        <v>184</v>
      </c>
      <c r="BX32" s="424"/>
      <c r="BY32" s="424"/>
      <c r="BZ32" s="424"/>
      <c r="CA32" s="424"/>
      <c r="CB32" s="424"/>
      <c r="CC32" s="424"/>
      <c r="CD32" s="424"/>
      <c r="CE32" s="424"/>
      <c r="CF32" s="424"/>
      <c r="CG32" s="424"/>
      <c r="CH32" s="424"/>
      <c r="CI32" s="424"/>
      <c r="CJ32" s="424"/>
      <c r="CK32" s="424"/>
      <c r="CL32" s="424"/>
      <c r="CM32" s="424"/>
      <c r="CO32" s="424" t="s">
        <v>185</v>
      </c>
      <c r="CP32" s="424"/>
      <c r="CQ32" s="424"/>
      <c r="CR32" s="424"/>
      <c r="CS32" s="424"/>
      <c r="CT32" s="424"/>
      <c r="CU32" s="424"/>
      <c r="CV32" s="424"/>
      <c r="CW32" s="424"/>
      <c r="CX32" s="424"/>
      <c r="CY32" s="424"/>
      <c r="CZ32" s="424"/>
      <c r="DA32" s="424"/>
      <c r="DB32" s="424"/>
      <c r="DC32" s="424"/>
      <c r="DD32" s="424"/>
      <c r="DE32" s="424"/>
      <c r="DI32" s="198"/>
    </row>
    <row r="33" spans="1:113" ht="13.5" customHeight="1" x14ac:dyDescent="0.2">
      <c r="A33" s="175"/>
      <c r="B33" s="199"/>
      <c r="C33" s="444" t="s">
        <v>186</v>
      </c>
      <c r="D33" s="444"/>
      <c r="E33" s="409" t="s">
        <v>187</v>
      </c>
      <c r="F33" s="409"/>
      <c r="G33" s="409"/>
      <c r="H33" s="409"/>
      <c r="I33" s="409"/>
      <c r="J33" s="409"/>
      <c r="K33" s="409"/>
      <c r="L33" s="409"/>
      <c r="M33" s="409"/>
      <c r="N33" s="409"/>
      <c r="O33" s="409"/>
      <c r="P33" s="409"/>
      <c r="Q33" s="409"/>
      <c r="R33" s="409"/>
      <c r="S33" s="409"/>
      <c r="T33" s="200"/>
      <c r="U33" s="444" t="s">
        <v>186</v>
      </c>
      <c r="V33" s="444"/>
      <c r="W33" s="409" t="s">
        <v>187</v>
      </c>
      <c r="X33" s="409"/>
      <c r="Y33" s="409"/>
      <c r="Z33" s="409"/>
      <c r="AA33" s="409"/>
      <c r="AB33" s="409"/>
      <c r="AC33" s="409"/>
      <c r="AD33" s="409"/>
      <c r="AE33" s="409"/>
      <c r="AF33" s="409"/>
      <c r="AG33" s="409"/>
      <c r="AH33" s="409"/>
      <c r="AI33" s="409"/>
      <c r="AJ33" s="409"/>
      <c r="AK33" s="409"/>
      <c r="AL33" s="200"/>
      <c r="AM33" s="444" t="s">
        <v>186</v>
      </c>
      <c r="AN33" s="444"/>
      <c r="AO33" s="409" t="s">
        <v>187</v>
      </c>
      <c r="AP33" s="409"/>
      <c r="AQ33" s="409"/>
      <c r="AR33" s="409"/>
      <c r="AS33" s="409"/>
      <c r="AT33" s="409"/>
      <c r="AU33" s="409"/>
      <c r="AV33" s="409"/>
      <c r="AW33" s="409"/>
      <c r="AX33" s="409"/>
      <c r="AY33" s="409"/>
      <c r="AZ33" s="409"/>
      <c r="BA33" s="409"/>
      <c r="BB33" s="409"/>
      <c r="BC33" s="409"/>
      <c r="BD33" s="201"/>
      <c r="BE33" s="409" t="s">
        <v>188</v>
      </c>
      <c r="BF33" s="409"/>
      <c r="BG33" s="409" t="s">
        <v>189</v>
      </c>
      <c r="BH33" s="409"/>
      <c r="BI33" s="409"/>
      <c r="BJ33" s="409"/>
      <c r="BK33" s="409"/>
      <c r="BL33" s="409"/>
      <c r="BM33" s="409"/>
      <c r="BN33" s="409"/>
      <c r="BO33" s="409"/>
      <c r="BP33" s="409"/>
      <c r="BQ33" s="409"/>
      <c r="BR33" s="409"/>
      <c r="BS33" s="409"/>
      <c r="BT33" s="409"/>
      <c r="BU33" s="409"/>
      <c r="BV33" s="201"/>
      <c r="BW33" s="444" t="s">
        <v>188</v>
      </c>
      <c r="BX33" s="444"/>
      <c r="BY33" s="409" t="s">
        <v>190</v>
      </c>
      <c r="BZ33" s="409"/>
      <c r="CA33" s="409"/>
      <c r="CB33" s="409"/>
      <c r="CC33" s="409"/>
      <c r="CD33" s="409"/>
      <c r="CE33" s="409"/>
      <c r="CF33" s="409"/>
      <c r="CG33" s="409"/>
      <c r="CH33" s="409"/>
      <c r="CI33" s="409"/>
      <c r="CJ33" s="409"/>
      <c r="CK33" s="409"/>
      <c r="CL33" s="409"/>
      <c r="CM33" s="409"/>
      <c r="CN33" s="200"/>
      <c r="CO33" s="444" t="s">
        <v>186</v>
      </c>
      <c r="CP33" s="444"/>
      <c r="CQ33" s="409" t="s">
        <v>191</v>
      </c>
      <c r="CR33" s="409"/>
      <c r="CS33" s="409"/>
      <c r="CT33" s="409"/>
      <c r="CU33" s="409"/>
      <c r="CV33" s="409"/>
      <c r="CW33" s="409"/>
      <c r="CX33" s="409"/>
      <c r="CY33" s="409"/>
      <c r="CZ33" s="409"/>
      <c r="DA33" s="409"/>
      <c r="DB33" s="409"/>
      <c r="DC33" s="409"/>
      <c r="DD33" s="409"/>
      <c r="DE33" s="409"/>
      <c r="DF33" s="200"/>
      <c r="DG33" s="609" t="s">
        <v>192</v>
      </c>
      <c r="DH33" s="609"/>
      <c r="DI33" s="202"/>
    </row>
    <row r="34" spans="1:113" ht="32.25" customHeight="1" x14ac:dyDescent="0.2">
      <c r="A34" s="175"/>
      <c r="B34" s="199"/>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2</v>
      </c>
      <c r="V34" s="610"/>
      <c r="W34" s="611" t="str">
        <f>IF('各会計、関係団体の財政状況及び健全化判断比率'!B28="","",'各会計、関係団体の財政状況及び健全化判断比率'!B28)</f>
        <v>国民健康保険特別会計</v>
      </c>
      <c r="X34" s="611"/>
      <c r="Y34" s="611"/>
      <c r="Z34" s="611"/>
      <c r="AA34" s="611"/>
      <c r="AB34" s="611"/>
      <c r="AC34" s="611"/>
      <c r="AD34" s="611"/>
      <c r="AE34" s="611"/>
      <c r="AF34" s="611"/>
      <c r="AG34" s="611"/>
      <c r="AH34" s="611"/>
      <c r="AI34" s="611"/>
      <c r="AJ34" s="611"/>
      <c r="AK34" s="611"/>
      <c r="AL34" s="175"/>
      <c r="AM34" s="610" t="str">
        <f>IF(AO34="","",MAX(C34:D43,U34:V43)+1)</f>
        <v/>
      </c>
      <c r="AN34" s="610"/>
      <c r="AO34" s="611"/>
      <c r="AP34" s="611"/>
      <c r="AQ34" s="611"/>
      <c r="AR34" s="611"/>
      <c r="AS34" s="611"/>
      <c r="AT34" s="611"/>
      <c r="AU34" s="611"/>
      <c r="AV34" s="611"/>
      <c r="AW34" s="611"/>
      <c r="AX34" s="611"/>
      <c r="AY34" s="611"/>
      <c r="AZ34" s="611"/>
      <c r="BA34" s="611"/>
      <c r="BB34" s="611"/>
      <c r="BC34" s="611"/>
      <c r="BD34" s="175"/>
      <c r="BE34" s="610" t="str">
        <f>IF(BG34="","",MAX(C34:D43,U34:V43,AM34:AN43)+1)</f>
        <v/>
      </c>
      <c r="BF34" s="610"/>
      <c r="BG34" s="611"/>
      <c r="BH34" s="611"/>
      <c r="BI34" s="611"/>
      <c r="BJ34" s="611"/>
      <c r="BK34" s="611"/>
      <c r="BL34" s="611"/>
      <c r="BM34" s="611"/>
      <c r="BN34" s="611"/>
      <c r="BO34" s="611"/>
      <c r="BP34" s="611"/>
      <c r="BQ34" s="611"/>
      <c r="BR34" s="611"/>
      <c r="BS34" s="611"/>
      <c r="BT34" s="611"/>
      <c r="BU34" s="611"/>
      <c r="BV34" s="175"/>
      <c r="BW34" s="610">
        <f>IF(BY34="","",MAX(C34:D43,U34:V43,AM34:AN43,BE34:BF43)+1)</f>
        <v>5</v>
      </c>
      <c r="BX34" s="610"/>
      <c r="BY34" s="611" t="str">
        <f>IF('各会計、関係団体の財政状況及び健全化判断比率'!B68="","",'各会計、関係団体の財政状況及び健全化判断比率'!B68)</f>
        <v>特別区人事・厚生事務組合</v>
      </c>
      <c r="BZ34" s="611"/>
      <c r="CA34" s="611"/>
      <c r="CB34" s="611"/>
      <c r="CC34" s="611"/>
      <c r="CD34" s="611"/>
      <c r="CE34" s="611"/>
      <c r="CF34" s="611"/>
      <c r="CG34" s="611"/>
      <c r="CH34" s="611"/>
      <c r="CI34" s="611"/>
      <c r="CJ34" s="611"/>
      <c r="CK34" s="611"/>
      <c r="CL34" s="611"/>
      <c r="CM34" s="611"/>
      <c r="CN34" s="175"/>
      <c r="CO34" s="610">
        <f>IF(CQ34="","",MAX(C34:D43,U34:V43,AM34:AN43,BE34:BF43,BW34:BX43)+1)</f>
        <v>10</v>
      </c>
      <c r="CP34" s="610"/>
      <c r="CQ34" s="611" t="str">
        <f>IF('各会計、関係団体の財政状況及び健全化判断比率'!BS7="","",'各会計、関係団体の財政状況及び健全化判断比率'!BS7)</f>
        <v>新宿未来創造財団</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202"/>
    </row>
    <row r="35" spans="1:113" ht="32.25" customHeight="1" x14ac:dyDescent="0.2">
      <c r="A35" s="175"/>
      <c r="B35" s="199"/>
      <c r="C35" s="610" t="str">
        <f>IF(E35="","",C34+1)</f>
        <v/>
      </c>
      <c r="D35" s="610"/>
      <c r="E35" s="611" t="str">
        <f>IF('各会計、関係団体の財政状況及び健全化判断比率'!B8="","",'各会計、関係団体の財政状況及び健全化判断比率'!B8)</f>
        <v/>
      </c>
      <c r="F35" s="611"/>
      <c r="G35" s="611"/>
      <c r="H35" s="611"/>
      <c r="I35" s="611"/>
      <c r="J35" s="611"/>
      <c r="K35" s="611"/>
      <c r="L35" s="611"/>
      <c r="M35" s="611"/>
      <c r="N35" s="611"/>
      <c r="O35" s="611"/>
      <c r="P35" s="611"/>
      <c r="Q35" s="611"/>
      <c r="R35" s="611"/>
      <c r="S35" s="611"/>
      <c r="T35" s="175"/>
      <c r="U35" s="610">
        <f>IF(W35="","",U34+1)</f>
        <v>3</v>
      </c>
      <c r="V35" s="610"/>
      <c r="W35" s="611" t="str">
        <f>IF('各会計、関係団体の財政状況及び健全化判断比率'!B29="","",'各会計、関係団体の財政状況及び健全化判断比率'!B29)</f>
        <v>介護保険特別会計</v>
      </c>
      <c r="X35" s="611"/>
      <c r="Y35" s="611"/>
      <c r="Z35" s="611"/>
      <c r="AA35" s="611"/>
      <c r="AB35" s="611"/>
      <c r="AC35" s="611"/>
      <c r="AD35" s="611"/>
      <c r="AE35" s="611"/>
      <c r="AF35" s="611"/>
      <c r="AG35" s="611"/>
      <c r="AH35" s="611"/>
      <c r="AI35" s="611"/>
      <c r="AJ35" s="611"/>
      <c r="AK35" s="611"/>
      <c r="AL35" s="175"/>
      <c r="AM35" s="610" t="str">
        <f t="shared" ref="AM35:AM43" si="0">IF(AO35="","",AM34+1)</f>
        <v/>
      </c>
      <c r="AN35" s="610"/>
      <c r="AO35" s="611"/>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6</v>
      </c>
      <c r="BX35" s="610"/>
      <c r="BY35" s="611" t="str">
        <f>IF('各会計、関係団体の財政状況及び健全化判断比率'!B69="","",'各会計、関係団体の財政状況及び健全化判断比率'!B69)</f>
        <v>特別区競馬組合</v>
      </c>
      <c r="BZ35" s="611"/>
      <c r="CA35" s="611"/>
      <c r="CB35" s="611"/>
      <c r="CC35" s="611"/>
      <c r="CD35" s="611"/>
      <c r="CE35" s="611"/>
      <c r="CF35" s="611"/>
      <c r="CG35" s="611"/>
      <c r="CH35" s="611"/>
      <c r="CI35" s="611"/>
      <c r="CJ35" s="611"/>
      <c r="CK35" s="611"/>
      <c r="CL35" s="611"/>
      <c r="CM35" s="611"/>
      <c r="CN35" s="175"/>
      <c r="CO35" s="610">
        <f t="shared" ref="CO35:CO43" si="3">IF(CQ35="","",CO34+1)</f>
        <v>11</v>
      </c>
      <c r="CP35" s="610"/>
      <c r="CQ35" s="611" t="str">
        <f>IF('各会計、関係団体の財政状況及び健全化判断比率'!BS8="","",'各会計、関係団体の財政状況及び健全化判断比率'!BS8)</f>
        <v>新宿区土地開発公社</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〇</v>
      </c>
      <c r="DH35" s="612"/>
      <c r="DI35" s="202"/>
    </row>
    <row r="36" spans="1:113" ht="32.25" customHeight="1" x14ac:dyDescent="0.2">
      <c r="A36" s="175"/>
      <c r="B36" s="199"/>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4</v>
      </c>
      <c r="V36" s="610"/>
      <c r="W36" s="611" t="str">
        <f>IF('各会計、関係団体の財政状況及び健全化判断比率'!B30="","",'各会計、関係団体の財政状況及び健全化判断比率'!B30)</f>
        <v>後期高齢者医療特別会計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7</v>
      </c>
      <c r="BX36" s="610"/>
      <c r="BY36" s="611" t="str">
        <f>IF('各会計、関係団体の財政状況及び健全化判断比率'!B70="","",'各会計、関係団体の財政状況及び健全化判断比率'!B70)</f>
        <v>東京二十三区清掃一部事務組合</v>
      </c>
      <c r="BZ36" s="611"/>
      <c r="CA36" s="611"/>
      <c r="CB36" s="611"/>
      <c r="CC36" s="611"/>
      <c r="CD36" s="611"/>
      <c r="CE36" s="611"/>
      <c r="CF36" s="611"/>
      <c r="CG36" s="611"/>
      <c r="CH36" s="611"/>
      <c r="CI36" s="611"/>
      <c r="CJ36" s="611"/>
      <c r="CK36" s="611"/>
      <c r="CL36" s="611"/>
      <c r="CM36" s="611"/>
      <c r="CN36" s="175"/>
      <c r="CO36" s="610">
        <f t="shared" si="3"/>
        <v>12</v>
      </c>
      <c r="CP36" s="610"/>
      <c r="CQ36" s="611" t="str">
        <f>IF('各会計、関係団体の財政状況及び健全化判断比率'!BS9="","",'各会計、関係団体の財政状況及び健全化判断比率'!BS9)</f>
        <v>新宿区勤労者・仕事支援センター</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202"/>
    </row>
    <row r="37" spans="1:113" ht="32.25" customHeight="1" x14ac:dyDescent="0.2">
      <c r="A37" s="175"/>
      <c r="B37" s="199"/>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t="str">
        <f t="shared" si="4"/>
        <v/>
      </c>
      <c r="V37" s="610"/>
      <c r="W37" s="611"/>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8</v>
      </c>
      <c r="BX37" s="610"/>
      <c r="BY37" s="611" t="str">
        <f>IF('各会計、関係団体の財政状況及び健全化判断比率'!B71="","",'各会計、関係団体の財政状況及び健全化判断比率'!B71)</f>
        <v>東京都後期高齢者医療広域連合（一般会計）</v>
      </c>
      <c r="BZ37" s="611"/>
      <c r="CA37" s="611"/>
      <c r="CB37" s="611"/>
      <c r="CC37" s="611"/>
      <c r="CD37" s="611"/>
      <c r="CE37" s="611"/>
      <c r="CF37" s="611"/>
      <c r="CG37" s="611"/>
      <c r="CH37" s="611"/>
      <c r="CI37" s="611"/>
      <c r="CJ37" s="611"/>
      <c r="CK37" s="611"/>
      <c r="CL37" s="611"/>
      <c r="CM37" s="611"/>
      <c r="CN37" s="175"/>
      <c r="CO37" s="610" t="str">
        <f t="shared" si="3"/>
        <v/>
      </c>
      <c r="CP37" s="610"/>
      <c r="CQ37" s="611" t="str">
        <f>IF('各会計、関係団体の財政状況及び健全化判断比率'!BS10="","",'各会計、関係団体の財政状況及び健全化判断比率'!BS10)</f>
        <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202"/>
    </row>
    <row r="38" spans="1:113" ht="32.25" customHeight="1" x14ac:dyDescent="0.2">
      <c r="A38" s="175"/>
      <c r="B38" s="199"/>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9</v>
      </c>
      <c r="BX38" s="610"/>
      <c r="BY38" s="611" t="str">
        <f>IF('各会計、関係団体の財政状況及び健全化判断比率'!B72="","",'各会計、関係団体の財政状況及び健全化判断比率'!B72)</f>
        <v>東京都後期高齢者医療広域連合（後期高齢者医療特別会計）</v>
      </c>
      <c r="BZ38" s="611"/>
      <c r="CA38" s="611"/>
      <c r="CB38" s="611"/>
      <c r="CC38" s="611"/>
      <c r="CD38" s="611"/>
      <c r="CE38" s="611"/>
      <c r="CF38" s="611"/>
      <c r="CG38" s="611"/>
      <c r="CH38" s="611"/>
      <c r="CI38" s="611"/>
      <c r="CJ38" s="611"/>
      <c r="CK38" s="611"/>
      <c r="CL38" s="611"/>
      <c r="CM38" s="611"/>
      <c r="CN38" s="175"/>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202"/>
    </row>
    <row r="39" spans="1:113" ht="32.25" customHeight="1" x14ac:dyDescent="0.2">
      <c r="A39" s="175"/>
      <c r="B39" s="199"/>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t="str">
        <f t="shared" si="2"/>
        <v/>
      </c>
      <c r="BX39" s="610"/>
      <c r="BY39" s="611" t="str">
        <f>IF('各会計、関係団体の財政状況及び健全化判断比率'!B73="","",'各会計、関係団体の財政状況及び健全化判断比率'!B73)</f>
        <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202"/>
    </row>
    <row r="40" spans="1:113" ht="32.25" customHeight="1" x14ac:dyDescent="0.2">
      <c r="A40" s="175"/>
      <c r="B40" s="199"/>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t="str">
        <f t="shared" si="2"/>
        <v/>
      </c>
      <c r="BX40" s="610"/>
      <c r="BY40" s="611" t="str">
        <f>IF('各会計、関係団体の財政状況及び健全化判断比率'!B74="","",'各会計、関係団体の財政状況及び健全化判断比率'!B74)</f>
        <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202"/>
    </row>
    <row r="41" spans="1:113" ht="32.25" customHeight="1" x14ac:dyDescent="0.2">
      <c r="A41" s="175"/>
      <c r="B41" s="199"/>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t="str">
        <f t="shared" si="2"/>
        <v/>
      </c>
      <c r="BX41" s="610"/>
      <c r="BY41" s="611" t="str">
        <f>IF('各会計、関係団体の財政状況及び健全化判断比率'!B75="","",'各会計、関係団体の財政状況及び健全化判断比率'!B75)</f>
        <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202"/>
    </row>
    <row r="42" spans="1:113" ht="32.25" customHeight="1" x14ac:dyDescent="0.2">
      <c r="B42" s="199"/>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t="str">
        <f t="shared" si="2"/>
        <v/>
      </c>
      <c r="BX42" s="610"/>
      <c r="BY42" s="611" t="str">
        <f>IF('各会計、関係団体の財政状況及び健全化判断比率'!B76="","",'各会計、関係団体の財政状況及び健全化判断比率'!B76)</f>
        <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202"/>
    </row>
    <row r="43" spans="1:113" ht="32.25" customHeight="1" x14ac:dyDescent="0.2">
      <c r="B43" s="199"/>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613" t="s">
        <v>194</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195</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196</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197</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198</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199</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200</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201</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FmenhaJ03Kwdml+kvCgTbGBnYIwssZNUgUuXWeMZwnEBpiziNKHRbSKRihhuntrst3UQe/8emihkA0H34ZpqvA==" saltValue="uJbUaJet/rwXWXFABONPv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9"/>
  <sheetViews>
    <sheetView showGridLines="0" topLeftCell="A4"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62" t="s">
        <v>527</v>
      </c>
      <c r="D34" s="1162"/>
      <c r="E34" s="1163"/>
      <c r="F34" s="32">
        <v>3.76</v>
      </c>
      <c r="G34" s="33">
        <v>3.88</v>
      </c>
      <c r="H34" s="33">
        <v>6.83</v>
      </c>
      <c r="I34" s="33">
        <v>4.71</v>
      </c>
      <c r="J34" s="34">
        <v>3.85</v>
      </c>
      <c r="K34" s="22"/>
      <c r="L34" s="22"/>
      <c r="M34" s="22"/>
      <c r="N34" s="22"/>
      <c r="O34" s="22"/>
      <c r="P34" s="22"/>
    </row>
    <row r="35" spans="1:16" ht="39" customHeight="1" x14ac:dyDescent="0.2">
      <c r="A35" s="22"/>
      <c r="B35" s="35"/>
      <c r="C35" s="1158" t="s">
        <v>528</v>
      </c>
      <c r="D35" s="1158"/>
      <c r="E35" s="1159"/>
      <c r="F35" s="36">
        <v>0.73</v>
      </c>
      <c r="G35" s="37">
        <v>1.63</v>
      </c>
      <c r="H35" s="37">
        <v>1.07</v>
      </c>
      <c r="I35" s="37">
        <v>1.33</v>
      </c>
      <c r="J35" s="38">
        <v>1.27</v>
      </c>
      <c r="K35" s="22"/>
      <c r="L35" s="22"/>
      <c r="M35" s="22"/>
      <c r="N35" s="22"/>
      <c r="O35" s="22"/>
      <c r="P35" s="22"/>
    </row>
    <row r="36" spans="1:16" ht="39" customHeight="1" x14ac:dyDescent="0.2">
      <c r="A36" s="22"/>
      <c r="B36" s="35"/>
      <c r="C36" s="1158" t="s">
        <v>529</v>
      </c>
      <c r="D36" s="1158"/>
      <c r="E36" s="1159"/>
      <c r="F36" s="36">
        <v>0.77</v>
      </c>
      <c r="G36" s="37">
        <v>0.46</v>
      </c>
      <c r="H36" s="37">
        <v>0.44</v>
      </c>
      <c r="I36" s="37">
        <v>0.45</v>
      </c>
      <c r="J36" s="38">
        <v>0.44</v>
      </c>
      <c r="K36" s="22"/>
      <c r="L36" s="22"/>
      <c r="M36" s="22"/>
      <c r="N36" s="22"/>
      <c r="O36" s="22"/>
      <c r="P36" s="22"/>
    </row>
    <row r="37" spans="1:16" ht="39" customHeight="1" x14ac:dyDescent="0.2">
      <c r="A37" s="22"/>
      <c r="B37" s="35"/>
      <c r="C37" s="1158" t="s">
        <v>530</v>
      </c>
      <c r="D37" s="1158"/>
      <c r="E37" s="1159"/>
      <c r="F37" s="36">
        <v>0.04</v>
      </c>
      <c r="G37" s="37">
        <v>0.04</v>
      </c>
      <c r="H37" s="37">
        <v>0.04</v>
      </c>
      <c r="I37" s="37">
        <v>0.02</v>
      </c>
      <c r="J37" s="38">
        <v>0.02</v>
      </c>
      <c r="K37" s="22"/>
      <c r="L37" s="22"/>
      <c r="M37" s="22"/>
      <c r="N37" s="22"/>
      <c r="O37" s="22"/>
      <c r="P37" s="22"/>
    </row>
    <row r="38" spans="1:16" ht="39" customHeight="1" x14ac:dyDescent="0.2">
      <c r="A38" s="22"/>
      <c r="B38" s="35"/>
      <c r="C38" s="1158"/>
      <c r="D38" s="1158"/>
      <c r="E38" s="1159"/>
      <c r="F38" s="36"/>
      <c r="G38" s="37"/>
      <c r="H38" s="37"/>
      <c r="I38" s="37"/>
      <c r="J38" s="38"/>
      <c r="K38" s="22"/>
      <c r="L38" s="22"/>
      <c r="M38" s="22"/>
      <c r="N38" s="22"/>
      <c r="O38" s="22"/>
      <c r="P38" s="22"/>
    </row>
    <row r="39" spans="1:16" ht="39" customHeight="1" x14ac:dyDescent="0.2">
      <c r="A39" s="22"/>
      <c r="B39" s="35"/>
      <c r="C39" s="1158"/>
      <c r="D39" s="1158"/>
      <c r="E39" s="1159"/>
      <c r="F39" s="36"/>
      <c r="G39" s="37"/>
      <c r="H39" s="37"/>
      <c r="I39" s="37"/>
      <c r="J39" s="38"/>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531</v>
      </c>
      <c r="D42" s="1158"/>
      <c r="E42" s="1159"/>
      <c r="F42" s="36" t="s">
        <v>482</v>
      </c>
      <c r="G42" s="37" t="s">
        <v>482</v>
      </c>
      <c r="H42" s="37" t="s">
        <v>482</v>
      </c>
      <c r="I42" s="37" t="s">
        <v>482</v>
      </c>
      <c r="J42" s="38" t="s">
        <v>482</v>
      </c>
      <c r="K42" s="22"/>
      <c r="L42" s="22"/>
      <c r="M42" s="22"/>
      <c r="N42" s="22"/>
      <c r="O42" s="22"/>
      <c r="P42" s="22"/>
    </row>
    <row r="43" spans="1:16" ht="39" customHeight="1" thickBot="1" x14ac:dyDescent="0.25">
      <c r="A43" s="22"/>
      <c r="B43" s="40"/>
      <c r="C43" s="1160" t="s">
        <v>532</v>
      </c>
      <c r="D43" s="1160"/>
      <c r="E43" s="1161"/>
      <c r="F43" s="41" t="s">
        <v>482</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row r="49" s="23" customFormat="1" ht="13.5" hidden="1" customHeight="1" x14ac:dyDescent="0.2"/>
  </sheetData>
  <sheetProtection algorithmName="SHA-512" hashValue="9wuXj+6MtkY/1Y74vWycXYPHpM+rRnu3EasJj82jqLckATFJHASXkslRovqFYYXV9vH8tdBqlNxPGFDGqy2eBw==" saltValue="ry7ufeBKipqOJP/wo/ZQ/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70"/>
  <sheetViews>
    <sheetView showGridLines="0" topLeftCell="A5"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64" t="s">
        <v>9</v>
      </c>
      <c r="C45" s="1165"/>
      <c r="D45" s="56"/>
      <c r="E45" s="1170" t="s">
        <v>10</v>
      </c>
      <c r="F45" s="1170"/>
      <c r="G45" s="1170"/>
      <c r="H45" s="1170"/>
      <c r="I45" s="1170"/>
      <c r="J45" s="1171"/>
      <c r="K45" s="57">
        <v>2275</v>
      </c>
      <c r="L45" s="58">
        <v>2313</v>
      </c>
      <c r="M45" s="58">
        <v>2128</v>
      </c>
      <c r="N45" s="58">
        <v>2008</v>
      </c>
      <c r="O45" s="59">
        <v>1900</v>
      </c>
      <c r="P45" s="46"/>
      <c r="Q45" s="46"/>
      <c r="R45" s="46"/>
      <c r="S45" s="46"/>
      <c r="T45" s="46"/>
      <c r="U45" s="46"/>
    </row>
    <row r="46" spans="1:21" ht="30.75" customHeight="1" x14ac:dyDescent="0.2">
      <c r="A46" s="46"/>
      <c r="B46" s="1166"/>
      <c r="C46" s="1167"/>
      <c r="D46" s="60"/>
      <c r="E46" s="1172" t="s">
        <v>11</v>
      </c>
      <c r="F46" s="1172"/>
      <c r="G46" s="1172"/>
      <c r="H46" s="1172"/>
      <c r="I46" s="1172"/>
      <c r="J46" s="1173"/>
      <c r="K46" s="61" t="s">
        <v>482</v>
      </c>
      <c r="L46" s="62" t="s">
        <v>482</v>
      </c>
      <c r="M46" s="62" t="s">
        <v>482</v>
      </c>
      <c r="N46" s="62" t="s">
        <v>482</v>
      </c>
      <c r="O46" s="63" t="s">
        <v>482</v>
      </c>
      <c r="P46" s="46"/>
      <c r="Q46" s="46"/>
      <c r="R46" s="46"/>
      <c r="S46" s="46"/>
      <c r="T46" s="46"/>
      <c r="U46" s="46"/>
    </row>
    <row r="47" spans="1:21" ht="30.75" customHeight="1" x14ac:dyDescent="0.2">
      <c r="A47" s="46"/>
      <c r="B47" s="1166"/>
      <c r="C47" s="1167"/>
      <c r="D47" s="60"/>
      <c r="E47" s="1172" t="s">
        <v>12</v>
      </c>
      <c r="F47" s="1172"/>
      <c r="G47" s="1172"/>
      <c r="H47" s="1172"/>
      <c r="I47" s="1172"/>
      <c r="J47" s="1173"/>
      <c r="K47" s="61">
        <v>51</v>
      </c>
      <c r="L47" s="62">
        <v>61</v>
      </c>
      <c r="M47" s="62">
        <v>82</v>
      </c>
      <c r="N47" s="62">
        <v>68</v>
      </c>
      <c r="O47" s="63">
        <v>57</v>
      </c>
      <c r="P47" s="46"/>
      <c r="Q47" s="46"/>
      <c r="R47" s="46"/>
      <c r="S47" s="46"/>
      <c r="T47" s="46"/>
      <c r="U47" s="46"/>
    </row>
    <row r="48" spans="1:21" ht="30.75" customHeight="1" x14ac:dyDescent="0.2">
      <c r="A48" s="46"/>
      <c r="B48" s="1166"/>
      <c r="C48" s="1167"/>
      <c r="D48" s="60"/>
      <c r="E48" s="1172" t="s">
        <v>13</v>
      </c>
      <c r="F48" s="1172"/>
      <c r="G48" s="1172"/>
      <c r="H48" s="1172"/>
      <c r="I48" s="1172"/>
      <c r="J48" s="1173"/>
      <c r="K48" s="61" t="s">
        <v>482</v>
      </c>
      <c r="L48" s="62" t="s">
        <v>482</v>
      </c>
      <c r="M48" s="62" t="s">
        <v>482</v>
      </c>
      <c r="N48" s="62" t="s">
        <v>482</v>
      </c>
      <c r="O48" s="63" t="s">
        <v>482</v>
      </c>
      <c r="P48" s="46"/>
      <c r="Q48" s="46"/>
      <c r="R48" s="46"/>
      <c r="S48" s="46"/>
      <c r="T48" s="46"/>
      <c r="U48" s="46"/>
    </row>
    <row r="49" spans="1:21" ht="30.75" customHeight="1" x14ac:dyDescent="0.2">
      <c r="A49" s="46"/>
      <c r="B49" s="1166"/>
      <c r="C49" s="1167"/>
      <c r="D49" s="60"/>
      <c r="E49" s="1172" t="s">
        <v>14</v>
      </c>
      <c r="F49" s="1172"/>
      <c r="G49" s="1172"/>
      <c r="H49" s="1172"/>
      <c r="I49" s="1172"/>
      <c r="J49" s="1173"/>
      <c r="K49" s="61">
        <v>124</v>
      </c>
      <c r="L49" s="62">
        <v>140</v>
      </c>
      <c r="M49" s="62">
        <v>141</v>
      </c>
      <c r="N49" s="62">
        <v>116</v>
      </c>
      <c r="O49" s="63">
        <v>142</v>
      </c>
      <c r="P49" s="46"/>
      <c r="Q49" s="46"/>
      <c r="R49" s="46"/>
      <c r="S49" s="46"/>
      <c r="T49" s="46"/>
      <c r="U49" s="46"/>
    </row>
    <row r="50" spans="1:21" ht="30.75" customHeight="1" x14ac:dyDescent="0.2">
      <c r="A50" s="46"/>
      <c r="B50" s="1166"/>
      <c r="C50" s="1167"/>
      <c r="D50" s="60"/>
      <c r="E50" s="1172" t="s">
        <v>15</v>
      </c>
      <c r="F50" s="1172"/>
      <c r="G50" s="1172"/>
      <c r="H50" s="1172"/>
      <c r="I50" s="1172"/>
      <c r="J50" s="1173"/>
      <c r="K50" s="61">
        <v>199</v>
      </c>
      <c r="L50" s="62">
        <v>151</v>
      </c>
      <c r="M50" s="62">
        <v>320</v>
      </c>
      <c r="N50" s="62">
        <v>362</v>
      </c>
      <c r="O50" s="63">
        <v>636</v>
      </c>
      <c r="P50" s="46"/>
      <c r="Q50" s="46"/>
      <c r="R50" s="46"/>
      <c r="S50" s="46"/>
      <c r="T50" s="46"/>
      <c r="U50" s="46"/>
    </row>
    <row r="51" spans="1:21" ht="30.75" customHeight="1" x14ac:dyDescent="0.2">
      <c r="A51" s="46"/>
      <c r="B51" s="1168"/>
      <c r="C51" s="1169"/>
      <c r="D51" s="64"/>
      <c r="E51" s="1172" t="s">
        <v>16</v>
      </c>
      <c r="F51" s="1172"/>
      <c r="G51" s="1172"/>
      <c r="H51" s="1172"/>
      <c r="I51" s="1172"/>
      <c r="J51" s="1173"/>
      <c r="K51" s="61" t="s">
        <v>482</v>
      </c>
      <c r="L51" s="62" t="s">
        <v>482</v>
      </c>
      <c r="M51" s="62" t="s">
        <v>482</v>
      </c>
      <c r="N51" s="62" t="s">
        <v>482</v>
      </c>
      <c r="O51" s="63" t="s">
        <v>482</v>
      </c>
      <c r="P51" s="46"/>
      <c r="Q51" s="46"/>
      <c r="R51" s="46"/>
      <c r="S51" s="46"/>
      <c r="T51" s="46"/>
      <c r="U51" s="46"/>
    </row>
    <row r="52" spans="1:21" ht="30.75" customHeight="1" x14ac:dyDescent="0.2">
      <c r="A52" s="46"/>
      <c r="B52" s="1174" t="s">
        <v>17</v>
      </c>
      <c r="C52" s="1175"/>
      <c r="D52" s="64"/>
      <c r="E52" s="1172" t="s">
        <v>18</v>
      </c>
      <c r="F52" s="1172"/>
      <c r="G52" s="1172"/>
      <c r="H52" s="1172"/>
      <c r="I52" s="1172"/>
      <c r="J52" s="1173"/>
      <c r="K52" s="61">
        <v>5547</v>
      </c>
      <c r="L52" s="62">
        <v>5504</v>
      </c>
      <c r="M52" s="62">
        <v>5262</v>
      </c>
      <c r="N52" s="62">
        <v>4806</v>
      </c>
      <c r="O52" s="63">
        <v>4363</v>
      </c>
      <c r="P52" s="46"/>
      <c r="Q52" s="46"/>
      <c r="R52" s="46"/>
      <c r="S52" s="46"/>
      <c r="T52" s="46"/>
      <c r="U52" s="46"/>
    </row>
    <row r="53" spans="1:21" ht="30.75" customHeight="1" thickBot="1" x14ac:dyDescent="0.25">
      <c r="A53" s="46"/>
      <c r="B53" s="1176" t="s">
        <v>19</v>
      </c>
      <c r="C53" s="1177"/>
      <c r="D53" s="65"/>
      <c r="E53" s="1178" t="s">
        <v>20</v>
      </c>
      <c r="F53" s="1178"/>
      <c r="G53" s="1178"/>
      <c r="H53" s="1178"/>
      <c r="I53" s="1178"/>
      <c r="J53" s="1179"/>
      <c r="K53" s="66">
        <v>-2898</v>
      </c>
      <c r="L53" s="67">
        <v>-2839</v>
      </c>
      <c r="M53" s="67">
        <v>-2591</v>
      </c>
      <c r="N53" s="67">
        <v>-2252</v>
      </c>
      <c r="O53" s="68">
        <v>-1628</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533</v>
      </c>
      <c r="L57" s="79" t="s">
        <v>534</v>
      </c>
      <c r="M57" s="79" t="s">
        <v>535</v>
      </c>
      <c r="N57" s="79" t="s">
        <v>536</v>
      </c>
      <c r="O57" s="80" t="s">
        <v>537</v>
      </c>
      <c r="P57" s="46"/>
      <c r="Q57" s="46"/>
      <c r="R57" s="46"/>
      <c r="S57" s="46"/>
      <c r="T57" s="46"/>
      <c r="U57" s="46"/>
    </row>
    <row r="58" spans="1:21" ht="31.5" customHeight="1" x14ac:dyDescent="0.2">
      <c r="B58" s="1180" t="s">
        <v>24</v>
      </c>
      <c r="C58" s="1181"/>
      <c r="D58" s="1186" t="s">
        <v>25</v>
      </c>
      <c r="E58" s="1187"/>
      <c r="F58" s="1187"/>
      <c r="G58" s="1187"/>
      <c r="H58" s="1187"/>
      <c r="I58" s="1187"/>
      <c r="J58" s="1188"/>
      <c r="K58" s="81" t="s">
        <v>482</v>
      </c>
      <c r="L58" s="82" t="s">
        <v>482</v>
      </c>
      <c r="M58" s="82">
        <v>89</v>
      </c>
      <c r="N58" s="82">
        <v>76</v>
      </c>
      <c r="O58" s="83">
        <v>47</v>
      </c>
    </row>
    <row r="59" spans="1:21" ht="31.5" customHeight="1" x14ac:dyDescent="0.2">
      <c r="B59" s="1182"/>
      <c r="C59" s="1183"/>
      <c r="D59" s="1189" t="s">
        <v>26</v>
      </c>
      <c r="E59" s="1190"/>
      <c r="F59" s="1190"/>
      <c r="G59" s="1190"/>
      <c r="H59" s="1190"/>
      <c r="I59" s="1190"/>
      <c r="J59" s="1191"/>
      <c r="K59" s="84">
        <v>5675</v>
      </c>
      <c r="L59" s="85">
        <v>5779</v>
      </c>
      <c r="M59" s="85">
        <v>5883</v>
      </c>
      <c r="N59" s="85">
        <v>5987</v>
      </c>
      <c r="O59" s="86">
        <v>6092</v>
      </c>
    </row>
    <row r="60" spans="1:21" ht="31.5" customHeight="1" thickBot="1" x14ac:dyDescent="0.25">
      <c r="B60" s="1184"/>
      <c r="C60" s="1185"/>
      <c r="D60" s="1192" t="s">
        <v>27</v>
      </c>
      <c r="E60" s="1193"/>
      <c r="F60" s="1193"/>
      <c r="G60" s="1193"/>
      <c r="H60" s="1193"/>
      <c r="I60" s="1193"/>
      <c r="J60" s="1194"/>
      <c r="K60" s="87">
        <v>92</v>
      </c>
      <c r="L60" s="88">
        <v>143</v>
      </c>
      <c r="M60" s="88">
        <v>204</v>
      </c>
      <c r="N60" s="88">
        <v>196</v>
      </c>
      <c r="O60" s="89">
        <v>188</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row r="65" s="47" customFormat="1" ht="12.6" hidden="1" customHeight="1" x14ac:dyDescent="0.2"/>
    <row r="66" s="47" customFormat="1" ht="12.6" hidden="1" customHeight="1" x14ac:dyDescent="0.2"/>
    <row r="67" s="47" customFormat="1" ht="12.6" hidden="1" customHeight="1" x14ac:dyDescent="0.2"/>
    <row r="68" s="47" customFormat="1" ht="12.6" hidden="1" customHeight="1" x14ac:dyDescent="0.2"/>
    <row r="69" s="47" customFormat="1" ht="12.6" hidden="1" customHeight="1" x14ac:dyDescent="0.2"/>
    <row r="70" s="47" customFormat="1" ht="12.6" hidden="1" customHeight="1" x14ac:dyDescent="0.2"/>
  </sheetData>
  <sheetProtection algorithmName="SHA-512" hashValue="71zMwet3lTKHJs4QmheJuaS8LiPbyJmeAZM8iahJF4AnZUyYBaI9VoTDeL7aralnxzkhcwzgs5+mw9zJ9HRX8Q==" saltValue="qFj/MP4Kykhk7g0ySVR5w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5"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195" t="s">
        <v>30</v>
      </c>
      <c r="C41" s="1196"/>
      <c r="D41" s="103"/>
      <c r="E41" s="1201" t="s">
        <v>31</v>
      </c>
      <c r="F41" s="1201"/>
      <c r="G41" s="1201"/>
      <c r="H41" s="1202"/>
      <c r="I41" s="342">
        <v>18638</v>
      </c>
      <c r="J41" s="343">
        <v>20376</v>
      </c>
      <c r="K41" s="343">
        <v>18620</v>
      </c>
      <c r="L41" s="343">
        <v>17720</v>
      </c>
      <c r="M41" s="344">
        <v>18539</v>
      </c>
    </row>
    <row r="42" spans="2:13" ht="27.75" customHeight="1" x14ac:dyDescent="0.2">
      <c r="B42" s="1197"/>
      <c r="C42" s="1198"/>
      <c r="D42" s="104"/>
      <c r="E42" s="1203" t="s">
        <v>32</v>
      </c>
      <c r="F42" s="1203"/>
      <c r="G42" s="1203"/>
      <c r="H42" s="1204"/>
      <c r="I42" s="345" t="s">
        <v>482</v>
      </c>
      <c r="J42" s="346" t="s">
        <v>482</v>
      </c>
      <c r="K42" s="346">
        <v>241</v>
      </c>
      <c r="L42" s="346">
        <v>69</v>
      </c>
      <c r="M42" s="347">
        <v>55</v>
      </c>
    </row>
    <row r="43" spans="2:13" ht="27.75" customHeight="1" x14ac:dyDescent="0.2">
      <c r="B43" s="1197"/>
      <c r="C43" s="1198"/>
      <c r="D43" s="104"/>
      <c r="E43" s="1203" t="s">
        <v>33</v>
      </c>
      <c r="F43" s="1203"/>
      <c r="G43" s="1203"/>
      <c r="H43" s="1204"/>
      <c r="I43" s="345" t="s">
        <v>482</v>
      </c>
      <c r="J43" s="346" t="s">
        <v>482</v>
      </c>
      <c r="K43" s="346" t="s">
        <v>482</v>
      </c>
      <c r="L43" s="346" t="s">
        <v>482</v>
      </c>
      <c r="M43" s="347" t="s">
        <v>482</v>
      </c>
    </row>
    <row r="44" spans="2:13" ht="27.75" customHeight="1" x14ac:dyDescent="0.2">
      <c r="B44" s="1197"/>
      <c r="C44" s="1198"/>
      <c r="D44" s="104"/>
      <c r="E44" s="1203" t="s">
        <v>34</v>
      </c>
      <c r="F44" s="1203"/>
      <c r="G44" s="1203"/>
      <c r="H44" s="1204"/>
      <c r="I44" s="345">
        <v>1524</v>
      </c>
      <c r="J44" s="346">
        <v>1790</v>
      </c>
      <c r="K44" s="346">
        <v>2081</v>
      </c>
      <c r="L44" s="346">
        <v>2400</v>
      </c>
      <c r="M44" s="347">
        <v>2338</v>
      </c>
    </row>
    <row r="45" spans="2:13" ht="27.75" customHeight="1" x14ac:dyDescent="0.2">
      <c r="B45" s="1197"/>
      <c r="C45" s="1198"/>
      <c r="D45" s="104"/>
      <c r="E45" s="1203" t="s">
        <v>35</v>
      </c>
      <c r="F45" s="1203"/>
      <c r="G45" s="1203"/>
      <c r="H45" s="1204"/>
      <c r="I45" s="345">
        <v>17243</v>
      </c>
      <c r="J45" s="346">
        <v>17240</v>
      </c>
      <c r="K45" s="346">
        <v>16588</v>
      </c>
      <c r="L45" s="346">
        <v>15585</v>
      </c>
      <c r="M45" s="347">
        <v>17595</v>
      </c>
    </row>
    <row r="46" spans="2:13" ht="27.75" customHeight="1" x14ac:dyDescent="0.2">
      <c r="B46" s="1197"/>
      <c r="C46" s="1198"/>
      <c r="D46" s="105"/>
      <c r="E46" s="1203" t="s">
        <v>36</v>
      </c>
      <c r="F46" s="1203"/>
      <c r="G46" s="1203"/>
      <c r="H46" s="1204"/>
      <c r="I46" s="345" t="s">
        <v>482</v>
      </c>
      <c r="J46" s="346" t="s">
        <v>482</v>
      </c>
      <c r="K46" s="346" t="s">
        <v>482</v>
      </c>
      <c r="L46" s="346" t="s">
        <v>482</v>
      </c>
      <c r="M46" s="347" t="s">
        <v>482</v>
      </c>
    </row>
    <row r="47" spans="2:13" ht="27.75" customHeight="1" x14ac:dyDescent="0.2">
      <c r="B47" s="1197"/>
      <c r="C47" s="1198"/>
      <c r="D47" s="106"/>
      <c r="E47" s="1205" t="s">
        <v>37</v>
      </c>
      <c r="F47" s="1206"/>
      <c r="G47" s="1206"/>
      <c r="H47" s="1207"/>
      <c r="I47" s="345" t="s">
        <v>482</v>
      </c>
      <c r="J47" s="346" t="s">
        <v>482</v>
      </c>
      <c r="K47" s="346" t="s">
        <v>482</v>
      </c>
      <c r="L47" s="346" t="s">
        <v>482</v>
      </c>
      <c r="M47" s="347" t="s">
        <v>482</v>
      </c>
    </row>
    <row r="48" spans="2:13" ht="27.75" customHeight="1" x14ac:dyDescent="0.2">
      <c r="B48" s="1197"/>
      <c r="C48" s="1198"/>
      <c r="D48" s="104"/>
      <c r="E48" s="1203" t="s">
        <v>38</v>
      </c>
      <c r="F48" s="1203"/>
      <c r="G48" s="1203"/>
      <c r="H48" s="1204"/>
      <c r="I48" s="345" t="s">
        <v>482</v>
      </c>
      <c r="J48" s="346" t="s">
        <v>482</v>
      </c>
      <c r="K48" s="346" t="s">
        <v>482</v>
      </c>
      <c r="L48" s="346" t="s">
        <v>482</v>
      </c>
      <c r="M48" s="347" t="s">
        <v>482</v>
      </c>
    </row>
    <row r="49" spans="2:13" ht="27.75" customHeight="1" x14ac:dyDescent="0.2">
      <c r="B49" s="1199"/>
      <c r="C49" s="1200"/>
      <c r="D49" s="104"/>
      <c r="E49" s="1203" t="s">
        <v>39</v>
      </c>
      <c r="F49" s="1203"/>
      <c r="G49" s="1203"/>
      <c r="H49" s="1204"/>
      <c r="I49" s="345" t="s">
        <v>482</v>
      </c>
      <c r="J49" s="346" t="s">
        <v>482</v>
      </c>
      <c r="K49" s="346" t="s">
        <v>482</v>
      </c>
      <c r="L49" s="346" t="s">
        <v>482</v>
      </c>
      <c r="M49" s="347" t="s">
        <v>482</v>
      </c>
    </row>
    <row r="50" spans="2:13" ht="27.75" customHeight="1" x14ac:dyDescent="0.2">
      <c r="B50" s="1208" t="s">
        <v>40</v>
      </c>
      <c r="C50" s="1209"/>
      <c r="D50" s="107"/>
      <c r="E50" s="1203" t="s">
        <v>41</v>
      </c>
      <c r="F50" s="1203"/>
      <c r="G50" s="1203"/>
      <c r="H50" s="1204"/>
      <c r="I50" s="345">
        <v>57649</v>
      </c>
      <c r="J50" s="346">
        <v>60697</v>
      </c>
      <c r="K50" s="346">
        <v>65614</v>
      </c>
      <c r="L50" s="346">
        <v>69080</v>
      </c>
      <c r="M50" s="347">
        <v>62050</v>
      </c>
    </row>
    <row r="51" spans="2:13" ht="27.75" customHeight="1" x14ac:dyDescent="0.2">
      <c r="B51" s="1197"/>
      <c r="C51" s="1198"/>
      <c r="D51" s="104"/>
      <c r="E51" s="1203" t="s">
        <v>42</v>
      </c>
      <c r="F51" s="1203"/>
      <c r="G51" s="1203"/>
      <c r="H51" s="1204"/>
      <c r="I51" s="345" t="s">
        <v>482</v>
      </c>
      <c r="J51" s="346" t="s">
        <v>482</v>
      </c>
      <c r="K51" s="346" t="s">
        <v>482</v>
      </c>
      <c r="L51" s="346" t="s">
        <v>482</v>
      </c>
      <c r="M51" s="347" t="s">
        <v>482</v>
      </c>
    </row>
    <row r="52" spans="2:13" ht="27.75" customHeight="1" x14ac:dyDescent="0.2">
      <c r="B52" s="1199"/>
      <c r="C52" s="1200"/>
      <c r="D52" s="104"/>
      <c r="E52" s="1203" t="s">
        <v>43</v>
      </c>
      <c r="F52" s="1203"/>
      <c r="G52" s="1203"/>
      <c r="H52" s="1204"/>
      <c r="I52" s="345">
        <v>45500</v>
      </c>
      <c r="J52" s="346">
        <v>42484</v>
      </c>
      <c r="K52" s="346">
        <v>43052</v>
      </c>
      <c r="L52" s="346">
        <v>39986</v>
      </c>
      <c r="M52" s="347">
        <v>36703</v>
      </c>
    </row>
    <row r="53" spans="2:13" ht="27.75" customHeight="1" thickBot="1" x14ac:dyDescent="0.25">
      <c r="B53" s="1210" t="s">
        <v>19</v>
      </c>
      <c r="C53" s="1211"/>
      <c r="D53" s="108"/>
      <c r="E53" s="1212" t="s">
        <v>44</v>
      </c>
      <c r="F53" s="1212"/>
      <c r="G53" s="1212"/>
      <c r="H53" s="1213"/>
      <c r="I53" s="348">
        <v>-65744</v>
      </c>
      <c r="J53" s="349">
        <v>-63775</v>
      </c>
      <c r="K53" s="349">
        <v>-71137</v>
      </c>
      <c r="L53" s="349">
        <v>-73291</v>
      </c>
      <c r="M53" s="350">
        <v>-60226</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qohhlvvmTB8x8bEu2onoXpbIv6RT97B7ftVLda1oYXTuQCfBU8aw6LESptXjWizqtUwDQmlyZ/6dARIKxw+dcw==" saltValue="0zNMvksk4sQEdJ3vztVTp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81"/>
  <sheetViews>
    <sheetView showGridLines="0" topLeftCell="B4"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222" t="s">
        <v>46</v>
      </c>
      <c r="D55" s="1222"/>
      <c r="E55" s="1223"/>
      <c r="F55" s="120">
        <v>35977</v>
      </c>
      <c r="G55" s="120">
        <v>38596</v>
      </c>
      <c r="H55" s="121">
        <v>32731</v>
      </c>
    </row>
    <row r="56" spans="2:8" ht="52.5" customHeight="1" x14ac:dyDescent="0.2">
      <c r="B56" s="122"/>
      <c r="C56" s="1224" t="s">
        <v>47</v>
      </c>
      <c r="D56" s="1224"/>
      <c r="E56" s="1225"/>
      <c r="F56" s="123">
        <v>5987</v>
      </c>
      <c r="G56" s="123">
        <v>6092</v>
      </c>
      <c r="H56" s="124">
        <v>4300</v>
      </c>
    </row>
    <row r="57" spans="2:8" ht="53.25" customHeight="1" x14ac:dyDescent="0.2">
      <c r="B57" s="122"/>
      <c r="C57" s="1226" t="s">
        <v>48</v>
      </c>
      <c r="D57" s="1226"/>
      <c r="E57" s="1227"/>
      <c r="F57" s="125">
        <v>21119</v>
      </c>
      <c r="G57" s="125">
        <v>21862</v>
      </c>
      <c r="H57" s="126">
        <v>22472</v>
      </c>
    </row>
    <row r="58" spans="2:8" ht="45.75" customHeight="1" x14ac:dyDescent="0.2">
      <c r="B58" s="127"/>
      <c r="C58" s="1214" t="s">
        <v>549</v>
      </c>
      <c r="D58" s="1215"/>
      <c r="E58" s="1216"/>
      <c r="F58" s="128">
        <v>12750</v>
      </c>
      <c r="G58" s="128">
        <v>13723</v>
      </c>
      <c r="H58" s="129">
        <v>14831</v>
      </c>
    </row>
    <row r="59" spans="2:8" ht="45.75" customHeight="1" x14ac:dyDescent="0.2">
      <c r="B59" s="127"/>
      <c r="C59" s="1214" t="s">
        <v>550</v>
      </c>
      <c r="D59" s="1215"/>
      <c r="E59" s="1216"/>
      <c r="F59" s="128">
        <v>5910</v>
      </c>
      <c r="G59" s="128">
        <v>5425</v>
      </c>
      <c r="H59" s="129">
        <v>5013</v>
      </c>
    </row>
    <row r="60" spans="2:8" ht="45.75" customHeight="1" x14ac:dyDescent="0.2">
      <c r="B60" s="127"/>
      <c r="C60" s="1214" t="s">
        <v>551</v>
      </c>
      <c r="D60" s="1215"/>
      <c r="E60" s="1216"/>
      <c r="F60" s="128">
        <v>688</v>
      </c>
      <c r="G60" s="128">
        <v>689</v>
      </c>
      <c r="H60" s="129">
        <v>689</v>
      </c>
    </row>
    <row r="61" spans="2:8" ht="45.75" customHeight="1" x14ac:dyDescent="0.2">
      <c r="B61" s="127"/>
      <c r="C61" s="1214" t="s">
        <v>552</v>
      </c>
      <c r="D61" s="1215"/>
      <c r="E61" s="1216"/>
      <c r="F61" s="128">
        <v>428</v>
      </c>
      <c r="G61" s="128">
        <v>428</v>
      </c>
      <c r="H61" s="129">
        <v>429</v>
      </c>
    </row>
    <row r="62" spans="2:8" ht="45.75" customHeight="1" thickBot="1" x14ac:dyDescent="0.25">
      <c r="B62" s="130"/>
      <c r="C62" s="1217" t="s">
        <v>553</v>
      </c>
      <c r="D62" s="1218"/>
      <c r="E62" s="1219"/>
      <c r="F62" s="131">
        <v>258</v>
      </c>
      <c r="G62" s="131">
        <v>429</v>
      </c>
      <c r="H62" s="132">
        <v>377</v>
      </c>
    </row>
    <row r="63" spans="2:8" ht="52.5" customHeight="1" thickBot="1" x14ac:dyDescent="0.25">
      <c r="B63" s="133"/>
      <c r="C63" s="1220" t="s">
        <v>49</v>
      </c>
      <c r="D63" s="1220"/>
      <c r="E63" s="1221"/>
      <c r="F63" s="134">
        <v>63083</v>
      </c>
      <c r="G63" s="134">
        <v>66549</v>
      </c>
      <c r="H63" s="135">
        <v>59503</v>
      </c>
    </row>
    <row r="64" spans="2:8" ht="13.2"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row r="70" s="1" customFormat="1" ht="13.5" hidden="1" customHeight="1" x14ac:dyDescent="0.2"/>
    <row r="71" s="1" customFormat="1" ht="13.5" hidden="1" customHeight="1" x14ac:dyDescent="0.2"/>
    <row r="72" s="1" customFormat="1" ht="13.5" hidden="1" customHeight="1" x14ac:dyDescent="0.2"/>
    <row r="73" s="1" customFormat="1" ht="13.5" hidden="1" customHeight="1" x14ac:dyDescent="0.2"/>
    <row r="74" s="1" customFormat="1" ht="13.5" hidden="1" customHeight="1" x14ac:dyDescent="0.2"/>
    <row r="75" s="1" customFormat="1" ht="13.5" hidden="1" customHeight="1" x14ac:dyDescent="0.2"/>
    <row r="76" s="1" customFormat="1" ht="13.5" hidden="1" customHeight="1" x14ac:dyDescent="0.2"/>
    <row r="77" s="1" customFormat="1" ht="13.5" hidden="1" customHeight="1" x14ac:dyDescent="0.2"/>
    <row r="78" s="1" customFormat="1" ht="13.5" hidden="1" customHeight="1" x14ac:dyDescent="0.2"/>
    <row r="79" s="1" customFormat="1" ht="13.5" hidden="1" customHeight="1" x14ac:dyDescent="0.2"/>
    <row r="80" s="1" customFormat="1" ht="13.5" hidden="1" customHeight="1" x14ac:dyDescent="0.2"/>
    <row r="81" s="1" customFormat="1" ht="13.5" hidden="1" customHeight="1" x14ac:dyDescent="0.2"/>
  </sheetData>
  <sheetProtection algorithmName="SHA-512" hashValue="OxAUBUpz+5GbT3IaiXAfh16RINgjOAEp2I+CC30m7cheM32M0AQGmF7yoQIO7YvXq09CzBci1nqNGbJrtzskCw==" saltValue="mt+1OH7C9UzMYcuuuwtWo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51489-E39A-429A-85ED-34FD80C24951}">
  <dimension ref="A1:DE85"/>
  <sheetViews>
    <sheetView topLeftCell="A2" zoomScale="70" zoomScaleNormal="70"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554</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555</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40" t="s">
        <v>556</v>
      </c>
      <c r="AO43" s="1241"/>
      <c r="AP43" s="1241"/>
      <c r="AQ43" s="1241"/>
      <c r="AR43" s="1241"/>
      <c r="AS43" s="1241"/>
      <c r="AT43" s="1241"/>
      <c r="AU43" s="1241"/>
      <c r="AV43" s="1241"/>
      <c r="AW43" s="1241"/>
      <c r="AX43" s="1241"/>
      <c r="AY43" s="1241"/>
      <c r="AZ43" s="1241"/>
      <c r="BA43" s="1241"/>
      <c r="BB43" s="1241"/>
      <c r="BC43" s="1241"/>
      <c r="BD43" s="1241"/>
      <c r="BE43" s="1241"/>
      <c r="BF43" s="1241"/>
      <c r="BG43" s="1241"/>
      <c r="BH43" s="1241"/>
      <c r="BI43" s="1241"/>
      <c r="BJ43" s="1241"/>
      <c r="BK43" s="1241"/>
      <c r="BL43" s="1241"/>
      <c r="BM43" s="1241"/>
      <c r="BN43" s="1241"/>
      <c r="BO43" s="1241"/>
      <c r="BP43" s="1241"/>
      <c r="BQ43" s="1241"/>
      <c r="BR43" s="1241"/>
      <c r="BS43" s="1241"/>
      <c r="BT43" s="1241"/>
      <c r="BU43" s="1241"/>
      <c r="BV43" s="1241"/>
      <c r="BW43" s="1241"/>
      <c r="BX43" s="1241"/>
      <c r="BY43" s="1241"/>
      <c r="BZ43" s="1241"/>
      <c r="CA43" s="1241"/>
      <c r="CB43" s="1241"/>
      <c r="CC43" s="1241"/>
      <c r="CD43" s="1241"/>
      <c r="CE43" s="1241"/>
      <c r="CF43" s="1241"/>
      <c r="CG43" s="1241"/>
      <c r="CH43" s="1241"/>
      <c r="CI43" s="1241"/>
      <c r="CJ43" s="1241"/>
      <c r="CK43" s="1241"/>
      <c r="CL43" s="1241"/>
      <c r="CM43" s="1241"/>
      <c r="CN43" s="1241"/>
      <c r="CO43" s="1241"/>
      <c r="CP43" s="1241"/>
      <c r="CQ43" s="1241"/>
      <c r="CR43" s="1241"/>
      <c r="CS43" s="1241"/>
      <c r="CT43" s="1241"/>
      <c r="CU43" s="1241"/>
      <c r="CV43" s="1241"/>
      <c r="CW43" s="1241"/>
      <c r="CX43" s="1241"/>
      <c r="CY43" s="1241"/>
      <c r="CZ43" s="1241"/>
      <c r="DA43" s="1241"/>
      <c r="DB43" s="1241"/>
      <c r="DC43" s="1242"/>
    </row>
    <row r="44" spans="2:109" ht="13.2" x14ac:dyDescent="0.2">
      <c r="B44" s="259"/>
      <c r="AN44" s="1243"/>
      <c r="AO44" s="1244"/>
      <c r="AP44" s="1244"/>
      <c r="AQ44" s="1244"/>
      <c r="AR44" s="1244"/>
      <c r="AS44" s="1244"/>
      <c r="AT44" s="1244"/>
      <c r="AU44" s="1244"/>
      <c r="AV44" s="1244"/>
      <c r="AW44" s="1244"/>
      <c r="AX44" s="1244"/>
      <c r="AY44" s="1244"/>
      <c r="AZ44" s="1244"/>
      <c r="BA44" s="1244"/>
      <c r="BB44" s="1244"/>
      <c r="BC44" s="1244"/>
      <c r="BD44" s="1244"/>
      <c r="BE44" s="1244"/>
      <c r="BF44" s="1244"/>
      <c r="BG44" s="1244"/>
      <c r="BH44" s="1244"/>
      <c r="BI44" s="1244"/>
      <c r="BJ44" s="1244"/>
      <c r="BK44" s="1244"/>
      <c r="BL44" s="1244"/>
      <c r="BM44" s="1244"/>
      <c r="BN44" s="1244"/>
      <c r="BO44" s="1244"/>
      <c r="BP44" s="1244"/>
      <c r="BQ44" s="1244"/>
      <c r="BR44" s="1244"/>
      <c r="BS44" s="1244"/>
      <c r="BT44" s="1244"/>
      <c r="BU44" s="1244"/>
      <c r="BV44" s="1244"/>
      <c r="BW44" s="1244"/>
      <c r="BX44" s="1244"/>
      <c r="BY44" s="1244"/>
      <c r="BZ44" s="1244"/>
      <c r="CA44" s="1244"/>
      <c r="CB44" s="1244"/>
      <c r="CC44" s="1244"/>
      <c r="CD44" s="1244"/>
      <c r="CE44" s="1244"/>
      <c r="CF44" s="1244"/>
      <c r="CG44" s="1244"/>
      <c r="CH44" s="1244"/>
      <c r="CI44" s="1244"/>
      <c r="CJ44" s="1244"/>
      <c r="CK44" s="1244"/>
      <c r="CL44" s="1244"/>
      <c r="CM44" s="1244"/>
      <c r="CN44" s="1244"/>
      <c r="CO44" s="1244"/>
      <c r="CP44" s="1244"/>
      <c r="CQ44" s="1244"/>
      <c r="CR44" s="1244"/>
      <c r="CS44" s="1244"/>
      <c r="CT44" s="1244"/>
      <c r="CU44" s="1244"/>
      <c r="CV44" s="1244"/>
      <c r="CW44" s="1244"/>
      <c r="CX44" s="1244"/>
      <c r="CY44" s="1244"/>
      <c r="CZ44" s="1244"/>
      <c r="DA44" s="1244"/>
      <c r="DB44" s="1244"/>
      <c r="DC44" s="1245"/>
    </row>
    <row r="45" spans="2:109" ht="13.2" x14ac:dyDescent="0.2">
      <c r="B45" s="259"/>
      <c r="AN45" s="1243"/>
      <c r="AO45" s="1244"/>
      <c r="AP45" s="1244"/>
      <c r="AQ45" s="1244"/>
      <c r="AR45" s="1244"/>
      <c r="AS45" s="1244"/>
      <c r="AT45" s="1244"/>
      <c r="AU45" s="1244"/>
      <c r="AV45" s="1244"/>
      <c r="AW45" s="1244"/>
      <c r="AX45" s="1244"/>
      <c r="AY45" s="1244"/>
      <c r="AZ45" s="1244"/>
      <c r="BA45" s="1244"/>
      <c r="BB45" s="1244"/>
      <c r="BC45" s="1244"/>
      <c r="BD45" s="1244"/>
      <c r="BE45" s="1244"/>
      <c r="BF45" s="1244"/>
      <c r="BG45" s="1244"/>
      <c r="BH45" s="1244"/>
      <c r="BI45" s="1244"/>
      <c r="BJ45" s="1244"/>
      <c r="BK45" s="1244"/>
      <c r="BL45" s="1244"/>
      <c r="BM45" s="1244"/>
      <c r="BN45" s="1244"/>
      <c r="BO45" s="1244"/>
      <c r="BP45" s="1244"/>
      <c r="BQ45" s="1244"/>
      <c r="BR45" s="1244"/>
      <c r="BS45" s="1244"/>
      <c r="BT45" s="1244"/>
      <c r="BU45" s="1244"/>
      <c r="BV45" s="1244"/>
      <c r="BW45" s="1244"/>
      <c r="BX45" s="1244"/>
      <c r="BY45" s="1244"/>
      <c r="BZ45" s="1244"/>
      <c r="CA45" s="1244"/>
      <c r="CB45" s="1244"/>
      <c r="CC45" s="1244"/>
      <c r="CD45" s="1244"/>
      <c r="CE45" s="1244"/>
      <c r="CF45" s="1244"/>
      <c r="CG45" s="1244"/>
      <c r="CH45" s="1244"/>
      <c r="CI45" s="1244"/>
      <c r="CJ45" s="1244"/>
      <c r="CK45" s="1244"/>
      <c r="CL45" s="1244"/>
      <c r="CM45" s="1244"/>
      <c r="CN45" s="1244"/>
      <c r="CO45" s="1244"/>
      <c r="CP45" s="1244"/>
      <c r="CQ45" s="1244"/>
      <c r="CR45" s="1244"/>
      <c r="CS45" s="1244"/>
      <c r="CT45" s="1244"/>
      <c r="CU45" s="1244"/>
      <c r="CV45" s="1244"/>
      <c r="CW45" s="1244"/>
      <c r="CX45" s="1244"/>
      <c r="CY45" s="1244"/>
      <c r="CZ45" s="1244"/>
      <c r="DA45" s="1244"/>
      <c r="DB45" s="1244"/>
      <c r="DC45" s="1245"/>
    </row>
    <row r="46" spans="2:109" ht="13.2" x14ac:dyDescent="0.2">
      <c r="B46" s="259"/>
      <c r="AN46" s="1243"/>
      <c r="AO46" s="1244"/>
      <c r="AP46" s="1244"/>
      <c r="AQ46" s="1244"/>
      <c r="AR46" s="1244"/>
      <c r="AS46" s="1244"/>
      <c r="AT46" s="1244"/>
      <c r="AU46" s="1244"/>
      <c r="AV46" s="1244"/>
      <c r="AW46" s="1244"/>
      <c r="AX46" s="1244"/>
      <c r="AY46" s="1244"/>
      <c r="AZ46" s="1244"/>
      <c r="BA46" s="1244"/>
      <c r="BB46" s="1244"/>
      <c r="BC46" s="1244"/>
      <c r="BD46" s="1244"/>
      <c r="BE46" s="1244"/>
      <c r="BF46" s="1244"/>
      <c r="BG46" s="1244"/>
      <c r="BH46" s="1244"/>
      <c r="BI46" s="1244"/>
      <c r="BJ46" s="1244"/>
      <c r="BK46" s="1244"/>
      <c r="BL46" s="1244"/>
      <c r="BM46" s="1244"/>
      <c r="BN46" s="1244"/>
      <c r="BO46" s="1244"/>
      <c r="BP46" s="1244"/>
      <c r="BQ46" s="1244"/>
      <c r="BR46" s="1244"/>
      <c r="BS46" s="1244"/>
      <c r="BT46" s="1244"/>
      <c r="BU46" s="1244"/>
      <c r="BV46" s="1244"/>
      <c r="BW46" s="1244"/>
      <c r="BX46" s="1244"/>
      <c r="BY46" s="1244"/>
      <c r="BZ46" s="1244"/>
      <c r="CA46" s="1244"/>
      <c r="CB46" s="1244"/>
      <c r="CC46" s="1244"/>
      <c r="CD46" s="1244"/>
      <c r="CE46" s="1244"/>
      <c r="CF46" s="1244"/>
      <c r="CG46" s="1244"/>
      <c r="CH46" s="1244"/>
      <c r="CI46" s="1244"/>
      <c r="CJ46" s="1244"/>
      <c r="CK46" s="1244"/>
      <c r="CL46" s="1244"/>
      <c r="CM46" s="1244"/>
      <c r="CN46" s="1244"/>
      <c r="CO46" s="1244"/>
      <c r="CP46" s="1244"/>
      <c r="CQ46" s="1244"/>
      <c r="CR46" s="1244"/>
      <c r="CS46" s="1244"/>
      <c r="CT46" s="1244"/>
      <c r="CU46" s="1244"/>
      <c r="CV46" s="1244"/>
      <c r="CW46" s="1244"/>
      <c r="CX46" s="1244"/>
      <c r="CY46" s="1244"/>
      <c r="CZ46" s="1244"/>
      <c r="DA46" s="1244"/>
      <c r="DB46" s="1244"/>
      <c r="DC46" s="1245"/>
    </row>
    <row r="47" spans="2:109" ht="13.2" x14ac:dyDescent="0.2">
      <c r="B47" s="259"/>
      <c r="AN47" s="1246"/>
      <c r="AO47" s="1247"/>
      <c r="AP47" s="1247"/>
      <c r="AQ47" s="1247"/>
      <c r="AR47" s="1247"/>
      <c r="AS47" s="1247"/>
      <c r="AT47" s="1247"/>
      <c r="AU47" s="1247"/>
      <c r="AV47" s="1247"/>
      <c r="AW47" s="1247"/>
      <c r="AX47" s="1247"/>
      <c r="AY47" s="1247"/>
      <c r="AZ47" s="1247"/>
      <c r="BA47" s="1247"/>
      <c r="BB47" s="1247"/>
      <c r="BC47" s="1247"/>
      <c r="BD47" s="1247"/>
      <c r="BE47" s="1247"/>
      <c r="BF47" s="1247"/>
      <c r="BG47" s="1247"/>
      <c r="BH47" s="1247"/>
      <c r="BI47" s="1247"/>
      <c r="BJ47" s="1247"/>
      <c r="BK47" s="1247"/>
      <c r="BL47" s="1247"/>
      <c r="BM47" s="1247"/>
      <c r="BN47" s="1247"/>
      <c r="BO47" s="1247"/>
      <c r="BP47" s="1247"/>
      <c r="BQ47" s="1247"/>
      <c r="BR47" s="1247"/>
      <c r="BS47" s="1247"/>
      <c r="BT47" s="1247"/>
      <c r="BU47" s="1247"/>
      <c r="BV47" s="1247"/>
      <c r="BW47" s="1247"/>
      <c r="BX47" s="1247"/>
      <c r="BY47" s="1247"/>
      <c r="BZ47" s="1247"/>
      <c r="CA47" s="1247"/>
      <c r="CB47" s="1247"/>
      <c r="CC47" s="1247"/>
      <c r="CD47" s="1247"/>
      <c r="CE47" s="1247"/>
      <c r="CF47" s="1247"/>
      <c r="CG47" s="1247"/>
      <c r="CH47" s="1247"/>
      <c r="CI47" s="1247"/>
      <c r="CJ47" s="1247"/>
      <c r="CK47" s="1247"/>
      <c r="CL47" s="1247"/>
      <c r="CM47" s="1247"/>
      <c r="CN47" s="1247"/>
      <c r="CO47" s="1247"/>
      <c r="CP47" s="1247"/>
      <c r="CQ47" s="1247"/>
      <c r="CR47" s="1247"/>
      <c r="CS47" s="1247"/>
      <c r="CT47" s="1247"/>
      <c r="CU47" s="1247"/>
      <c r="CV47" s="1247"/>
      <c r="CW47" s="1247"/>
      <c r="CX47" s="1247"/>
      <c r="CY47" s="1247"/>
      <c r="CZ47" s="1247"/>
      <c r="DA47" s="1247"/>
      <c r="DB47" s="1247"/>
      <c r="DC47" s="1248"/>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557</v>
      </c>
    </row>
    <row r="50" spans="1:109" ht="13.2" x14ac:dyDescent="0.2">
      <c r="B50" s="259"/>
      <c r="G50" s="1234"/>
      <c r="H50" s="1234"/>
      <c r="I50" s="1234"/>
      <c r="J50" s="1234"/>
      <c r="K50" s="360"/>
      <c r="L50" s="360"/>
      <c r="M50" s="361"/>
      <c r="N50" s="361"/>
      <c r="AN50" s="1237"/>
      <c r="AO50" s="1238"/>
      <c r="AP50" s="1238"/>
      <c r="AQ50" s="1238"/>
      <c r="AR50" s="1238"/>
      <c r="AS50" s="1238"/>
      <c r="AT50" s="1238"/>
      <c r="AU50" s="1238"/>
      <c r="AV50" s="1238"/>
      <c r="AW50" s="1238"/>
      <c r="AX50" s="1238"/>
      <c r="AY50" s="1238"/>
      <c r="AZ50" s="1238"/>
      <c r="BA50" s="1238"/>
      <c r="BB50" s="1238"/>
      <c r="BC50" s="1238"/>
      <c r="BD50" s="1238"/>
      <c r="BE50" s="1238"/>
      <c r="BF50" s="1238"/>
      <c r="BG50" s="1238"/>
      <c r="BH50" s="1238"/>
      <c r="BI50" s="1238"/>
      <c r="BJ50" s="1238"/>
      <c r="BK50" s="1238"/>
      <c r="BL50" s="1238"/>
      <c r="BM50" s="1238"/>
      <c r="BN50" s="1238"/>
      <c r="BO50" s="1239"/>
      <c r="BP50" s="1233" t="s">
        <v>521</v>
      </c>
      <c r="BQ50" s="1233"/>
      <c r="BR50" s="1233"/>
      <c r="BS50" s="1233"/>
      <c r="BT50" s="1233"/>
      <c r="BU50" s="1233"/>
      <c r="BV50" s="1233"/>
      <c r="BW50" s="1233"/>
      <c r="BX50" s="1233" t="s">
        <v>522</v>
      </c>
      <c r="BY50" s="1233"/>
      <c r="BZ50" s="1233"/>
      <c r="CA50" s="1233"/>
      <c r="CB50" s="1233"/>
      <c r="CC50" s="1233"/>
      <c r="CD50" s="1233"/>
      <c r="CE50" s="1233"/>
      <c r="CF50" s="1233" t="s">
        <v>523</v>
      </c>
      <c r="CG50" s="1233"/>
      <c r="CH50" s="1233"/>
      <c r="CI50" s="1233"/>
      <c r="CJ50" s="1233"/>
      <c r="CK50" s="1233"/>
      <c r="CL50" s="1233"/>
      <c r="CM50" s="1233"/>
      <c r="CN50" s="1233" t="s">
        <v>524</v>
      </c>
      <c r="CO50" s="1233"/>
      <c r="CP50" s="1233"/>
      <c r="CQ50" s="1233"/>
      <c r="CR50" s="1233"/>
      <c r="CS50" s="1233"/>
      <c r="CT50" s="1233"/>
      <c r="CU50" s="1233"/>
      <c r="CV50" s="1233" t="s">
        <v>525</v>
      </c>
      <c r="CW50" s="1233"/>
      <c r="CX50" s="1233"/>
      <c r="CY50" s="1233"/>
      <c r="CZ50" s="1233"/>
      <c r="DA50" s="1233"/>
      <c r="DB50" s="1233"/>
      <c r="DC50" s="1233"/>
    </row>
    <row r="51" spans="1:109" ht="13.5" customHeight="1" x14ac:dyDescent="0.2">
      <c r="B51" s="259"/>
      <c r="G51" s="1236"/>
      <c r="H51" s="1236"/>
      <c r="I51" s="1249"/>
      <c r="J51" s="1249"/>
      <c r="K51" s="1235"/>
      <c r="L51" s="1235"/>
      <c r="M51" s="1235"/>
      <c r="N51" s="1235"/>
      <c r="AM51" s="359"/>
      <c r="AN51" s="1231" t="s">
        <v>558</v>
      </c>
      <c r="AO51" s="1231"/>
      <c r="AP51" s="1231"/>
      <c r="AQ51" s="1231"/>
      <c r="AR51" s="1231"/>
      <c r="AS51" s="1231"/>
      <c r="AT51" s="1231"/>
      <c r="AU51" s="1231"/>
      <c r="AV51" s="1231"/>
      <c r="AW51" s="1231"/>
      <c r="AX51" s="1231"/>
      <c r="AY51" s="1231"/>
      <c r="AZ51" s="1231"/>
      <c r="BA51" s="1231"/>
      <c r="BB51" s="1231" t="s">
        <v>559</v>
      </c>
      <c r="BC51" s="1231"/>
      <c r="BD51" s="1231"/>
      <c r="BE51" s="1231"/>
      <c r="BF51" s="1231"/>
      <c r="BG51" s="1231"/>
      <c r="BH51" s="1231"/>
      <c r="BI51" s="1231"/>
      <c r="BJ51" s="1231"/>
      <c r="BK51" s="1231"/>
      <c r="BL51" s="1231"/>
      <c r="BM51" s="1231"/>
      <c r="BN51" s="1231"/>
      <c r="BO51" s="1231"/>
      <c r="BP51" s="1228"/>
      <c r="BQ51" s="1228"/>
      <c r="BR51" s="1228"/>
      <c r="BS51" s="1228"/>
      <c r="BT51" s="1228"/>
      <c r="BU51" s="1228"/>
      <c r="BV51" s="1228"/>
      <c r="BW51" s="1228"/>
      <c r="BX51" s="1228"/>
      <c r="BY51" s="1228"/>
      <c r="BZ51" s="1228"/>
      <c r="CA51" s="1228"/>
      <c r="CB51" s="1228"/>
      <c r="CC51" s="1228"/>
      <c r="CD51" s="1228"/>
      <c r="CE51" s="1228"/>
      <c r="CF51" s="1228"/>
      <c r="CG51" s="1228"/>
      <c r="CH51" s="1228"/>
      <c r="CI51" s="1228"/>
      <c r="CJ51" s="1228"/>
      <c r="CK51" s="1228"/>
      <c r="CL51" s="1228"/>
      <c r="CM51" s="1228"/>
      <c r="CN51" s="1228"/>
      <c r="CO51" s="1228"/>
      <c r="CP51" s="1228"/>
      <c r="CQ51" s="1228"/>
      <c r="CR51" s="1228"/>
      <c r="CS51" s="1228"/>
      <c r="CT51" s="1228"/>
      <c r="CU51" s="1228"/>
      <c r="CV51" s="1228"/>
      <c r="CW51" s="1228"/>
      <c r="CX51" s="1228"/>
      <c r="CY51" s="1228"/>
      <c r="CZ51" s="1228"/>
      <c r="DA51" s="1228"/>
      <c r="DB51" s="1228"/>
      <c r="DC51" s="1228"/>
    </row>
    <row r="52" spans="1:109" ht="13.2" x14ac:dyDescent="0.2">
      <c r="B52" s="259"/>
      <c r="G52" s="1236"/>
      <c r="H52" s="1236"/>
      <c r="I52" s="1249"/>
      <c r="J52" s="1249"/>
      <c r="K52" s="1235"/>
      <c r="L52" s="1235"/>
      <c r="M52" s="1235"/>
      <c r="N52" s="1235"/>
      <c r="AM52" s="359"/>
      <c r="AN52" s="1231"/>
      <c r="AO52" s="1231"/>
      <c r="AP52" s="1231"/>
      <c r="AQ52" s="1231"/>
      <c r="AR52" s="1231"/>
      <c r="AS52" s="1231"/>
      <c r="AT52" s="1231"/>
      <c r="AU52" s="1231"/>
      <c r="AV52" s="1231"/>
      <c r="AW52" s="1231"/>
      <c r="AX52" s="1231"/>
      <c r="AY52" s="1231"/>
      <c r="AZ52" s="1231"/>
      <c r="BA52" s="1231"/>
      <c r="BB52" s="1231"/>
      <c r="BC52" s="1231"/>
      <c r="BD52" s="1231"/>
      <c r="BE52" s="1231"/>
      <c r="BF52" s="1231"/>
      <c r="BG52" s="1231"/>
      <c r="BH52" s="1231"/>
      <c r="BI52" s="1231"/>
      <c r="BJ52" s="1231"/>
      <c r="BK52" s="1231"/>
      <c r="BL52" s="1231"/>
      <c r="BM52" s="1231"/>
      <c r="BN52" s="1231"/>
      <c r="BO52" s="1231"/>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ht="13.2" x14ac:dyDescent="0.2">
      <c r="A53" s="358"/>
      <c r="B53" s="259"/>
      <c r="G53" s="1236"/>
      <c r="H53" s="1236"/>
      <c r="I53" s="1234"/>
      <c r="J53" s="1234"/>
      <c r="K53" s="1235"/>
      <c r="L53" s="1235"/>
      <c r="M53" s="1235"/>
      <c r="N53" s="1235"/>
      <c r="AM53" s="359"/>
      <c r="AN53" s="1231"/>
      <c r="AO53" s="1231"/>
      <c r="AP53" s="1231"/>
      <c r="AQ53" s="1231"/>
      <c r="AR53" s="1231"/>
      <c r="AS53" s="1231"/>
      <c r="AT53" s="1231"/>
      <c r="AU53" s="1231"/>
      <c r="AV53" s="1231"/>
      <c r="AW53" s="1231"/>
      <c r="AX53" s="1231"/>
      <c r="AY53" s="1231"/>
      <c r="AZ53" s="1231"/>
      <c r="BA53" s="1231"/>
      <c r="BB53" s="1231" t="s">
        <v>560</v>
      </c>
      <c r="BC53" s="1231"/>
      <c r="BD53" s="1231"/>
      <c r="BE53" s="1231"/>
      <c r="BF53" s="1231"/>
      <c r="BG53" s="1231"/>
      <c r="BH53" s="1231"/>
      <c r="BI53" s="1231"/>
      <c r="BJ53" s="1231"/>
      <c r="BK53" s="1231"/>
      <c r="BL53" s="1231"/>
      <c r="BM53" s="1231"/>
      <c r="BN53" s="1231"/>
      <c r="BO53" s="1231"/>
      <c r="BP53" s="1228">
        <v>66.3</v>
      </c>
      <c r="BQ53" s="1228"/>
      <c r="BR53" s="1228"/>
      <c r="BS53" s="1228"/>
      <c r="BT53" s="1228"/>
      <c r="BU53" s="1228"/>
      <c r="BV53" s="1228"/>
      <c r="BW53" s="1228"/>
      <c r="BX53" s="1228">
        <v>67.3</v>
      </c>
      <c r="BY53" s="1228"/>
      <c r="BZ53" s="1228"/>
      <c r="CA53" s="1228"/>
      <c r="CB53" s="1228"/>
      <c r="CC53" s="1228"/>
      <c r="CD53" s="1228"/>
      <c r="CE53" s="1228"/>
      <c r="CF53" s="1228">
        <v>68.5</v>
      </c>
      <c r="CG53" s="1228"/>
      <c r="CH53" s="1228"/>
      <c r="CI53" s="1228"/>
      <c r="CJ53" s="1228"/>
      <c r="CK53" s="1228"/>
      <c r="CL53" s="1228"/>
      <c r="CM53" s="1228"/>
      <c r="CN53" s="1228">
        <v>69.599999999999994</v>
      </c>
      <c r="CO53" s="1228"/>
      <c r="CP53" s="1228"/>
      <c r="CQ53" s="1228"/>
      <c r="CR53" s="1228"/>
      <c r="CS53" s="1228"/>
      <c r="CT53" s="1228"/>
      <c r="CU53" s="1228"/>
      <c r="CV53" s="1228">
        <v>70.5</v>
      </c>
      <c r="CW53" s="1228"/>
      <c r="CX53" s="1228"/>
      <c r="CY53" s="1228"/>
      <c r="CZ53" s="1228"/>
      <c r="DA53" s="1228"/>
      <c r="DB53" s="1228"/>
      <c r="DC53" s="1228"/>
    </row>
    <row r="54" spans="1:109" ht="13.2" x14ac:dyDescent="0.2">
      <c r="A54" s="358"/>
      <c r="B54" s="259"/>
      <c r="G54" s="1236"/>
      <c r="H54" s="1236"/>
      <c r="I54" s="1234"/>
      <c r="J54" s="1234"/>
      <c r="K54" s="1235"/>
      <c r="L54" s="1235"/>
      <c r="M54" s="1235"/>
      <c r="N54" s="1235"/>
      <c r="AM54" s="359"/>
      <c r="AN54" s="1231"/>
      <c r="AO54" s="1231"/>
      <c r="AP54" s="1231"/>
      <c r="AQ54" s="1231"/>
      <c r="AR54" s="1231"/>
      <c r="AS54" s="1231"/>
      <c r="AT54" s="1231"/>
      <c r="AU54" s="1231"/>
      <c r="AV54" s="1231"/>
      <c r="AW54" s="1231"/>
      <c r="AX54" s="1231"/>
      <c r="AY54" s="1231"/>
      <c r="AZ54" s="1231"/>
      <c r="BA54" s="1231"/>
      <c r="BB54" s="1231"/>
      <c r="BC54" s="1231"/>
      <c r="BD54" s="1231"/>
      <c r="BE54" s="1231"/>
      <c r="BF54" s="1231"/>
      <c r="BG54" s="1231"/>
      <c r="BH54" s="1231"/>
      <c r="BI54" s="1231"/>
      <c r="BJ54" s="1231"/>
      <c r="BK54" s="1231"/>
      <c r="BL54" s="1231"/>
      <c r="BM54" s="1231"/>
      <c r="BN54" s="1231"/>
      <c r="BO54" s="1231"/>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ht="13.2" x14ac:dyDescent="0.2">
      <c r="A55" s="358"/>
      <c r="B55" s="259"/>
      <c r="G55" s="1234"/>
      <c r="H55" s="1234"/>
      <c r="I55" s="1234"/>
      <c r="J55" s="1234"/>
      <c r="K55" s="1235"/>
      <c r="L55" s="1235"/>
      <c r="M55" s="1235"/>
      <c r="N55" s="1235"/>
      <c r="AN55" s="1233" t="s">
        <v>561</v>
      </c>
      <c r="AO55" s="1233"/>
      <c r="AP55" s="1233"/>
      <c r="AQ55" s="1233"/>
      <c r="AR55" s="1233"/>
      <c r="AS55" s="1233"/>
      <c r="AT55" s="1233"/>
      <c r="AU55" s="1233"/>
      <c r="AV55" s="1233"/>
      <c r="AW55" s="1233"/>
      <c r="AX55" s="1233"/>
      <c r="AY55" s="1233"/>
      <c r="AZ55" s="1233"/>
      <c r="BA55" s="1233"/>
      <c r="BB55" s="1231" t="s">
        <v>559</v>
      </c>
      <c r="BC55" s="1231"/>
      <c r="BD55" s="1231"/>
      <c r="BE55" s="1231"/>
      <c r="BF55" s="1231"/>
      <c r="BG55" s="1231"/>
      <c r="BH55" s="1231"/>
      <c r="BI55" s="1231"/>
      <c r="BJ55" s="1231"/>
      <c r="BK55" s="1231"/>
      <c r="BL55" s="1231"/>
      <c r="BM55" s="1231"/>
      <c r="BN55" s="1231"/>
      <c r="BO55" s="1231"/>
      <c r="BP55" s="1228">
        <v>0</v>
      </c>
      <c r="BQ55" s="1228"/>
      <c r="BR55" s="1228"/>
      <c r="BS55" s="1228"/>
      <c r="BT55" s="1228"/>
      <c r="BU55" s="1228"/>
      <c r="BV55" s="1228"/>
      <c r="BW55" s="1228"/>
      <c r="BX55" s="1228">
        <v>0</v>
      </c>
      <c r="BY55" s="1228"/>
      <c r="BZ55" s="1228"/>
      <c r="CA55" s="1228"/>
      <c r="CB55" s="1228"/>
      <c r="CC55" s="1228"/>
      <c r="CD55" s="1228"/>
      <c r="CE55" s="1228"/>
      <c r="CF55" s="1228">
        <v>0</v>
      </c>
      <c r="CG55" s="1228"/>
      <c r="CH55" s="1228"/>
      <c r="CI55" s="1228"/>
      <c r="CJ55" s="1228"/>
      <c r="CK55" s="1228"/>
      <c r="CL55" s="1228"/>
      <c r="CM55" s="1228"/>
      <c r="CN55" s="1228">
        <v>0</v>
      </c>
      <c r="CO55" s="1228"/>
      <c r="CP55" s="1228"/>
      <c r="CQ55" s="1228"/>
      <c r="CR55" s="1228"/>
      <c r="CS55" s="1228"/>
      <c r="CT55" s="1228"/>
      <c r="CU55" s="1228"/>
      <c r="CV55" s="1228">
        <v>0</v>
      </c>
      <c r="CW55" s="1228"/>
      <c r="CX55" s="1228"/>
      <c r="CY55" s="1228"/>
      <c r="CZ55" s="1228"/>
      <c r="DA55" s="1228"/>
      <c r="DB55" s="1228"/>
      <c r="DC55" s="1228"/>
    </row>
    <row r="56" spans="1:109" ht="13.2" x14ac:dyDescent="0.2">
      <c r="A56" s="358"/>
      <c r="B56" s="259"/>
      <c r="G56" s="1234"/>
      <c r="H56" s="1234"/>
      <c r="I56" s="1234"/>
      <c r="J56" s="1234"/>
      <c r="K56" s="1235"/>
      <c r="L56" s="1235"/>
      <c r="M56" s="1235"/>
      <c r="N56" s="1235"/>
      <c r="AN56" s="1233"/>
      <c r="AO56" s="1233"/>
      <c r="AP56" s="1233"/>
      <c r="AQ56" s="1233"/>
      <c r="AR56" s="1233"/>
      <c r="AS56" s="1233"/>
      <c r="AT56" s="1233"/>
      <c r="AU56" s="1233"/>
      <c r="AV56" s="1233"/>
      <c r="AW56" s="1233"/>
      <c r="AX56" s="1233"/>
      <c r="AY56" s="1233"/>
      <c r="AZ56" s="1233"/>
      <c r="BA56" s="1233"/>
      <c r="BB56" s="1231"/>
      <c r="BC56" s="1231"/>
      <c r="BD56" s="1231"/>
      <c r="BE56" s="1231"/>
      <c r="BF56" s="1231"/>
      <c r="BG56" s="1231"/>
      <c r="BH56" s="1231"/>
      <c r="BI56" s="1231"/>
      <c r="BJ56" s="1231"/>
      <c r="BK56" s="1231"/>
      <c r="BL56" s="1231"/>
      <c r="BM56" s="1231"/>
      <c r="BN56" s="1231"/>
      <c r="BO56" s="1231"/>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58" customFormat="1" ht="13.2" x14ac:dyDescent="0.2">
      <c r="B57" s="362"/>
      <c r="G57" s="1234"/>
      <c r="H57" s="1234"/>
      <c r="I57" s="1229"/>
      <c r="J57" s="1229"/>
      <c r="K57" s="1235"/>
      <c r="L57" s="1235"/>
      <c r="M57" s="1235"/>
      <c r="N57" s="1235"/>
      <c r="AM57" s="255"/>
      <c r="AN57" s="1233"/>
      <c r="AO57" s="1233"/>
      <c r="AP57" s="1233"/>
      <c r="AQ57" s="1233"/>
      <c r="AR57" s="1233"/>
      <c r="AS57" s="1233"/>
      <c r="AT57" s="1233"/>
      <c r="AU57" s="1233"/>
      <c r="AV57" s="1233"/>
      <c r="AW57" s="1233"/>
      <c r="AX57" s="1233"/>
      <c r="AY57" s="1233"/>
      <c r="AZ57" s="1233"/>
      <c r="BA57" s="1233"/>
      <c r="BB57" s="1231" t="s">
        <v>560</v>
      </c>
      <c r="BC57" s="1231"/>
      <c r="BD57" s="1231"/>
      <c r="BE57" s="1231"/>
      <c r="BF57" s="1231"/>
      <c r="BG57" s="1231"/>
      <c r="BH57" s="1231"/>
      <c r="BI57" s="1231"/>
      <c r="BJ57" s="1231"/>
      <c r="BK57" s="1231"/>
      <c r="BL57" s="1231"/>
      <c r="BM57" s="1231"/>
      <c r="BN57" s="1231"/>
      <c r="BO57" s="1231"/>
      <c r="BP57" s="1228">
        <v>56.3</v>
      </c>
      <c r="BQ57" s="1228"/>
      <c r="BR57" s="1228"/>
      <c r="BS57" s="1228"/>
      <c r="BT57" s="1228"/>
      <c r="BU57" s="1228"/>
      <c r="BV57" s="1228"/>
      <c r="BW57" s="1228"/>
      <c r="BX57" s="1228">
        <v>56.4</v>
      </c>
      <c r="BY57" s="1228"/>
      <c r="BZ57" s="1228"/>
      <c r="CA57" s="1228"/>
      <c r="CB57" s="1228"/>
      <c r="CC57" s="1228"/>
      <c r="CD57" s="1228"/>
      <c r="CE57" s="1228"/>
      <c r="CF57" s="1228">
        <v>56</v>
      </c>
      <c r="CG57" s="1228"/>
      <c r="CH57" s="1228"/>
      <c r="CI57" s="1228"/>
      <c r="CJ57" s="1228"/>
      <c r="CK57" s="1228"/>
      <c r="CL57" s="1228"/>
      <c r="CM57" s="1228"/>
      <c r="CN57" s="1228">
        <v>56.6</v>
      </c>
      <c r="CO57" s="1228"/>
      <c r="CP57" s="1228"/>
      <c r="CQ57" s="1228"/>
      <c r="CR57" s="1228"/>
      <c r="CS57" s="1228"/>
      <c r="CT57" s="1228"/>
      <c r="CU57" s="1228"/>
      <c r="CV57" s="1228">
        <v>56.7</v>
      </c>
      <c r="CW57" s="1228"/>
      <c r="CX57" s="1228"/>
      <c r="CY57" s="1228"/>
      <c r="CZ57" s="1228"/>
      <c r="DA57" s="1228"/>
      <c r="DB57" s="1228"/>
      <c r="DC57" s="1228"/>
      <c r="DD57" s="363"/>
      <c r="DE57" s="362"/>
    </row>
    <row r="58" spans="1:109" s="358" customFormat="1" ht="13.2" x14ac:dyDescent="0.2">
      <c r="A58" s="255"/>
      <c r="B58" s="362"/>
      <c r="G58" s="1234"/>
      <c r="H58" s="1234"/>
      <c r="I58" s="1229"/>
      <c r="J58" s="1229"/>
      <c r="K58" s="1235"/>
      <c r="L58" s="1235"/>
      <c r="M58" s="1235"/>
      <c r="N58" s="1235"/>
      <c r="AM58" s="255"/>
      <c r="AN58" s="1233"/>
      <c r="AO58" s="1233"/>
      <c r="AP58" s="1233"/>
      <c r="AQ58" s="1233"/>
      <c r="AR58" s="1233"/>
      <c r="AS58" s="1233"/>
      <c r="AT58" s="1233"/>
      <c r="AU58" s="1233"/>
      <c r="AV58" s="1233"/>
      <c r="AW58" s="1233"/>
      <c r="AX58" s="1233"/>
      <c r="AY58" s="1233"/>
      <c r="AZ58" s="1233"/>
      <c r="BA58" s="1233"/>
      <c r="BB58" s="1231"/>
      <c r="BC58" s="1231"/>
      <c r="BD58" s="1231"/>
      <c r="BE58" s="1231"/>
      <c r="BF58" s="1231"/>
      <c r="BG58" s="1231"/>
      <c r="BH58" s="1231"/>
      <c r="BI58" s="1231"/>
      <c r="BJ58" s="1231"/>
      <c r="BK58" s="1231"/>
      <c r="BL58" s="1231"/>
      <c r="BM58" s="1231"/>
      <c r="BN58" s="1231"/>
      <c r="BO58" s="1231"/>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562</v>
      </c>
    </row>
    <row r="64" spans="1:109" ht="13.2" x14ac:dyDescent="0.2">
      <c r="B64" s="259"/>
      <c r="G64" s="357"/>
      <c r="I64" s="369"/>
      <c r="J64" s="369"/>
      <c r="K64" s="369"/>
      <c r="L64" s="369"/>
      <c r="M64" s="369"/>
      <c r="N64" s="370"/>
      <c r="AM64" s="357"/>
      <c r="AN64" s="357" t="s">
        <v>555</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40" t="s">
        <v>563</v>
      </c>
      <c r="AO65" s="1241"/>
      <c r="AP65" s="1241"/>
      <c r="AQ65" s="1241"/>
      <c r="AR65" s="1241"/>
      <c r="AS65" s="1241"/>
      <c r="AT65" s="1241"/>
      <c r="AU65" s="1241"/>
      <c r="AV65" s="1241"/>
      <c r="AW65" s="1241"/>
      <c r="AX65" s="1241"/>
      <c r="AY65" s="1241"/>
      <c r="AZ65" s="1241"/>
      <c r="BA65" s="1241"/>
      <c r="BB65" s="1241"/>
      <c r="BC65" s="1241"/>
      <c r="BD65" s="1241"/>
      <c r="BE65" s="1241"/>
      <c r="BF65" s="1241"/>
      <c r="BG65" s="1241"/>
      <c r="BH65" s="1241"/>
      <c r="BI65" s="1241"/>
      <c r="BJ65" s="1241"/>
      <c r="BK65" s="1241"/>
      <c r="BL65" s="1241"/>
      <c r="BM65" s="1241"/>
      <c r="BN65" s="1241"/>
      <c r="BO65" s="1241"/>
      <c r="BP65" s="1241"/>
      <c r="BQ65" s="1241"/>
      <c r="BR65" s="1241"/>
      <c r="BS65" s="1241"/>
      <c r="BT65" s="1241"/>
      <c r="BU65" s="1241"/>
      <c r="BV65" s="1241"/>
      <c r="BW65" s="1241"/>
      <c r="BX65" s="1241"/>
      <c r="BY65" s="1241"/>
      <c r="BZ65" s="1241"/>
      <c r="CA65" s="1241"/>
      <c r="CB65" s="1241"/>
      <c r="CC65" s="1241"/>
      <c r="CD65" s="1241"/>
      <c r="CE65" s="1241"/>
      <c r="CF65" s="1241"/>
      <c r="CG65" s="1241"/>
      <c r="CH65" s="1241"/>
      <c r="CI65" s="1241"/>
      <c r="CJ65" s="1241"/>
      <c r="CK65" s="1241"/>
      <c r="CL65" s="1241"/>
      <c r="CM65" s="1241"/>
      <c r="CN65" s="1241"/>
      <c r="CO65" s="1241"/>
      <c r="CP65" s="1241"/>
      <c r="CQ65" s="1241"/>
      <c r="CR65" s="1241"/>
      <c r="CS65" s="1241"/>
      <c r="CT65" s="1241"/>
      <c r="CU65" s="1241"/>
      <c r="CV65" s="1241"/>
      <c r="CW65" s="1241"/>
      <c r="CX65" s="1241"/>
      <c r="CY65" s="1241"/>
      <c r="CZ65" s="1241"/>
      <c r="DA65" s="1241"/>
      <c r="DB65" s="1241"/>
      <c r="DC65" s="1242"/>
    </row>
    <row r="66" spans="2:107" ht="13.2" x14ac:dyDescent="0.2">
      <c r="B66" s="259"/>
      <c r="AN66" s="1243"/>
      <c r="AO66" s="1244"/>
      <c r="AP66" s="1244"/>
      <c r="AQ66" s="1244"/>
      <c r="AR66" s="1244"/>
      <c r="AS66" s="1244"/>
      <c r="AT66" s="1244"/>
      <c r="AU66" s="1244"/>
      <c r="AV66" s="1244"/>
      <c r="AW66" s="1244"/>
      <c r="AX66" s="1244"/>
      <c r="AY66" s="1244"/>
      <c r="AZ66" s="1244"/>
      <c r="BA66" s="1244"/>
      <c r="BB66" s="1244"/>
      <c r="BC66" s="1244"/>
      <c r="BD66" s="1244"/>
      <c r="BE66" s="1244"/>
      <c r="BF66" s="1244"/>
      <c r="BG66" s="1244"/>
      <c r="BH66" s="1244"/>
      <c r="BI66" s="1244"/>
      <c r="BJ66" s="1244"/>
      <c r="BK66" s="1244"/>
      <c r="BL66" s="1244"/>
      <c r="BM66" s="1244"/>
      <c r="BN66" s="1244"/>
      <c r="BO66" s="1244"/>
      <c r="BP66" s="1244"/>
      <c r="BQ66" s="1244"/>
      <c r="BR66" s="1244"/>
      <c r="BS66" s="1244"/>
      <c r="BT66" s="1244"/>
      <c r="BU66" s="1244"/>
      <c r="BV66" s="1244"/>
      <c r="BW66" s="1244"/>
      <c r="BX66" s="1244"/>
      <c r="BY66" s="1244"/>
      <c r="BZ66" s="1244"/>
      <c r="CA66" s="1244"/>
      <c r="CB66" s="1244"/>
      <c r="CC66" s="1244"/>
      <c r="CD66" s="1244"/>
      <c r="CE66" s="1244"/>
      <c r="CF66" s="1244"/>
      <c r="CG66" s="1244"/>
      <c r="CH66" s="1244"/>
      <c r="CI66" s="1244"/>
      <c r="CJ66" s="1244"/>
      <c r="CK66" s="1244"/>
      <c r="CL66" s="1244"/>
      <c r="CM66" s="1244"/>
      <c r="CN66" s="1244"/>
      <c r="CO66" s="1244"/>
      <c r="CP66" s="1244"/>
      <c r="CQ66" s="1244"/>
      <c r="CR66" s="1244"/>
      <c r="CS66" s="1244"/>
      <c r="CT66" s="1244"/>
      <c r="CU66" s="1244"/>
      <c r="CV66" s="1244"/>
      <c r="CW66" s="1244"/>
      <c r="CX66" s="1244"/>
      <c r="CY66" s="1244"/>
      <c r="CZ66" s="1244"/>
      <c r="DA66" s="1244"/>
      <c r="DB66" s="1244"/>
      <c r="DC66" s="1245"/>
    </row>
    <row r="67" spans="2:107" ht="13.2" x14ac:dyDescent="0.2">
      <c r="B67" s="259"/>
      <c r="AN67" s="1243"/>
      <c r="AO67" s="1244"/>
      <c r="AP67" s="1244"/>
      <c r="AQ67" s="1244"/>
      <c r="AR67" s="1244"/>
      <c r="AS67" s="1244"/>
      <c r="AT67" s="1244"/>
      <c r="AU67" s="1244"/>
      <c r="AV67" s="1244"/>
      <c r="AW67" s="1244"/>
      <c r="AX67" s="1244"/>
      <c r="AY67" s="1244"/>
      <c r="AZ67" s="1244"/>
      <c r="BA67" s="1244"/>
      <c r="BB67" s="1244"/>
      <c r="BC67" s="1244"/>
      <c r="BD67" s="1244"/>
      <c r="BE67" s="1244"/>
      <c r="BF67" s="1244"/>
      <c r="BG67" s="1244"/>
      <c r="BH67" s="1244"/>
      <c r="BI67" s="1244"/>
      <c r="BJ67" s="1244"/>
      <c r="BK67" s="1244"/>
      <c r="BL67" s="1244"/>
      <c r="BM67" s="1244"/>
      <c r="BN67" s="1244"/>
      <c r="BO67" s="1244"/>
      <c r="BP67" s="1244"/>
      <c r="BQ67" s="1244"/>
      <c r="BR67" s="1244"/>
      <c r="BS67" s="1244"/>
      <c r="BT67" s="1244"/>
      <c r="BU67" s="1244"/>
      <c r="BV67" s="1244"/>
      <c r="BW67" s="1244"/>
      <c r="BX67" s="1244"/>
      <c r="BY67" s="1244"/>
      <c r="BZ67" s="1244"/>
      <c r="CA67" s="1244"/>
      <c r="CB67" s="1244"/>
      <c r="CC67" s="1244"/>
      <c r="CD67" s="1244"/>
      <c r="CE67" s="1244"/>
      <c r="CF67" s="1244"/>
      <c r="CG67" s="1244"/>
      <c r="CH67" s="1244"/>
      <c r="CI67" s="1244"/>
      <c r="CJ67" s="1244"/>
      <c r="CK67" s="1244"/>
      <c r="CL67" s="1244"/>
      <c r="CM67" s="1244"/>
      <c r="CN67" s="1244"/>
      <c r="CO67" s="1244"/>
      <c r="CP67" s="1244"/>
      <c r="CQ67" s="1244"/>
      <c r="CR67" s="1244"/>
      <c r="CS67" s="1244"/>
      <c r="CT67" s="1244"/>
      <c r="CU67" s="1244"/>
      <c r="CV67" s="1244"/>
      <c r="CW67" s="1244"/>
      <c r="CX67" s="1244"/>
      <c r="CY67" s="1244"/>
      <c r="CZ67" s="1244"/>
      <c r="DA67" s="1244"/>
      <c r="DB67" s="1244"/>
      <c r="DC67" s="1245"/>
    </row>
    <row r="68" spans="2:107" ht="13.2" x14ac:dyDescent="0.2">
      <c r="B68" s="259"/>
      <c r="AN68" s="1243"/>
      <c r="AO68" s="1244"/>
      <c r="AP68" s="1244"/>
      <c r="AQ68" s="1244"/>
      <c r="AR68" s="1244"/>
      <c r="AS68" s="1244"/>
      <c r="AT68" s="1244"/>
      <c r="AU68" s="1244"/>
      <c r="AV68" s="1244"/>
      <c r="AW68" s="1244"/>
      <c r="AX68" s="1244"/>
      <c r="AY68" s="1244"/>
      <c r="AZ68" s="1244"/>
      <c r="BA68" s="1244"/>
      <c r="BB68" s="1244"/>
      <c r="BC68" s="1244"/>
      <c r="BD68" s="1244"/>
      <c r="BE68" s="1244"/>
      <c r="BF68" s="1244"/>
      <c r="BG68" s="1244"/>
      <c r="BH68" s="1244"/>
      <c r="BI68" s="1244"/>
      <c r="BJ68" s="1244"/>
      <c r="BK68" s="1244"/>
      <c r="BL68" s="1244"/>
      <c r="BM68" s="1244"/>
      <c r="BN68" s="1244"/>
      <c r="BO68" s="1244"/>
      <c r="BP68" s="1244"/>
      <c r="BQ68" s="1244"/>
      <c r="BR68" s="1244"/>
      <c r="BS68" s="1244"/>
      <c r="BT68" s="1244"/>
      <c r="BU68" s="1244"/>
      <c r="BV68" s="1244"/>
      <c r="BW68" s="1244"/>
      <c r="BX68" s="1244"/>
      <c r="BY68" s="1244"/>
      <c r="BZ68" s="1244"/>
      <c r="CA68" s="1244"/>
      <c r="CB68" s="1244"/>
      <c r="CC68" s="1244"/>
      <c r="CD68" s="1244"/>
      <c r="CE68" s="1244"/>
      <c r="CF68" s="1244"/>
      <c r="CG68" s="1244"/>
      <c r="CH68" s="1244"/>
      <c r="CI68" s="1244"/>
      <c r="CJ68" s="1244"/>
      <c r="CK68" s="1244"/>
      <c r="CL68" s="1244"/>
      <c r="CM68" s="1244"/>
      <c r="CN68" s="1244"/>
      <c r="CO68" s="1244"/>
      <c r="CP68" s="1244"/>
      <c r="CQ68" s="1244"/>
      <c r="CR68" s="1244"/>
      <c r="CS68" s="1244"/>
      <c r="CT68" s="1244"/>
      <c r="CU68" s="1244"/>
      <c r="CV68" s="1244"/>
      <c r="CW68" s="1244"/>
      <c r="CX68" s="1244"/>
      <c r="CY68" s="1244"/>
      <c r="CZ68" s="1244"/>
      <c r="DA68" s="1244"/>
      <c r="DB68" s="1244"/>
      <c r="DC68" s="1245"/>
    </row>
    <row r="69" spans="2:107" ht="13.2" x14ac:dyDescent="0.2">
      <c r="B69" s="259"/>
      <c r="AN69" s="1246"/>
      <c r="AO69" s="1247"/>
      <c r="AP69" s="1247"/>
      <c r="AQ69" s="1247"/>
      <c r="AR69" s="1247"/>
      <c r="AS69" s="1247"/>
      <c r="AT69" s="1247"/>
      <c r="AU69" s="1247"/>
      <c r="AV69" s="1247"/>
      <c r="AW69" s="1247"/>
      <c r="AX69" s="1247"/>
      <c r="AY69" s="1247"/>
      <c r="AZ69" s="1247"/>
      <c r="BA69" s="1247"/>
      <c r="BB69" s="1247"/>
      <c r="BC69" s="1247"/>
      <c r="BD69" s="1247"/>
      <c r="BE69" s="1247"/>
      <c r="BF69" s="1247"/>
      <c r="BG69" s="1247"/>
      <c r="BH69" s="1247"/>
      <c r="BI69" s="1247"/>
      <c r="BJ69" s="1247"/>
      <c r="BK69" s="1247"/>
      <c r="BL69" s="1247"/>
      <c r="BM69" s="1247"/>
      <c r="BN69" s="1247"/>
      <c r="BO69" s="1247"/>
      <c r="BP69" s="1247"/>
      <c r="BQ69" s="1247"/>
      <c r="BR69" s="1247"/>
      <c r="BS69" s="1247"/>
      <c r="BT69" s="1247"/>
      <c r="BU69" s="1247"/>
      <c r="BV69" s="1247"/>
      <c r="BW69" s="1247"/>
      <c r="BX69" s="1247"/>
      <c r="BY69" s="1247"/>
      <c r="BZ69" s="1247"/>
      <c r="CA69" s="1247"/>
      <c r="CB69" s="1247"/>
      <c r="CC69" s="1247"/>
      <c r="CD69" s="1247"/>
      <c r="CE69" s="1247"/>
      <c r="CF69" s="1247"/>
      <c r="CG69" s="1247"/>
      <c r="CH69" s="1247"/>
      <c r="CI69" s="1247"/>
      <c r="CJ69" s="1247"/>
      <c r="CK69" s="1247"/>
      <c r="CL69" s="1247"/>
      <c r="CM69" s="1247"/>
      <c r="CN69" s="1247"/>
      <c r="CO69" s="1247"/>
      <c r="CP69" s="1247"/>
      <c r="CQ69" s="1247"/>
      <c r="CR69" s="1247"/>
      <c r="CS69" s="1247"/>
      <c r="CT69" s="1247"/>
      <c r="CU69" s="1247"/>
      <c r="CV69" s="1247"/>
      <c r="CW69" s="1247"/>
      <c r="CX69" s="1247"/>
      <c r="CY69" s="1247"/>
      <c r="CZ69" s="1247"/>
      <c r="DA69" s="1247"/>
      <c r="DB69" s="1247"/>
      <c r="DC69" s="1248"/>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557</v>
      </c>
    </row>
    <row r="72" spans="2:107" ht="13.2" x14ac:dyDescent="0.2">
      <c r="B72" s="259"/>
      <c r="G72" s="1234"/>
      <c r="H72" s="1234"/>
      <c r="I72" s="1234"/>
      <c r="J72" s="1234"/>
      <c r="K72" s="360"/>
      <c r="L72" s="360"/>
      <c r="M72" s="361"/>
      <c r="N72" s="361"/>
      <c r="AN72" s="1237"/>
      <c r="AO72" s="1238"/>
      <c r="AP72" s="1238"/>
      <c r="AQ72" s="1238"/>
      <c r="AR72" s="1238"/>
      <c r="AS72" s="1238"/>
      <c r="AT72" s="1238"/>
      <c r="AU72" s="1238"/>
      <c r="AV72" s="1238"/>
      <c r="AW72" s="1238"/>
      <c r="AX72" s="1238"/>
      <c r="AY72" s="1238"/>
      <c r="AZ72" s="1238"/>
      <c r="BA72" s="1238"/>
      <c r="BB72" s="1238"/>
      <c r="BC72" s="1238"/>
      <c r="BD72" s="1238"/>
      <c r="BE72" s="1238"/>
      <c r="BF72" s="1238"/>
      <c r="BG72" s="1238"/>
      <c r="BH72" s="1238"/>
      <c r="BI72" s="1238"/>
      <c r="BJ72" s="1238"/>
      <c r="BK72" s="1238"/>
      <c r="BL72" s="1238"/>
      <c r="BM72" s="1238"/>
      <c r="BN72" s="1238"/>
      <c r="BO72" s="1239"/>
      <c r="BP72" s="1233" t="s">
        <v>521</v>
      </c>
      <c r="BQ72" s="1233"/>
      <c r="BR72" s="1233"/>
      <c r="BS72" s="1233"/>
      <c r="BT72" s="1233"/>
      <c r="BU72" s="1233"/>
      <c r="BV72" s="1233"/>
      <c r="BW72" s="1233"/>
      <c r="BX72" s="1233" t="s">
        <v>522</v>
      </c>
      <c r="BY72" s="1233"/>
      <c r="BZ72" s="1233"/>
      <c r="CA72" s="1233"/>
      <c r="CB72" s="1233"/>
      <c r="CC72" s="1233"/>
      <c r="CD72" s="1233"/>
      <c r="CE72" s="1233"/>
      <c r="CF72" s="1233" t="s">
        <v>523</v>
      </c>
      <c r="CG72" s="1233"/>
      <c r="CH72" s="1233"/>
      <c r="CI72" s="1233"/>
      <c r="CJ72" s="1233"/>
      <c r="CK72" s="1233"/>
      <c r="CL72" s="1233"/>
      <c r="CM72" s="1233"/>
      <c r="CN72" s="1233" t="s">
        <v>524</v>
      </c>
      <c r="CO72" s="1233"/>
      <c r="CP72" s="1233"/>
      <c r="CQ72" s="1233"/>
      <c r="CR72" s="1233"/>
      <c r="CS72" s="1233"/>
      <c r="CT72" s="1233"/>
      <c r="CU72" s="1233"/>
      <c r="CV72" s="1233" t="s">
        <v>525</v>
      </c>
      <c r="CW72" s="1233"/>
      <c r="CX72" s="1233"/>
      <c r="CY72" s="1233"/>
      <c r="CZ72" s="1233"/>
      <c r="DA72" s="1233"/>
      <c r="DB72" s="1233"/>
      <c r="DC72" s="1233"/>
    </row>
    <row r="73" spans="2:107" ht="13.2" x14ac:dyDescent="0.2">
      <c r="B73" s="259"/>
      <c r="G73" s="1236"/>
      <c r="H73" s="1236"/>
      <c r="I73" s="1236"/>
      <c r="J73" s="1236"/>
      <c r="K73" s="1232"/>
      <c r="L73" s="1232"/>
      <c r="M73" s="1232"/>
      <c r="N73" s="1232"/>
      <c r="AM73" s="359"/>
      <c r="AN73" s="1231" t="s">
        <v>558</v>
      </c>
      <c r="AO73" s="1231"/>
      <c r="AP73" s="1231"/>
      <c r="AQ73" s="1231"/>
      <c r="AR73" s="1231"/>
      <c r="AS73" s="1231"/>
      <c r="AT73" s="1231"/>
      <c r="AU73" s="1231"/>
      <c r="AV73" s="1231"/>
      <c r="AW73" s="1231"/>
      <c r="AX73" s="1231"/>
      <c r="AY73" s="1231"/>
      <c r="AZ73" s="1231"/>
      <c r="BA73" s="1231"/>
      <c r="BB73" s="1231" t="s">
        <v>559</v>
      </c>
      <c r="BC73" s="1231"/>
      <c r="BD73" s="1231"/>
      <c r="BE73" s="1231"/>
      <c r="BF73" s="1231"/>
      <c r="BG73" s="1231"/>
      <c r="BH73" s="1231"/>
      <c r="BI73" s="1231"/>
      <c r="BJ73" s="1231"/>
      <c r="BK73" s="1231"/>
      <c r="BL73" s="1231"/>
      <c r="BM73" s="1231"/>
      <c r="BN73" s="1231"/>
      <c r="BO73" s="1231"/>
      <c r="BP73" s="1228"/>
      <c r="BQ73" s="1228"/>
      <c r="BR73" s="1228"/>
      <c r="BS73" s="1228"/>
      <c r="BT73" s="1228"/>
      <c r="BU73" s="1228"/>
      <c r="BV73" s="1228"/>
      <c r="BW73" s="1228"/>
      <c r="BX73" s="1228"/>
      <c r="BY73" s="1228"/>
      <c r="BZ73" s="1228"/>
      <c r="CA73" s="1228"/>
      <c r="CB73" s="1228"/>
      <c r="CC73" s="1228"/>
      <c r="CD73" s="1228"/>
      <c r="CE73" s="1228"/>
      <c r="CF73" s="1228"/>
      <c r="CG73" s="1228"/>
      <c r="CH73" s="1228"/>
      <c r="CI73" s="1228"/>
      <c r="CJ73" s="1228"/>
      <c r="CK73" s="1228"/>
      <c r="CL73" s="1228"/>
      <c r="CM73" s="1228"/>
      <c r="CN73" s="1228"/>
      <c r="CO73" s="1228"/>
      <c r="CP73" s="1228"/>
      <c r="CQ73" s="1228"/>
      <c r="CR73" s="1228"/>
      <c r="CS73" s="1228"/>
      <c r="CT73" s="1228"/>
      <c r="CU73" s="1228"/>
      <c r="CV73" s="1228"/>
      <c r="CW73" s="1228"/>
      <c r="CX73" s="1228"/>
      <c r="CY73" s="1228"/>
      <c r="CZ73" s="1228"/>
      <c r="DA73" s="1228"/>
      <c r="DB73" s="1228"/>
      <c r="DC73" s="1228"/>
    </row>
    <row r="74" spans="2:107" ht="13.2" x14ac:dyDescent="0.2">
      <c r="B74" s="259"/>
      <c r="G74" s="1236"/>
      <c r="H74" s="1236"/>
      <c r="I74" s="1236"/>
      <c r="J74" s="1236"/>
      <c r="K74" s="1232"/>
      <c r="L74" s="1232"/>
      <c r="M74" s="1232"/>
      <c r="N74" s="1232"/>
      <c r="AM74" s="359"/>
      <c r="AN74" s="1231"/>
      <c r="AO74" s="1231"/>
      <c r="AP74" s="1231"/>
      <c r="AQ74" s="1231"/>
      <c r="AR74" s="1231"/>
      <c r="AS74" s="1231"/>
      <c r="AT74" s="1231"/>
      <c r="AU74" s="1231"/>
      <c r="AV74" s="1231"/>
      <c r="AW74" s="1231"/>
      <c r="AX74" s="1231"/>
      <c r="AY74" s="1231"/>
      <c r="AZ74" s="1231"/>
      <c r="BA74" s="1231"/>
      <c r="BB74" s="1231"/>
      <c r="BC74" s="1231"/>
      <c r="BD74" s="1231"/>
      <c r="BE74" s="1231"/>
      <c r="BF74" s="1231"/>
      <c r="BG74" s="1231"/>
      <c r="BH74" s="1231"/>
      <c r="BI74" s="1231"/>
      <c r="BJ74" s="1231"/>
      <c r="BK74" s="1231"/>
      <c r="BL74" s="1231"/>
      <c r="BM74" s="1231"/>
      <c r="BN74" s="1231"/>
      <c r="BO74" s="1231"/>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ht="13.2" x14ac:dyDescent="0.2">
      <c r="B75" s="259"/>
      <c r="G75" s="1236"/>
      <c r="H75" s="1236"/>
      <c r="I75" s="1234"/>
      <c r="J75" s="1234"/>
      <c r="K75" s="1235"/>
      <c r="L75" s="1235"/>
      <c r="M75" s="1235"/>
      <c r="N75" s="1235"/>
      <c r="AM75" s="359"/>
      <c r="AN75" s="1231"/>
      <c r="AO75" s="1231"/>
      <c r="AP75" s="1231"/>
      <c r="AQ75" s="1231"/>
      <c r="AR75" s="1231"/>
      <c r="AS75" s="1231"/>
      <c r="AT75" s="1231"/>
      <c r="AU75" s="1231"/>
      <c r="AV75" s="1231"/>
      <c r="AW75" s="1231"/>
      <c r="AX75" s="1231"/>
      <c r="AY75" s="1231"/>
      <c r="AZ75" s="1231"/>
      <c r="BA75" s="1231"/>
      <c r="BB75" s="1231" t="s">
        <v>564</v>
      </c>
      <c r="BC75" s="1231"/>
      <c r="BD75" s="1231"/>
      <c r="BE75" s="1231"/>
      <c r="BF75" s="1231"/>
      <c r="BG75" s="1231"/>
      <c r="BH75" s="1231"/>
      <c r="BI75" s="1231"/>
      <c r="BJ75" s="1231"/>
      <c r="BK75" s="1231"/>
      <c r="BL75" s="1231"/>
      <c r="BM75" s="1231"/>
      <c r="BN75" s="1231"/>
      <c r="BO75" s="1231"/>
      <c r="BP75" s="1228">
        <v>-3.7</v>
      </c>
      <c r="BQ75" s="1228"/>
      <c r="BR75" s="1228"/>
      <c r="BS75" s="1228"/>
      <c r="BT75" s="1228"/>
      <c r="BU75" s="1228"/>
      <c r="BV75" s="1228"/>
      <c r="BW75" s="1228"/>
      <c r="BX75" s="1228">
        <v>-3.5</v>
      </c>
      <c r="BY75" s="1228"/>
      <c r="BZ75" s="1228"/>
      <c r="CA75" s="1228"/>
      <c r="CB75" s="1228"/>
      <c r="CC75" s="1228"/>
      <c r="CD75" s="1228"/>
      <c r="CE75" s="1228"/>
      <c r="CF75" s="1228">
        <v>-3.2</v>
      </c>
      <c r="CG75" s="1228"/>
      <c r="CH75" s="1228"/>
      <c r="CI75" s="1228"/>
      <c r="CJ75" s="1228"/>
      <c r="CK75" s="1228"/>
      <c r="CL75" s="1228"/>
      <c r="CM75" s="1228"/>
      <c r="CN75" s="1228">
        <v>-2.9</v>
      </c>
      <c r="CO75" s="1228"/>
      <c r="CP75" s="1228"/>
      <c r="CQ75" s="1228"/>
      <c r="CR75" s="1228"/>
      <c r="CS75" s="1228"/>
      <c r="CT75" s="1228"/>
      <c r="CU75" s="1228"/>
      <c r="CV75" s="1228">
        <v>-2.4</v>
      </c>
      <c r="CW75" s="1228"/>
      <c r="CX75" s="1228"/>
      <c r="CY75" s="1228"/>
      <c r="CZ75" s="1228"/>
      <c r="DA75" s="1228"/>
      <c r="DB75" s="1228"/>
      <c r="DC75" s="1228"/>
    </row>
    <row r="76" spans="2:107" ht="13.2" x14ac:dyDescent="0.2">
      <c r="B76" s="259"/>
      <c r="G76" s="1236"/>
      <c r="H76" s="1236"/>
      <c r="I76" s="1234"/>
      <c r="J76" s="1234"/>
      <c r="K76" s="1235"/>
      <c r="L76" s="1235"/>
      <c r="M76" s="1235"/>
      <c r="N76" s="1235"/>
      <c r="AM76" s="359"/>
      <c r="AN76" s="1231"/>
      <c r="AO76" s="1231"/>
      <c r="AP76" s="1231"/>
      <c r="AQ76" s="1231"/>
      <c r="AR76" s="1231"/>
      <c r="AS76" s="1231"/>
      <c r="AT76" s="1231"/>
      <c r="AU76" s="1231"/>
      <c r="AV76" s="1231"/>
      <c r="AW76" s="1231"/>
      <c r="AX76" s="1231"/>
      <c r="AY76" s="1231"/>
      <c r="AZ76" s="1231"/>
      <c r="BA76" s="1231"/>
      <c r="BB76" s="1231"/>
      <c r="BC76" s="1231"/>
      <c r="BD76" s="1231"/>
      <c r="BE76" s="1231"/>
      <c r="BF76" s="1231"/>
      <c r="BG76" s="1231"/>
      <c r="BH76" s="1231"/>
      <c r="BI76" s="1231"/>
      <c r="BJ76" s="1231"/>
      <c r="BK76" s="1231"/>
      <c r="BL76" s="1231"/>
      <c r="BM76" s="1231"/>
      <c r="BN76" s="1231"/>
      <c r="BO76" s="1231"/>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ht="13.2" x14ac:dyDescent="0.2">
      <c r="B77" s="259"/>
      <c r="G77" s="1234"/>
      <c r="H77" s="1234"/>
      <c r="I77" s="1234"/>
      <c r="J77" s="1234"/>
      <c r="K77" s="1232"/>
      <c r="L77" s="1232"/>
      <c r="M77" s="1232"/>
      <c r="N77" s="1232"/>
      <c r="AN77" s="1233" t="s">
        <v>561</v>
      </c>
      <c r="AO77" s="1233"/>
      <c r="AP77" s="1233"/>
      <c r="AQ77" s="1233"/>
      <c r="AR77" s="1233"/>
      <c r="AS77" s="1233"/>
      <c r="AT77" s="1233"/>
      <c r="AU77" s="1233"/>
      <c r="AV77" s="1233"/>
      <c r="AW77" s="1233"/>
      <c r="AX77" s="1233"/>
      <c r="AY77" s="1233"/>
      <c r="AZ77" s="1233"/>
      <c r="BA77" s="1233"/>
      <c r="BB77" s="1231" t="s">
        <v>559</v>
      </c>
      <c r="BC77" s="1231"/>
      <c r="BD77" s="1231"/>
      <c r="BE77" s="1231"/>
      <c r="BF77" s="1231"/>
      <c r="BG77" s="1231"/>
      <c r="BH77" s="1231"/>
      <c r="BI77" s="1231"/>
      <c r="BJ77" s="1231"/>
      <c r="BK77" s="1231"/>
      <c r="BL77" s="1231"/>
      <c r="BM77" s="1231"/>
      <c r="BN77" s="1231"/>
      <c r="BO77" s="1231"/>
      <c r="BP77" s="1228">
        <v>0</v>
      </c>
      <c r="BQ77" s="1228"/>
      <c r="BR77" s="1228"/>
      <c r="BS77" s="1228"/>
      <c r="BT77" s="1228"/>
      <c r="BU77" s="1228"/>
      <c r="BV77" s="1228"/>
      <c r="BW77" s="1228"/>
      <c r="BX77" s="1228">
        <v>0</v>
      </c>
      <c r="BY77" s="1228"/>
      <c r="BZ77" s="1228"/>
      <c r="CA77" s="1228"/>
      <c r="CB77" s="1228"/>
      <c r="CC77" s="1228"/>
      <c r="CD77" s="1228"/>
      <c r="CE77" s="1228"/>
      <c r="CF77" s="1228">
        <v>0</v>
      </c>
      <c r="CG77" s="1228"/>
      <c r="CH77" s="1228"/>
      <c r="CI77" s="1228"/>
      <c r="CJ77" s="1228"/>
      <c r="CK77" s="1228"/>
      <c r="CL77" s="1228"/>
      <c r="CM77" s="1228"/>
      <c r="CN77" s="1228">
        <v>0</v>
      </c>
      <c r="CO77" s="1228"/>
      <c r="CP77" s="1228"/>
      <c r="CQ77" s="1228"/>
      <c r="CR77" s="1228"/>
      <c r="CS77" s="1228"/>
      <c r="CT77" s="1228"/>
      <c r="CU77" s="1228"/>
      <c r="CV77" s="1228">
        <v>0</v>
      </c>
      <c r="CW77" s="1228"/>
      <c r="CX77" s="1228"/>
      <c r="CY77" s="1228"/>
      <c r="CZ77" s="1228"/>
      <c r="DA77" s="1228"/>
      <c r="DB77" s="1228"/>
      <c r="DC77" s="1228"/>
    </row>
    <row r="78" spans="2:107" ht="13.2" x14ac:dyDescent="0.2">
      <c r="B78" s="259"/>
      <c r="G78" s="1234"/>
      <c r="H78" s="1234"/>
      <c r="I78" s="1234"/>
      <c r="J78" s="1234"/>
      <c r="K78" s="1232"/>
      <c r="L78" s="1232"/>
      <c r="M78" s="1232"/>
      <c r="N78" s="1232"/>
      <c r="AN78" s="1233"/>
      <c r="AO78" s="1233"/>
      <c r="AP78" s="1233"/>
      <c r="AQ78" s="1233"/>
      <c r="AR78" s="1233"/>
      <c r="AS78" s="1233"/>
      <c r="AT78" s="1233"/>
      <c r="AU78" s="1233"/>
      <c r="AV78" s="1233"/>
      <c r="AW78" s="1233"/>
      <c r="AX78" s="1233"/>
      <c r="AY78" s="1233"/>
      <c r="AZ78" s="1233"/>
      <c r="BA78" s="1233"/>
      <c r="BB78" s="1231"/>
      <c r="BC78" s="1231"/>
      <c r="BD78" s="1231"/>
      <c r="BE78" s="1231"/>
      <c r="BF78" s="1231"/>
      <c r="BG78" s="1231"/>
      <c r="BH78" s="1231"/>
      <c r="BI78" s="1231"/>
      <c r="BJ78" s="1231"/>
      <c r="BK78" s="1231"/>
      <c r="BL78" s="1231"/>
      <c r="BM78" s="1231"/>
      <c r="BN78" s="1231"/>
      <c r="BO78" s="1231"/>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ht="13.2" x14ac:dyDescent="0.2">
      <c r="B79" s="259"/>
      <c r="G79" s="1234"/>
      <c r="H79" s="1234"/>
      <c r="I79" s="1229"/>
      <c r="J79" s="1229"/>
      <c r="K79" s="1230"/>
      <c r="L79" s="1230"/>
      <c r="M79" s="1230"/>
      <c r="N79" s="1230"/>
      <c r="AN79" s="1233"/>
      <c r="AO79" s="1233"/>
      <c r="AP79" s="1233"/>
      <c r="AQ79" s="1233"/>
      <c r="AR79" s="1233"/>
      <c r="AS79" s="1233"/>
      <c r="AT79" s="1233"/>
      <c r="AU79" s="1233"/>
      <c r="AV79" s="1233"/>
      <c r="AW79" s="1233"/>
      <c r="AX79" s="1233"/>
      <c r="AY79" s="1233"/>
      <c r="AZ79" s="1233"/>
      <c r="BA79" s="1233"/>
      <c r="BB79" s="1231" t="s">
        <v>564</v>
      </c>
      <c r="BC79" s="1231"/>
      <c r="BD79" s="1231"/>
      <c r="BE79" s="1231"/>
      <c r="BF79" s="1231"/>
      <c r="BG79" s="1231"/>
      <c r="BH79" s="1231"/>
      <c r="BI79" s="1231"/>
      <c r="BJ79" s="1231"/>
      <c r="BK79" s="1231"/>
      <c r="BL79" s="1231"/>
      <c r="BM79" s="1231"/>
      <c r="BN79" s="1231"/>
      <c r="BO79" s="1231"/>
      <c r="BP79" s="1228">
        <v>-3.5</v>
      </c>
      <c r="BQ79" s="1228"/>
      <c r="BR79" s="1228"/>
      <c r="BS79" s="1228"/>
      <c r="BT79" s="1228"/>
      <c r="BU79" s="1228"/>
      <c r="BV79" s="1228"/>
      <c r="BW79" s="1228"/>
      <c r="BX79" s="1228">
        <v>-3.4</v>
      </c>
      <c r="BY79" s="1228"/>
      <c r="BZ79" s="1228"/>
      <c r="CA79" s="1228"/>
      <c r="CB79" s="1228"/>
      <c r="CC79" s="1228"/>
      <c r="CD79" s="1228"/>
      <c r="CE79" s="1228"/>
      <c r="CF79" s="1228">
        <v>-3.2</v>
      </c>
      <c r="CG79" s="1228"/>
      <c r="CH79" s="1228"/>
      <c r="CI79" s="1228"/>
      <c r="CJ79" s="1228"/>
      <c r="CK79" s="1228"/>
      <c r="CL79" s="1228"/>
      <c r="CM79" s="1228"/>
      <c r="CN79" s="1228">
        <v>-3.1</v>
      </c>
      <c r="CO79" s="1228"/>
      <c r="CP79" s="1228"/>
      <c r="CQ79" s="1228"/>
      <c r="CR79" s="1228"/>
      <c r="CS79" s="1228"/>
      <c r="CT79" s="1228"/>
      <c r="CU79" s="1228"/>
      <c r="CV79" s="1228">
        <v>-2.6</v>
      </c>
      <c r="CW79" s="1228"/>
      <c r="CX79" s="1228"/>
      <c r="CY79" s="1228"/>
      <c r="CZ79" s="1228"/>
      <c r="DA79" s="1228"/>
      <c r="DB79" s="1228"/>
      <c r="DC79" s="1228"/>
    </row>
    <row r="80" spans="2:107" ht="13.2" x14ac:dyDescent="0.2">
      <c r="B80" s="259"/>
      <c r="G80" s="1234"/>
      <c r="H80" s="1234"/>
      <c r="I80" s="1229"/>
      <c r="J80" s="1229"/>
      <c r="K80" s="1230"/>
      <c r="L80" s="1230"/>
      <c r="M80" s="1230"/>
      <c r="N80" s="1230"/>
      <c r="AN80" s="1233"/>
      <c r="AO80" s="1233"/>
      <c r="AP80" s="1233"/>
      <c r="AQ80" s="1233"/>
      <c r="AR80" s="1233"/>
      <c r="AS80" s="1233"/>
      <c r="AT80" s="1233"/>
      <c r="AU80" s="1233"/>
      <c r="AV80" s="1233"/>
      <c r="AW80" s="1233"/>
      <c r="AX80" s="1233"/>
      <c r="AY80" s="1233"/>
      <c r="AZ80" s="1233"/>
      <c r="BA80" s="1233"/>
      <c r="BB80" s="1231"/>
      <c r="BC80" s="1231"/>
      <c r="BD80" s="1231"/>
      <c r="BE80" s="1231"/>
      <c r="BF80" s="1231"/>
      <c r="BG80" s="1231"/>
      <c r="BH80" s="1231"/>
      <c r="BI80" s="1231"/>
      <c r="BJ80" s="1231"/>
      <c r="BK80" s="1231"/>
      <c r="BL80" s="1231"/>
      <c r="BM80" s="1231"/>
      <c r="BN80" s="1231"/>
      <c r="BO80" s="1231"/>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1B14E-CD56-4983-BB61-270E9BE10F48}">
  <dimension ref="A1:DR125"/>
  <sheetViews>
    <sheetView topLeftCell="A5" zoomScale="70" zoomScaleNormal="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phoneticPr fontId="2"/>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2612C-A67D-4F58-928E-DC8D1027ACAB}">
  <dimension ref="A1:DR125"/>
  <sheetViews>
    <sheetView topLeftCell="A5" zoomScale="70" zoomScaleNormal="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phoneticPr fontId="2"/>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520</v>
      </c>
      <c r="G2" s="149"/>
      <c r="H2" s="150"/>
    </row>
    <row r="3" spans="1:8" x14ac:dyDescent="0.2">
      <c r="A3" s="146" t="s">
        <v>513</v>
      </c>
      <c r="B3" s="151"/>
      <c r="C3" s="152"/>
      <c r="D3" s="153">
        <v>29453</v>
      </c>
      <c r="E3" s="154"/>
      <c r="F3" s="155">
        <v>51681</v>
      </c>
      <c r="G3" s="156"/>
      <c r="H3" s="157"/>
    </row>
    <row r="4" spans="1:8" x14ac:dyDescent="0.2">
      <c r="A4" s="158"/>
      <c r="B4" s="159"/>
      <c r="C4" s="160"/>
      <c r="D4" s="161">
        <v>19742</v>
      </c>
      <c r="E4" s="162"/>
      <c r="F4" s="163">
        <v>37226</v>
      </c>
      <c r="G4" s="164"/>
      <c r="H4" s="165"/>
    </row>
    <row r="5" spans="1:8" x14ac:dyDescent="0.2">
      <c r="A5" s="146" t="s">
        <v>515</v>
      </c>
      <c r="B5" s="151"/>
      <c r="C5" s="152"/>
      <c r="D5" s="153">
        <v>24410</v>
      </c>
      <c r="E5" s="154"/>
      <c r="F5" s="155">
        <v>50465</v>
      </c>
      <c r="G5" s="156"/>
      <c r="H5" s="157"/>
    </row>
    <row r="6" spans="1:8" x14ac:dyDescent="0.2">
      <c r="A6" s="158"/>
      <c r="B6" s="159"/>
      <c r="C6" s="160"/>
      <c r="D6" s="161">
        <v>20736</v>
      </c>
      <c r="E6" s="162"/>
      <c r="F6" s="163">
        <v>34193</v>
      </c>
      <c r="G6" s="164"/>
      <c r="H6" s="165"/>
    </row>
    <row r="7" spans="1:8" x14ac:dyDescent="0.2">
      <c r="A7" s="146" t="s">
        <v>516</v>
      </c>
      <c r="B7" s="151"/>
      <c r="C7" s="152"/>
      <c r="D7" s="153">
        <v>26428</v>
      </c>
      <c r="E7" s="154"/>
      <c r="F7" s="155">
        <v>51679</v>
      </c>
      <c r="G7" s="156"/>
      <c r="H7" s="157"/>
    </row>
    <row r="8" spans="1:8" x14ac:dyDescent="0.2">
      <c r="A8" s="158"/>
      <c r="B8" s="159"/>
      <c r="C8" s="160"/>
      <c r="D8" s="161">
        <v>19349</v>
      </c>
      <c r="E8" s="162"/>
      <c r="F8" s="163">
        <v>35132</v>
      </c>
      <c r="G8" s="164"/>
      <c r="H8" s="165"/>
    </row>
    <row r="9" spans="1:8" x14ac:dyDescent="0.2">
      <c r="A9" s="146" t="s">
        <v>517</v>
      </c>
      <c r="B9" s="151"/>
      <c r="C9" s="152"/>
      <c r="D9" s="153">
        <v>28344</v>
      </c>
      <c r="E9" s="154"/>
      <c r="F9" s="155">
        <v>49665</v>
      </c>
      <c r="G9" s="156"/>
      <c r="H9" s="157"/>
    </row>
    <row r="10" spans="1:8" x14ac:dyDescent="0.2">
      <c r="A10" s="158"/>
      <c r="B10" s="159"/>
      <c r="C10" s="160"/>
      <c r="D10" s="161">
        <v>21645</v>
      </c>
      <c r="E10" s="162"/>
      <c r="F10" s="163">
        <v>34678</v>
      </c>
      <c r="G10" s="164"/>
      <c r="H10" s="165"/>
    </row>
    <row r="11" spans="1:8" x14ac:dyDescent="0.2">
      <c r="A11" s="146" t="s">
        <v>518</v>
      </c>
      <c r="B11" s="151"/>
      <c r="C11" s="152"/>
      <c r="D11" s="153">
        <v>32309</v>
      </c>
      <c r="E11" s="154"/>
      <c r="F11" s="155">
        <v>63439</v>
      </c>
      <c r="G11" s="156"/>
      <c r="H11" s="157"/>
    </row>
    <row r="12" spans="1:8" x14ac:dyDescent="0.2">
      <c r="A12" s="158"/>
      <c r="B12" s="159"/>
      <c r="C12" s="166"/>
      <c r="D12" s="161">
        <v>24518</v>
      </c>
      <c r="E12" s="162"/>
      <c r="F12" s="163">
        <v>46463</v>
      </c>
      <c r="G12" s="164"/>
      <c r="H12" s="165"/>
    </row>
    <row r="13" spans="1:8" x14ac:dyDescent="0.2">
      <c r="A13" s="146"/>
      <c r="B13" s="151"/>
      <c r="C13" s="152"/>
      <c r="D13" s="153">
        <v>28189</v>
      </c>
      <c r="E13" s="154"/>
      <c r="F13" s="155">
        <v>53386</v>
      </c>
      <c r="G13" s="167"/>
      <c r="H13" s="157"/>
    </row>
    <row r="14" spans="1:8" x14ac:dyDescent="0.2">
      <c r="A14" s="158"/>
      <c r="B14" s="159"/>
      <c r="C14" s="160"/>
      <c r="D14" s="161">
        <v>21198</v>
      </c>
      <c r="E14" s="162"/>
      <c r="F14" s="163">
        <v>37538</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3.77</v>
      </c>
      <c r="C19" s="168">
        <f>ROUND(VALUE(SUBSTITUTE(実質収支比率等に係る経年分析!G$48,"▲","-")),2)</f>
        <v>3.88</v>
      </c>
      <c r="D19" s="168">
        <f>ROUND(VALUE(SUBSTITUTE(実質収支比率等に係る経年分析!H$48,"▲","-")),2)</f>
        <v>6.84</v>
      </c>
      <c r="E19" s="168">
        <f>ROUND(VALUE(SUBSTITUTE(実質収支比率等に係る経年分析!I$48,"▲","-")),2)</f>
        <v>4.72</v>
      </c>
      <c r="F19" s="168">
        <f>ROUND(VALUE(SUBSTITUTE(実質収支比率等に係る経年分析!J$48,"▲","-")),2)</f>
        <v>3.85</v>
      </c>
    </row>
    <row r="20" spans="1:11" x14ac:dyDescent="0.2">
      <c r="A20" s="168" t="s">
        <v>53</v>
      </c>
      <c r="B20" s="168">
        <f>ROUND(VALUE(SUBSTITUTE(実質収支比率等に係る経年分析!F$47,"▲","-")),2)</f>
        <v>35.99</v>
      </c>
      <c r="C20" s="168">
        <f>ROUND(VALUE(SUBSTITUTE(実質収支比率等に係る経年分析!G$47,"▲","-")),2)</f>
        <v>37.94</v>
      </c>
      <c r="D20" s="168">
        <f>ROUND(VALUE(SUBSTITUTE(実質収支比率等に係る経年分析!H$47,"▲","-")),2)</f>
        <v>38.74</v>
      </c>
      <c r="E20" s="168">
        <f>ROUND(VALUE(SUBSTITUTE(実質収支比率等に係る経年分析!I$47,"▲","-")),2)</f>
        <v>41.93</v>
      </c>
      <c r="F20" s="168">
        <f>ROUND(VALUE(SUBSTITUTE(実質収支比率等に係る経年分析!J$47,"▲","-")),2)</f>
        <v>33.42</v>
      </c>
    </row>
    <row r="21" spans="1:11" x14ac:dyDescent="0.2">
      <c r="A21" s="168" t="s">
        <v>54</v>
      </c>
      <c r="B21" s="168">
        <f>IF(ISNUMBER(VALUE(SUBSTITUTE(実質収支比率等に係る経年分析!F$49,"▲","-"))),ROUND(VALUE(SUBSTITUTE(実質収支比率等に係る経年分析!F$49,"▲","-")),2),NA())</f>
        <v>2.0299999999999998</v>
      </c>
      <c r="C21" s="168">
        <f>IF(ISNUMBER(VALUE(SUBSTITUTE(実質収支比率等に係る経年分析!G$49,"▲","-"))),ROUND(VALUE(SUBSTITUTE(実質収支比率等に係る経年分析!G$49,"▲","-")),2),NA())</f>
        <v>1.48</v>
      </c>
      <c r="D21" s="168">
        <f>IF(ISNUMBER(VALUE(SUBSTITUTE(実質収支比率等に係る経年分析!H$49,"▲","-"))),ROUND(VALUE(SUBSTITUTE(実質収支比率等に係る経年分析!H$49,"▲","-")),2),NA())</f>
        <v>5.37</v>
      </c>
      <c r="E21" s="168">
        <f>IF(ISNUMBER(VALUE(SUBSTITUTE(実質収支比率等に係る経年分析!I$49,"▲","-"))),ROUND(VALUE(SUBSTITUTE(実質収支比率等に係る経年分析!I$49,"▲","-")),2),NA())</f>
        <v>0.66</v>
      </c>
      <c r="F21" s="168">
        <f>IF(ISNUMBER(VALUE(SUBSTITUTE(実質収支比率等に係る経年分析!J$49,"▲","-"))),ROUND(VALUE(SUBSTITUTE(実質収支比率等に係る経年分析!J$49,"▲","-")),2),NA())</f>
        <v>-6.57</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e">
        <f>IF(連結実質赤字比率に係る赤字・黒字の構成分析!C$38="",NA(),連結実質赤字比率に係る赤字・黒字の構成分析!C$38)</f>
        <v>#N/A</v>
      </c>
      <c r="B32" s="169" t="e">
        <f>IF(ROUND(VALUE(SUBSTITUTE(連結実質赤字比率に係る赤字・黒字の構成分析!F$38,"▲", "-")), 2) &lt; 0, ABS(ROUND(VALUE(SUBSTITUTE(連結実質赤字比率に係る赤字・黒字の構成分析!F$38,"▲", "-")), 2)), NA())</f>
        <v>#VALUE!</v>
      </c>
      <c r="C32" s="169" t="e">
        <f>IF(ROUND(VALUE(SUBSTITUTE(連結実質赤字比率に係る赤字・黒字の構成分析!F$38,"▲", "-")), 2) &gt;= 0, ABS(ROUND(VALUE(SUBSTITUTE(連結実質赤字比率に係る赤字・黒字の構成分析!F$38,"▲", "-")), 2)), NA())</f>
        <v>#VALUE!</v>
      </c>
      <c r="D32" s="169" t="e">
        <f>IF(ROUND(VALUE(SUBSTITUTE(連結実質赤字比率に係る赤字・黒字の構成分析!G$38,"▲", "-")), 2) &lt; 0, ABS(ROUND(VALUE(SUBSTITUTE(連結実質赤字比率に係る赤字・黒字の構成分析!G$38,"▲", "-")), 2)), NA())</f>
        <v>#VALUE!</v>
      </c>
      <c r="E32" s="169" t="e">
        <f>IF(ROUND(VALUE(SUBSTITUTE(連結実質赤字比率に係る赤字・黒字の構成分析!G$38,"▲", "-")), 2) &gt;= 0, ABS(ROUND(VALUE(SUBSTITUTE(連結実質赤字比率に係る赤字・黒字の構成分析!G$38,"▲", "-")), 2)), NA())</f>
        <v>#VALUE!</v>
      </c>
      <c r="F32" s="169" t="e">
        <f>IF(ROUND(VALUE(SUBSTITUTE(連結実質赤字比率に係る赤字・黒字の構成分析!H$38,"▲", "-")), 2) &lt; 0, ABS(ROUND(VALUE(SUBSTITUTE(連結実質赤字比率に係る赤字・黒字の構成分析!H$38,"▲", "-")), 2)), NA())</f>
        <v>#VALUE!</v>
      </c>
      <c r="G32" s="169" t="e">
        <f>IF(ROUND(VALUE(SUBSTITUTE(連結実質赤字比率に係る赤字・黒字の構成分析!H$38,"▲", "-")), 2) &gt;= 0, ABS(ROUND(VALUE(SUBSTITUTE(連結実質赤字比率に係る赤字・黒字の構成分析!H$38,"▲", "-")), 2)), NA())</f>
        <v>#VALUE!</v>
      </c>
      <c r="H32" s="169" t="e">
        <f>IF(ROUND(VALUE(SUBSTITUTE(連結実質赤字比率に係る赤字・黒字の構成分析!I$38,"▲", "-")), 2) &lt; 0, ABS(ROUND(VALUE(SUBSTITUTE(連結実質赤字比率に係る赤字・黒字の構成分析!I$38,"▲", "-")), 2)), NA())</f>
        <v>#VALUE!</v>
      </c>
      <c r="I32" s="169" t="e">
        <f>IF(ROUND(VALUE(SUBSTITUTE(連結実質赤字比率に係る赤字・黒字の構成分析!I$38,"▲", "-")), 2) &gt;= 0, ABS(ROUND(VALUE(SUBSTITUTE(連結実質赤字比率に係る赤字・黒字の構成分析!I$38,"▲", "-")), 2)), NA())</f>
        <v>#VALUE!</v>
      </c>
      <c r="J32" s="169" t="e">
        <f>IF(ROUND(VALUE(SUBSTITUTE(連結実質赤字比率に係る赤字・黒字の構成分析!J$38,"▲", "-")), 2) &lt; 0, ABS(ROUND(VALUE(SUBSTITUTE(連結実質赤字比率に係る赤字・黒字の構成分析!J$38,"▲", "-")), 2)), NA())</f>
        <v>#VALUE!</v>
      </c>
      <c r="K32" s="169" t="e">
        <f>IF(ROUND(VALUE(SUBSTITUTE(連結実質赤字比率に係る赤字・黒字の構成分析!J$38,"▲", "-")), 2) &gt;= 0, ABS(ROUND(VALUE(SUBSTITUTE(連結実質赤字比率に係る赤字・黒字の構成分析!J$38,"▲", "-")), 2)), NA())</f>
        <v>#VALUE!</v>
      </c>
    </row>
    <row r="33" spans="1:16" x14ac:dyDescent="0.2">
      <c r="A33" s="169" t="str">
        <f>IF(連結実質赤字比率に係る赤字・黒字の構成分析!C$37="",NA(),連結実質赤字比率に係る赤字・黒字の構成分析!C$37)</f>
        <v>後期高齢者医療特別会計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0.04</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0.04</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0.04</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0.02</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0.02</v>
      </c>
    </row>
    <row r="34" spans="1:16" x14ac:dyDescent="0.2">
      <c r="A34" s="169" t="str">
        <f>IF(連結実質赤字比率に係る赤字・黒字の構成分析!C$36="",NA(),連結実質赤字比率に係る赤字・黒字の構成分析!C$36)</f>
        <v>国民健康保険特別会計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0.77</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0.46</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0.44</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0.45</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0.44</v>
      </c>
    </row>
    <row r="35" spans="1:16" x14ac:dyDescent="0.2">
      <c r="A35" s="169" t="str">
        <f>IF(連結実質赤字比率に係る赤字・黒字の構成分析!C$35="",NA(),連結実質赤字比率に係る赤字・黒字の構成分析!C$35)</f>
        <v>介護保険特別会計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0.73</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1.63</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1.07</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1.33</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1.27</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3.76</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3.88</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6.83</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4.71</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3.85</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5547</v>
      </c>
      <c r="E42" s="170"/>
      <c r="F42" s="170"/>
      <c r="G42" s="170">
        <f>'実質公債費比率（分子）の構造'!L$52</f>
        <v>5504</v>
      </c>
      <c r="H42" s="170"/>
      <c r="I42" s="170"/>
      <c r="J42" s="170">
        <f>'実質公債費比率（分子）の構造'!M$52</f>
        <v>5262</v>
      </c>
      <c r="K42" s="170"/>
      <c r="L42" s="170"/>
      <c r="M42" s="170">
        <f>'実質公債費比率（分子）の構造'!N$52</f>
        <v>4806</v>
      </c>
      <c r="N42" s="170"/>
      <c r="O42" s="170"/>
      <c r="P42" s="170">
        <f>'実質公債費比率（分子）の構造'!O$52</f>
        <v>4363</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199</v>
      </c>
      <c r="C44" s="170"/>
      <c r="D44" s="170"/>
      <c r="E44" s="170">
        <f>'実質公債費比率（分子）の構造'!L$50</f>
        <v>151</v>
      </c>
      <c r="F44" s="170"/>
      <c r="G44" s="170"/>
      <c r="H44" s="170">
        <f>'実質公債費比率（分子）の構造'!M$50</f>
        <v>320</v>
      </c>
      <c r="I44" s="170"/>
      <c r="J44" s="170"/>
      <c r="K44" s="170">
        <f>'実質公債費比率（分子）の構造'!N$50</f>
        <v>362</v>
      </c>
      <c r="L44" s="170"/>
      <c r="M44" s="170"/>
      <c r="N44" s="170">
        <f>'実質公債費比率（分子）の構造'!O$50</f>
        <v>636</v>
      </c>
      <c r="O44" s="170"/>
      <c r="P44" s="170"/>
    </row>
    <row r="45" spans="1:16" x14ac:dyDescent="0.2">
      <c r="A45" s="170" t="s">
        <v>63</v>
      </c>
      <c r="B45" s="170">
        <f>'実質公債費比率（分子）の構造'!K$49</f>
        <v>124</v>
      </c>
      <c r="C45" s="170"/>
      <c r="D45" s="170"/>
      <c r="E45" s="170">
        <f>'実質公債費比率（分子）の構造'!L$49</f>
        <v>140</v>
      </c>
      <c r="F45" s="170"/>
      <c r="G45" s="170"/>
      <c r="H45" s="170">
        <f>'実質公債費比率（分子）の構造'!M$49</f>
        <v>141</v>
      </c>
      <c r="I45" s="170"/>
      <c r="J45" s="170"/>
      <c r="K45" s="170">
        <f>'実質公債費比率（分子）の構造'!N$49</f>
        <v>116</v>
      </c>
      <c r="L45" s="170"/>
      <c r="M45" s="170"/>
      <c r="N45" s="170">
        <f>'実質公債費比率（分子）の構造'!O$49</f>
        <v>142</v>
      </c>
      <c r="O45" s="170"/>
      <c r="P45" s="170"/>
    </row>
    <row r="46" spans="1:16" x14ac:dyDescent="0.2">
      <c r="A46" s="170" t="s">
        <v>64</v>
      </c>
      <c r="B46" s="170" t="str">
        <f>'実質公債費比率（分子）の構造'!K$48</f>
        <v>-</v>
      </c>
      <c r="C46" s="170"/>
      <c r="D46" s="170"/>
      <c r="E46" s="170" t="str">
        <f>'実質公債費比率（分子）の構造'!L$48</f>
        <v>-</v>
      </c>
      <c r="F46" s="170"/>
      <c r="G46" s="170"/>
      <c r="H46" s="170" t="str">
        <f>'実質公債費比率（分子）の構造'!M$48</f>
        <v>-</v>
      </c>
      <c r="I46" s="170"/>
      <c r="J46" s="170"/>
      <c r="K46" s="170" t="str">
        <f>'実質公債費比率（分子）の構造'!N$48</f>
        <v>-</v>
      </c>
      <c r="L46" s="170"/>
      <c r="M46" s="170"/>
      <c r="N46" s="170" t="str">
        <f>'実質公債費比率（分子）の構造'!O$48</f>
        <v>-</v>
      </c>
      <c r="O46" s="170"/>
      <c r="P46" s="170"/>
    </row>
    <row r="47" spans="1:16" x14ac:dyDescent="0.2">
      <c r="A47" s="170" t="s">
        <v>12</v>
      </c>
      <c r="B47" s="170">
        <f>'実質公債費比率（分子）の構造'!K$47</f>
        <v>51</v>
      </c>
      <c r="C47" s="170"/>
      <c r="D47" s="170"/>
      <c r="E47" s="170">
        <f>'実質公債費比率（分子）の構造'!L$47</f>
        <v>61</v>
      </c>
      <c r="F47" s="170"/>
      <c r="G47" s="170"/>
      <c r="H47" s="170">
        <f>'実質公債費比率（分子）の構造'!M$47</f>
        <v>82</v>
      </c>
      <c r="I47" s="170"/>
      <c r="J47" s="170"/>
      <c r="K47" s="170">
        <f>'実質公債費比率（分子）の構造'!N$47</f>
        <v>68</v>
      </c>
      <c r="L47" s="170"/>
      <c r="M47" s="170"/>
      <c r="N47" s="170">
        <f>'実質公債費比率（分子）の構造'!O$47</f>
        <v>57</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2275</v>
      </c>
      <c r="C49" s="170"/>
      <c r="D49" s="170"/>
      <c r="E49" s="170">
        <f>'実質公債費比率（分子）の構造'!L$45</f>
        <v>2313</v>
      </c>
      <c r="F49" s="170"/>
      <c r="G49" s="170"/>
      <c r="H49" s="170">
        <f>'実質公債費比率（分子）の構造'!M$45</f>
        <v>2128</v>
      </c>
      <c r="I49" s="170"/>
      <c r="J49" s="170"/>
      <c r="K49" s="170">
        <f>'実質公債費比率（分子）の構造'!N$45</f>
        <v>2008</v>
      </c>
      <c r="L49" s="170"/>
      <c r="M49" s="170"/>
      <c r="N49" s="170">
        <f>'実質公債費比率（分子）の構造'!O$45</f>
        <v>1900</v>
      </c>
      <c r="O49" s="170"/>
      <c r="P49" s="170"/>
    </row>
    <row r="50" spans="1:16" x14ac:dyDescent="0.2">
      <c r="A50" s="170" t="s">
        <v>67</v>
      </c>
      <c r="B50" s="170" t="e">
        <f>NA()</f>
        <v>#N/A</v>
      </c>
      <c r="C50" s="170">
        <f>IF(ISNUMBER('実質公債費比率（分子）の構造'!K$53),'実質公債費比率（分子）の構造'!K$53,NA())</f>
        <v>-2898</v>
      </c>
      <c r="D50" s="170" t="e">
        <f>NA()</f>
        <v>#N/A</v>
      </c>
      <c r="E50" s="170" t="e">
        <f>NA()</f>
        <v>#N/A</v>
      </c>
      <c r="F50" s="170">
        <f>IF(ISNUMBER('実質公債費比率（分子）の構造'!L$53),'実質公債費比率（分子）の構造'!L$53,NA())</f>
        <v>-2839</v>
      </c>
      <c r="G50" s="170" t="e">
        <f>NA()</f>
        <v>#N/A</v>
      </c>
      <c r="H50" s="170" t="e">
        <f>NA()</f>
        <v>#N/A</v>
      </c>
      <c r="I50" s="170">
        <f>IF(ISNUMBER('実質公債費比率（分子）の構造'!M$53),'実質公債費比率（分子）の構造'!M$53,NA())</f>
        <v>-2591</v>
      </c>
      <c r="J50" s="170" t="e">
        <f>NA()</f>
        <v>#N/A</v>
      </c>
      <c r="K50" s="170" t="e">
        <f>NA()</f>
        <v>#N/A</v>
      </c>
      <c r="L50" s="170">
        <f>IF(ISNUMBER('実質公債費比率（分子）の構造'!N$53),'実質公債費比率（分子）の構造'!N$53,NA())</f>
        <v>-2252</v>
      </c>
      <c r="M50" s="170" t="e">
        <f>NA()</f>
        <v>#N/A</v>
      </c>
      <c r="N50" s="170" t="e">
        <f>NA()</f>
        <v>#N/A</v>
      </c>
      <c r="O50" s="170">
        <f>IF(ISNUMBER('実質公債費比率（分子）の構造'!O$53),'実質公債費比率（分子）の構造'!O$53,NA())</f>
        <v>-1628</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45500</v>
      </c>
      <c r="E56" s="169"/>
      <c r="F56" s="169"/>
      <c r="G56" s="169">
        <f>'将来負担比率（分子）の構造'!J$52</f>
        <v>42484</v>
      </c>
      <c r="H56" s="169"/>
      <c r="I56" s="169"/>
      <c r="J56" s="169">
        <f>'将来負担比率（分子）の構造'!K$52</f>
        <v>43052</v>
      </c>
      <c r="K56" s="169"/>
      <c r="L56" s="169"/>
      <c r="M56" s="169">
        <f>'将来負担比率（分子）の構造'!L$52</f>
        <v>39986</v>
      </c>
      <c r="N56" s="169"/>
      <c r="O56" s="169"/>
      <c r="P56" s="169">
        <f>'将来負担比率（分子）の構造'!M$52</f>
        <v>36703</v>
      </c>
    </row>
    <row r="57" spans="1:16" x14ac:dyDescent="0.2">
      <c r="A57" s="169" t="s">
        <v>42</v>
      </c>
      <c r="B57" s="169"/>
      <c r="C57" s="169"/>
      <c r="D57" s="169" t="str">
        <f>'将来負担比率（分子）の構造'!I$51</f>
        <v>-</v>
      </c>
      <c r="E57" s="169"/>
      <c r="F57" s="169"/>
      <c r="G57" s="169" t="str">
        <f>'将来負担比率（分子）の構造'!J$51</f>
        <v>-</v>
      </c>
      <c r="H57" s="169"/>
      <c r="I57" s="169"/>
      <c r="J57" s="169" t="str">
        <f>'将来負担比率（分子）の構造'!K$51</f>
        <v>-</v>
      </c>
      <c r="K57" s="169"/>
      <c r="L57" s="169"/>
      <c r="M57" s="169" t="str">
        <f>'将来負担比率（分子）の構造'!L$51</f>
        <v>-</v>
      </c>
      <c r="N57" s="169"/>
      <c r="O57" s="169"/>
      <c r="P57" s="169" t="str">
        <f>'将来負担比率（分子）の構造'!M$51</f>
        <v>-</v>
      </c>
    </row>
    <row r="58" spans="1:16" x14ac:dyDescent="0.2">
      <c r="A58" s="169" t="s">
        <v>41</v>
      </c>
      <c r="B58" s="169"/>
      <c r="C58" s="169"/>
      <c r="D58" s="169">
        <f>'将来負担比率（分子）の構造'!I$50</f>
        <v>57649</v>
      </c>
      <c r="E58" s="169"/>
      <c r="F58" s="169"/>
      <c r="G58" s="169">
        <f>'将来負担比率（分子）の構造'!J$50</f>
        <v>60697</v>
      </c>
      <c r="H58" s="169"/>
      <c r="I58" s="169"/>
      <c r="J58" s="169">
        <f>'将来負担比率（分子）の構造'!K$50</f>
        <v>65614</v>
      </c>
      <c r="K58" s="169"/>
      <c r="L58" s="169"/>
      <c r="M58" s="169">
        <f>'将来負担比率（分子）の構造'!L$50</f>
        <v>69080</v>
      </c>
      <c r="N58" s="169"/>
      <c r="O58" s="169"/>
      <c r="P58" s="169">
        <f>'将来負担比率（分子）の構造'!M$50</f>
        <v>62050</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17243</v>
      </c>
      <c r="C62" s="169"/>
      <c r="D62" s="169"/>
      <c r="E62" s="169">
        <f>'将来負担比率（分子）の構造'!J$45</f>
        <v>17240</v>
      </c>
      <c r="F62" s="169"/>
      <c r="G62" s="169"/>
      <c r="H62" s="169">
        <f>'将来負担比率（分子）の構造'!K$45</f>
        <v>16588</v>
      </c>
      <c r="I62" s="169"/>
      <c r="J62" s="169"/>
      <c r="K62" s="169">
        <f>'将来負担比率（分子）の構造'!L$45</f>
        <v>15585</v>
      </c>
      <c r="L62" s="169"/>
      <c r="M62" s="169"/>
      <c r="N62" s="169">
        <f>'将来負担比率（分子）の構造'!M$45</f>
        <v>17595</v>
      </c>
      <c r="O62" s="169"/>
      <c r="P62" s="169"/>
    </row>
    <row r="63" spans="1:16" x14ac:dyDescent="0.2">
      <c r="A63" s="169" t="s">
        <v>34</v>
      </c>
      <c r="B63" s="169">
        <f>'将来負担比率（分子）の構造'!I$44</f>
        <v>1524</v>
      </c>
      <c r="C63" s="169"/>
      <c r="D63" s="169"/>
      <c r="E63" s="169">
        <f>'将来負担比率（分子）の構造'!J$44</f>
        <v>1790</v>
      </c>
      <c r="F63" s="169"/>
      <c r="G63" s="169"/>
      <c r="H63" s="169">
        <f>'将来負担比率（分子）の構造'!K$44</f>
        <v>2081</v>
      </c>
      <c r="I63" s="169"/>
      <c r="J63" s="169"/>
      <c r="K63" s="169">
        <f>'将来負担比率（分子）の構造'!L$44</f>
        <v>2400</v>
      </c>
      <c r="L63" s="169"/>
      <c r="M63" s="169"/>
      <c r="N63" s="169">
        <f>'将来負担比率（分子）の構造'!M$44</f>
        <v>2338</v>
      </c>
      <c r="O63" s="169"/>
      <c r="P63" s="169"/>
    </row>
    <row r="64" spans="1:16" x14ac:dyDescent="0.2">
      <c r="A64" s="169" t="s">
        <v>33</v>
      </c>
      <c r="B64" s="169" t="str">
        <f>'将来負担比率（分子）の構造'!I$43</f>
        <v>-</v>
      </c>
      <c r="C64" s="169"/>
      <c r="D64" s="169"/>
      <c r="E64" s="169" t="str">
        <f>'将来負担比率（分子）の構造'!J$43</f>
        <v>-</v>
      </c>
      <c r="F64" s="169"/>
      <c r="G64" s="169"/>
      <c r="H64" s="169" t="str">
        <f>'将来負担比率（分子）の構造'!K$43</f>
        <v>-</v>
      </c>
      <c r="I64" s="169"/>
      <c r="J64" s="169"/>
      <c r="K64" s="169" t="str">
        <f>'将来負担比率（分子）の構造'!L$43</f>
        <v>-</v>
      </c>
      <c r="L64" s="169"/>
      <c r="M64" s="169"/>
      <c r="N64" s="169" t="str">
        <f>'将来負担比率（分子）の構造'!M$43</f>
        <v>-</v>
      </c>
      <c r="O64" s="169"/>
      <c r="P64" s="169"/>
    </row>
    <row r="65" spans="1:16" x14ac:dyDescent="0.2">
      <c r="A65" s="169" t="s">
        <v>32</v>
      </c>
      <c r="B65" s="169" t="str">
        <f>'将来負担比率（分子）の構造'!I$42</f>
        <v>-</v>
      </c>
      <c r="C65" s="169"/>
      <c r="D65" s="169"/>
      <c r="E65" s="169" t="str">
        <f>'将来負担比率（分子）の構造'!J$42</f>
        <v>-</v>
      </c>
      <c r="F65" s="169"/>
      <c r="G65" s="169"/>
      <c r="H65" s="169">
        <f>'将来負担比率（分子）の構造'!K$42</f>
        <v>241</v>
      </c>
      <c r="I65" s="169"/>
      <c r="J65" s="169"/>
      <c r="K65" s="169">
        <f>'将来負担比率（分子）の構造'!L$42</f>
        <v>69</v>
      </c>
      <c r="L65" s="169"/>
      <c r="M65" s="169"/>
      <c r="N65" s="169">
        <f>'将来負担比率（分子）の構造'!M$42</f>
        <v>55</v>
      </c>
      <c r="O65" s="169"/>
      <c r="P65" s="169"/>
    </row>
    <row r="66" spans="1:16" x14ac:dyDescent="0.2">
      <c r="A66" s="169" t="s">
        <v>31</v>
      </c>
      <c r="B66" s="169">
        <f>'将来負担比率（分子）の構造'!I$41</f>
        <v>18638</v>
      </c>
      <c r="C66" s="169"/>
      <c r="D66" s="169"/>
      <c r="E66" s="169">
        <f>'将来負担比率（分子）の構造'!J$41</f>
        <v>20376</v>
      </c>
      <c r="F66" s="169"/>
      <c r="G66" s="169"/>
      <c r="H66" s="169">
        <f>'将来負担比率（分子）の構造'!K$41</f>
        <v>18620</v>
      </c>
      <c r="I66" s="169"/>
      <c r="J66" s="169"/>
      <c r="K66" s="169">
        <f>'将来負担比率（分子）の構造'!L$41</f>
        <v>17720</v>
      </c>
      <c r="L66" s="169"/>
      <c r="M66" s="169"/>
      <c r="N66" s="169">
        <f>'将来負担比率（分子）の構造'!M$41</f>
        <v>18539</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35977</v>
      </c>
      <c r="C72" s="173">
        <f>基金残高に係る経年分析!G55</f>
        <v>38596</v>
      </c>
      <c r="D72" s="173">
        <f>基金残高に係る経年分析!H55</f>
        <v>32731</v>
      </c>
    </row>
    <row r="73" spans="1:16" x14ac:dyDescent="0.2">
      <c r="A73" s="172" t="s">
        <v>74</v>
      </c>
      <c r="B73" s="173">
        <f>基金残高に係る経年分析!F56</f>
        <v>5987</v>
      </c>
      <c r="C73" s="173">
        <f>基金残高に係る経年分析!G56</f>
        <v>6092</v>
      </c>
      <c r="D73" s="173">
        <f>基金残高に係る経年分析!H56</f>
        <v>4300</v>
      </c>
    </row>
    <row r="74" spans="1:16" x14ac:dyDescent="0.2">
      <c r="A74" s="172" t="s">
        <v>75</v>
      </c>
      <c r="B74" s="173">
        <f>基金残高に係る経年分析!F57</f>
        <v>21119</v>
      </c>
      <c r="C74" s="173">
        <f>基金残高に係る経年分析!G57</f>
        <v>21862</v>
      </c>
      <c r="D74" s="173">
        <f>基金残高に係る経年分析!H57</f>
        <v>22472</v>
      </c>
    </row>
  </sheetData>
  <sheetProtection algorithmName="SHA-512" hashValue="tG+2BUcSq2/wfCdoIBTjU1bpL4t7cx1WrgJ2pLnuWOKZuCAILpEheXRMDNfSiEhzCsicGsx47tXNpl57oOxXLQ==" saltValue="0UrkbwBbNp36Ddj04IeIb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202</v>
      </c>
      <c r="DI1" s="616"/>
      <c r="DJ1" s="616"/>
      <c r="DK1" s="616"/>
      <c r="DL1" s="616"/>
      <c r="DM1" s="616"/>
      <c r="DN1" s="617"/>
      <c r="DO1" s="208"/>
      <c r="DP1" s="615" t="s">
        <v>203</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205</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206</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207</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208</v>
      </c>
      <c r="S4" s="619"/>
      <c r="T4" s="619"/>
      <c r="U4" s="619"/>
      <c r="V4" s="619"/>
      <c r="W4" s="619"/>
      <c r="X4" s="619"/>
      <c r="Y4" s="620"/>
      <c r="Z4" s="618" t="s">
        <v>209</v>
      </c>
      <c r="AA4" s="619"/>
      <c r="AB4" s="619"/>
      <c r="AC4" s="620"/>
      <c r="AD4" s="618" t="s">
        <v>210</v>
      </c>
      <c r="AE4" s="619"/>
      <c r="AF4" s="619"/>
      <c r="AG4" s="619"/>
      <c r="AH4" s="619"/>
      <c r="AI4" s="619"/>
      <c r="AJ4" s="619"/>
      <c r="AK4" s="620"/>
      <c r="AL4" s="618" t="s">
        <v>209</v>
      </c>
      <c r="AM4" s="619"/>
      <c r="AN4" s="619"/>
      <c r="AO4" s="620"/>
      <c r="AP4" s="621" t="s">
        <v>211</v>
      </c>
      <c r="AQ4" s="621"/>
      <c r="AR4" s="621"/>
      <c r="AS4" s="621"/>
      <c r="AT4" s="621"/>
      <c r="AU4" s="621"/>
      <c r="AV4" s="621"/>
      <c r="AW4" s="621"/>
      <c r="AX4" s="621"/>
      <c r="AY4" s="621"/>
      <c r="AZ4" s="621"/>
      <c r="BA4" s="621"/>
      <c r="BB4" s="621"/>
      <c r="BC4" s="621"/>
      <c r="BD4" s="621"/>
      <c r="BE4" s="621"/>
      <c r="BF4" s="621"/>
      <c r="BG4" s="621" t="s">
        <v>212</v>
      </c>
      <c r="BH4" s="621"/>
      <c r="BI4" s="621"/>
      <c r="BJ4" s="621"/>
      <c r="BK4" s="621"/>
      <c r="BL4" s="621"/>
      <c r="BM4" s="621"/>
      <c r="BN4" s="621"/>
      <c r="BO4" s="621" t="s">
        <v>209</v>
      </c>
      <c r="BP4" s="621"/>
      <c r="BQ4" s="621"/>
      <c r="BR4" s="621"/>
      <c r="BS4" s="621" t="s">
        <v>213</v>
      </c>
      <c r="BT4" s="621"/>
      <c r="BU4" s="621"/>
      <c r="BV4" s="621"/>
      <c r="BW4" s="621"/>
      <c r="BX4" s="621"/>
      <c r="BY4" s="621"/>
      <c r="BZ4" s="621"/>
      <c r="CA4" s="621"/>
      <c r="CB4" s="621"/>
      <c r="CD4" s="618" t="s">
        <v>214</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215</v>
      </c>
      <c r="C5" s="623"/>
      <c r="D5" s="623"/>
      <c r="E5" s="623"/>
      <c r="F5" s="623"/>
      <c r="G5" s="623"/>
      <c r="H5" s="623"/>
      <c r="I5" s="623"/>
      <c r="J5" s="623"/>
      <c r="K5" s="623"/>
      <c r="L5" s="623"/>
      <c r="M5" s="623"/>
      <c r="N5" s="623"/>
      <c r="O5" s="623"/>
      <c r="P5" s="623"/>
      <c r="Q5" s="624"/>
      <c r="R5" s="625">
        <v>55395755</v>
      </c>
      <c r="S5" s="626"/>
      <c r="T5" s="626"/>
      <c r="U5" s="626"/>
      <c r="V5" s="626"/>
      <c r="W5" s="626"/>
      <c r="X5" s="626"/>
      <c r="Y5" s="627"/>
      <c r="Z5" s="628">
        <v>30.3</v>
      </c>
      <c r="AA5" s="628"/>
      <c r="AB5" s="628"/>
      <c r="AC5" s="628"/>
      <c r="AD5" s="629">
        <v>55395755</v>
      </c>
      <c r="AE5" s="629"/>
      <c r="AF5" s="629"/>
      <c r="AG5" s="629"/>
      <c r="AH5" s="629"/>
      <c r="AI5" s="629"/>
      <c r="AJ5" s="629"/>
      <c r="AK5" s="629"/>
      <c r="AL5" s="630">
        <v>53.6</v>
      </c>
      <c r="AM5" s="631"/>
      <c r="AN5" s="631"/>
      <c r="AO5" s="632"/>
      <c r="AP5" s="622" t="s">
        <v>216</v>
      </c>
      <c r="AQ5" s="623"/>
      <c r="AR5" s="623"/>
      <c r="AS5" s="623"/>
      <c r="AT5" s="623"/>
      <c r="AU5" s="623"/>
      <c r="AV5" s="623"/>
      <c r="AW5" s="623"/>
      <c r="AX5" s="623"/>
      <c r="AY5" s="623"/>
      <c r="AZ5" s="623"/>
      <c r="BA5" s="623"/>
      <c r="BB5" s="623"/>
      <c r="BC5" s="623"/>
      <c r="BD5" s="623"/>
      <c r="BE5" s="623"/>
      <c r="BF5" s="624"/>
      <c r="BG5" s="636">
        <v>55332924</v>
      </c>
      <c r="BH5" s="637"/>
      <c r="BI5" s="637"/>
      <c r="BJ5" s="637"/>
      <c r="BK5" s="637"/>
      <c r="BL5" s="637"/>
      <c r="BM5" s="637"/>
      <c r="BN5" s="638"/>
      <c r="BO5" s="639">
        <v>99.9</v>
      </c>
      <c r="BP5" s="639"/>
      <c r="BQ5" s="639"/>
      <c r="BR5" s="639"/>
      <c r="BS5" s="640" t="s">
        <v>122</v>
      </c>
      <c r="BT5" s="640"/>
      <c r="BU5" s="640"/>
      <c r="BV5" s="640"/>
      <c r="BW5" s="640"/>
      <c r="BX5" s="640"/>
      <c r="BY5" s="640"/>
      <c r="BZ5" s="640"/>
      <c r="CA5" s="640"/>
      <c r="CB5" s="644"/>
      <c r="CD5" s="618" t="s">
        <v>211</v>
      </c>
      <c r="CE5" s="619"/>
      <c r="CF5" s="619"/>
      <c r="CG5" s="619"/>
      <c r="CH5" s="619"/>
      <c r="CI5" s="619"/>
      <c r="CJ5" s="619"/>
      <c r="CK5" s="619"/>
      <c r="CL5" s="619"/>
      <c r="CM5" s="619"/>
      <c r="CN5" s="619"/>
      <c r="CO5" s="619"/>
      <c r="CP5" s="619"/>
      <c r="CQ5" s="620"/>
      <c r="CR5" s="618" t="s">
        <v>217</v>
      </c>
      <c r="CS5" s="619"/>
      <c r="CT5" s="619"/>
      <c r="CU5" s="619"/>
      <c r="CV5" s="619"/>
      <c r="CW5" s="619"/>
      <c r="CX5" s="619"/>
      <c r="CY5" s="620"/>
      <c r="CZ5" s="618" t="s">
        <v>209</v>
      </c>
      <c r="DA5" s="619"/>
      <c r="DB5" s="619"/>
      <c r="DC5" s="620"/>
      <c r="DD5" s="618" t="s">
        <v>218</v>
      </c>
      <c r="DE5" s="619"/>
      <c r="DF5" s="619"/>
      <c r="DG5" s="619"/>
      <c r="DH5" s="619"/>
      <c r="DI5" s="619"/>
      <c r="DJ5" s="619"/>
      <c r="DK5" s="619"/>
      <c r="DL5" s="619"/>
      <c r="DM5" s="619"/>
      <c r="DN5" s="619"/>
      <c r="DO5" s="619"/>
      <c r="DP5" s="620"/>
      <c r="DQ5" s="618" t="s">
        <v>219</v>
      </c>
      <c r="DR5" s="619"/>
      <c r="DS5" s="619"/>
      <c r="DT5" s="619"/>
      <c r="DU5" s="619"/>
      <c r="DV5" s="619"/>
      <c r="DW5" s="619"/>
      <c r="DX5" s="619"/>
      <c r="DY5" s="619"/>
      <c r="DZ5" s="619"/>
      <c r="EA5" s="619"/>
      <c r="EB5" s="619"/>
      <c r="EC5" s="620"/>
    </row>
    <row r="6" spans="2:143" ht="11.25" customHeight="1" x14ac:dyDescent="0.2">
      <c r="B6" s="633" t="s">
        <v>220</v>
      </c>
      <c r="C6" s="634"/>
      <c r="D6" s="634"/>
      <c r="E6" s="634"/>
      <c r="F6" s="634"/>
      <c r="G6" s="634"/>
      <c r="H6" s="634"/>
      <c r="I6" s="634"/>
      <c r="J6" s="634"/>
      <c r="K6" s="634"/>
      <c r="L6" s="634"/>
      <c r="M6" s="634"/>
      <c r="N6" s="634"/>
      <c r="O6" s="634"/>
      <c r="P6" s="634"/>
      <c r="Q6" s="635"/>
      <c r="R6" s="636">
        <v>515817</v>
      </c>
      <c r="S6" s="637"/>
      <c r="T6" s="637"/>
      <c r="U6" s="637"/>
      <c r="V6" s="637"/>
      <c r="W6" s="637"/>
      <c r="X6" s="637"/>
      <c r="Y6" s="638"/>
      <c r="Z6" s="639">
        <v>0.3</v>
      </c>
      <c r="AA6" s="639"/>
      <c r="AB6" s="639"/>
      <c r="AC6" s="639"/>
      <c r="AD6" s="640">
        <v>515817</v>
      </c>
      <c r="AE6" s="640"/>
      <c r="AF6" s="640"/>
      <c r="AG6" s="640"/>
      <c r="AH6" s="640"/>
      <c r="AI6" s="640"/>
      <c r="AJ6" s="640"/>
      <c r="AK6" s="640"/>
      <c r="AL6" s="641">
        <v>0.5</v>
      </c>
      <c r="AM6" s="642"/>
      <c r="AN6" s="642"/>
      <c r="AO6" s="643"/>
      <c r="AP6" s="633" t="s">
        <v>221</v>
      </c>
      <c r="AQ6" s="634"/>
      <c r="AR6" s="634"/>
      <c r="AS6" s="634"/>
      <c r="AT6" s="634"/>
      <c r="AU6" s="634"/>
      <c r="AV6" s="634"/>
      <c r="AW6" s="634"/>
      <c r="AX6" s="634"/>
      <c r="AY6" s="634"/>
      <c r="AZ6" s="634"/>
      <c r="BA6" s="634"/>
      <c r="BB6" s="634"/>
      <c r="BC6" s="634"/>
      <c r="BD6" s="634"/>
      <c r="BE6" s="634"/>
      <c r="BF6" s="635"/>
      <c r="BG6" s="636">
        <v>55332924</v>
      </c>
      <c r="BH6" s="637"/>
      <c r="BI6" s="637"/>
      <c r="BJ6" s="637"/>
      <c r="BK6" s="637"/>
      <c r="BL6" s="637"/>
      <c r="BM6" s="637"/>
      <c r="BN6" s="638"/>
      <c r="BO6" s="639">
        <v>99.9</v>
      </c>
      <c r="BP6" s="639"/>
      <c r="BQ6" s="639"/>
      <c r="BR6" s="639"/>
      <c r="BS6" s="640" t="s">
        <v>122</v>
      </c>
      <c r="BT6" s="640"/>
      <c r="BU6" s="640"/>
      <c r="BV6" s="640"/>
      <c r="BW6" s="640"/>
      <c r="BX6" s="640"/>
      <c r="BY6" s="640"/>
      <c r="BZ6" s="640"/>
      <c r="CA6" s="640"/>
      <c r="CB6" s="644"/>
      <c r="CD6" s="622" t="s">
        <v>222</v>
      </c>
      <c r="CE6" s="623"/>
      <c r="CF6" s="623"/>
      <c r="CG6" s="623"/>
      <c r="CH6" s="623"/>
      <c r="CI6" s="623"/>
      <c r="CJ6" s="623"/>
      <c r="CK6" s="623"/>
      <c r="CL6" s="623"/>
      <c r="CM6" s="623"/>
      <c r="CN6" s="623"/>
      <c r="CO6" s="623"/>
      <c r="CP6" s="623"/>
      <c r="CQ6" s="624"/>
      <c r="CR6" s="636">
        <v>717030</v>
      </c>
      <c r="CS6" s="637"/>
      <c r="CT6" s="637"/>
      <c r="CU6" s="637"/>
      <c r="CV6" s="637"/>
      <c r="CW6" s="637"/>
      <c r="CX6" s="637"/>
      <c r="CY6" s="638"/>
      <c r="CZ6" s="630">
        <v>0.4</v>
      </c>
      <c r="DA6" s="631"/>
      <c r="DB6" s="631"/>
      <c r="DC6" s="647"/>
      <c r="DD6" s="645" t="s">
        <v>122</v>
      </c>
      <c r="DE6" s="637"/>
      <c r="DF6" s="637"/>
      <c r="DG6" s="637"/>
      <c r="DH6" s="637"/>
      <c r="DI6" s="637"/>
      <c r="DJ6" s="637"/>
      <c r="DK6" s="637"/>
      <c r="DL6" s="637"/>
      <c r="DM6" s="637"/>
      <c r="DN6" s="637"/>
      <c r="DO6" s="637"/>
      <c r="DP6" s="638"/>
      <c r="DQ6" s="645">
        <v>717030</v>
      </c>
      <c r="DR6" s="637"/>
      <c r="DS6" s="637"/>
      <c r="DT6" s="637"/>
      <c r="DU6" s="637"/>
      <c r="DV6" s="637"/>
      <c r="DW6" s="637"/>
      <c r="DX6" s="637"/>
      <c r="DY6" s="637"/>
      <c r="DZ6" s="637"/>
      <c r="EA6" s="637"/>
      <c r="EB6" s="637"/>
      <c r="EC6" s="646"/>
    </row>
    <row r="7" spans="2:143" ht="11.25" customHeight="1" x14ac:dyDescent="0.2">
      <c r="B7" s="633" t="s">
        <v>223</v>
      </c>
      <c r="C7" s="634"/>
      <c r="D7" s="634"/>
      <c r="E7" s="634"/>
      <c r="F7" s="634"/>
      <c r="G7" s="634"/>
      <c r="H7" s="634"/>
      <c r="I7" s="634"/>
      <c r="J7" s="634"/>
      <c r="K7" s="634"/>
      <c r="L7" s="634"/>
      <c r="M7" s="634"/>
      <c r="N7" s="634"/>
      <c r="O7" s="634"/>
      <c r="P7" s="634"/>
      <c r="Q7" s="635"/>
      <c r="R7" s="636">
        <v>196552</v>
      </c>
      <c r="S7" s="637"/>
      <c r="T7" s="637"/>
      <c r="U7" s="637"/>
      <c r="V7" s="637"/>
      <c r="W7" s="637"/>
      <c r="X7" s="637"/>
      <c r="Y7" s="638"/>
      <c r="Z7" s="639">
        <v>0.1</v>
      </c>
      <c r="AA7" s="639"/>
      <c r="AB7" s="639"/>
      <c r="AC7" s="639"/>
      <c r="AD7" s="640">
        <v>196552</v>
      </c>
      <c r="AE7" s="640"/>
      <c r="AF7" s="640"/>
      <c r="AG7" s="640"/>
      <c r="AH7" s="640"/>
      <c r="AI7" s="640"/>
      <c r="AJ7" s="640"/>
      <c r="AK7" s="640"/>
      <c r="AL7" s="641">
        <v>0.2</v>
      </c>
      <c r="AM7" s="642"/>
      <c r="AN7" s="642"/>
      <c r="AO7" s="643"/>
      <c r="AP7" s="633" t="s">
        <v>224</v>
      </c>
      <c r="AQ7" s="634"/>
      <c r="AR7" s="634"/>
      <c r="AS7" s="634"/>
      <c r="AT7" s="634"/>
      <c r="AU7" s="634"/>
      <c r="AV7" s="634"/>
      <c r="AW7" s="634"/>
      <c r="AX7" s="634"/>
      <c r="AY7" s="634"/>
      <c r="AZ7" s="634"/>
      <c r="BA7" s="634"/>
      <c r="BB7" s="634"/>
      <c r="BC7" s="634"/>
      <c r="BD7" s="634"/>
      <c r="BE7" s="634"/>
      <c r="BF7" s="635"/>
      <c r="BG7" s="636">
        <v>48921808</v>
      </c>
      <c r="BH7" s="637"/>
      <c r="BI7" s="637"/>
      <c r="BJ7" s="637"/>
      <c r="BK7" s="637"/>
      <c r="BL7" s="637"/>
      <c r="BM7" s="637"/>
      <c r="BN7" s="638"/>
      <c r="BO7" s="639">
        <v>88.3</v>
      </c>
      <c r="BP7" s="639"/>
      <c r="BQ7" s="639"/>
      <c r="BR7" s="639"/>
      <c r="BS7" s="640" t="s">
        <v>122</v>
      </c>
      <c r="BT7" s="640"/>
      <c r="BU7" s="640"/>
      <c r="BV7" s="640"/>
      <c r="BW7" s="640"/>
      <c r="BX7" s="640"/>
      <c r="BY7" s="640"/>
      <c r="BZ7" s="640"/>
      <c r="CA7" s="640"/>
      <c r="CB7" s="644"/>
      <c r="CD7" s="633" t="s">
        <v>225</v>
      </c>
      <c r="CE7" s="634"/>
      <c r="CF7" s="634"/>
      <c r="CG7" s="634"/>
      <c r="CH7" s="634"/>
      <c r="CI7" s="634"/>
      <c r="CJ7" s="634"/>
      <c r="CK7" s="634"/>
      <c r="CL7" s="634"/>
      <c r="CM7" s="634"/>
      <c r="CN7" s="634"/>
      <c r="CO7" s="634"/>
      <c r="CP7" s="634"/>
      <c r="CQ7" s="635"/>
      <c r="CR7" s="636">
        <v>22240991</v>
      </c>
      <c r="CS7" s="637"/>
      <c r="CT7" s="637"/>
      <c r="CU7" s="637"/>
      <c r="CV7" s="637"/>
      <c r="CW7" s="637"/>
      <c r="CX7" s="637"/>
      <c r="CY7" s="638"/>
      <c r="CZ7" s="639">
        <v>12.5</v>
      </c>
      <c r="DA7" s="639"/>
      <c r="DB7" s="639"/>
      <c r="DC7" s="639"/>
      <c r="DD7" s="645">
        <v>2565475</v>
      </c>
      <c r="DE7" s="637"/>
      <c r="DF7" s="637"/>
      <c r="DG7" s="637"/>
      <c r="DH7" s="637"/>
      <c r="DI7" s="637"/>
      <c r="DJ7" s="637"/>
      <c r="DK7" s="637"/>
      <c r="DL7" s="637"/>
      <c r="DM7" s="637"/>
      <c r="DN7" s="637"/>
      <c r="DO7" s="637"/>
      <c r="DP7" s="638"/>
      <c r="DQ7" s="645">
        <v>18484616</v>
      </c>
      <c r="DR7" s="637"/>
      <c r="DS7" s="637"/>
      <c r="DT7" s="637"/>
      <c r="DU7" s="637"/>
      <c r="DV7" s="637"/>
      <c r="DW7" s="637"/>
      <c r="DX7" s="637"/>
      <c r="DY7" s="637"/>
      <c r="DZ7" s="637"/>
      <c r="EA7" s="637"/>
      <c r="EB7" s="637"/>
      <c r="EC7" s="646"/>
    </row>
    <row r="8" spans="2:143" ht="11.25" customHeight="1" x14ac:dyDescent="0.2">
      <c r="B8" s="633" t="s">
        <v>226</v>
      </c>
      <c r="C8" s="634"/>
      <c r="D8" s="634"/>
      <c r="E8" s="634"/>
      <c r="F8" s="634"/>
      <c r="G8" s="634"/>
      <c r="H8" s="634"/>
      <c r="I8" s="634"/>
      <c r="J8" s="634"/>
      <c r="K8" s="634"/>
      <c r="L8" s="634"/>
      <c r="M8" s="634"/>
      <c r="N8" s="634"/>
      <c r="O8" s="634"/>
      <c r="P8" s="634"/>
      <c r="Q8" s="635"/>
      <c r="R8" s="636">
        <v>1046176</v>
      </c>
      <c r="S8" s="637"/>
      <c r="T8" s="637"/>
      <c r="U8" s="637"/>
      <c r="V8" s="637"/>
      <c r="W8" s="637"/>
      <c r="X8" s="637"/>
      <c r="Y8" s="638"/>
      <c r="Z8" s="639">
        <v>0.6</v>
      </c>
      <c r="AA8" s="639"/>
      <c r="AB8" s="639"/>
      <c r="AC8" s="639"/>
      <c r="AD8" s="640">
        <v>1046176</v>
      </c>
      <c r="AE8" s="640"/>
      <c r="AF8" s="640"/>
      <c r="AG8" s="640"/>
      <c r="AH8" s="640"/>
      <c r="AI8" s="640"/>
      <c r="AJ8" s="640"/>
      <c r="AK8" s="640"/>
      <c r="AL8" s="641">
        <v>1</v>
      </c>
      <c r="AM8" s="642"/>
      <c r="AN8" s="642"/>
      <c r="AO8" s="643"/>
      <c r="AP8" s="633" t="s">
        <v>227</v>
      </c>
      <c r="AQ8" s="634"/>
      <c r="AR8" s="634"/>
      <c r="AS8" s="634"/>
      <c r="AT8" s="634"/>
      <c r="AU8" s="634"/>
      <c r="AV8" s="634"/>
      <c r="AW8" s="634"/>
      <c r="AX8" s="634"/>
      <c r="AY8" s="634"/>
      <c r="AZ8" s="634"/>
      <c r="BA8" s="634"/>
      <c r="BB8" s="634"/>
      <c r="BC8" s="634"/>
      <c r="BD8" s="634"/>
      <c r="BE8" s="634"/>
      <c r="BF8" s="635"/>
      <c r="BG8" s="636">
        <v>700444</v>
      </c>
      <c r="BH8" s="637"/>
      <c r="BI8" s="637"/>
      <c r="BJ8" s="637"/>
      <c r="BK8" s="637"/>
      <c r="BL8" s="637"/>
      <c r="BM8" s="637"/>
      <c r="BN8" s="638"/>
      <c r="BO8" s="639">
        <v>1.3</v>
      </c>
      <c r="BP8" s="639"/>
      <c r="BQ8" s="639"/>
      <c r="BR8" s="639"/>
      <c r="BS8" s="640" t="s">
        <v>122</v>
      </c>
      <c r="BT8" s="640"/>
      <c r="BU8" s="640"/>
      <c r="BV8" s="640"/>
      <c r="BW8" s="640"/>
      <c r="BX8" s="640"/>
      <c r="BY8" s="640"/>
      <c r="BZ8" s="640"/>
      <c r="CA8" s="640"/>
      <c r="CB8" s="644"/>
      <c r="CD8" s="633" t="s">
        <v>228</v>
      </c>
      <c r="CE8" s="634"/>
      <c r="CF8" s="634"/>
      <c r="CG8" s="634"/>
      <c r="CH8" s="634"/>
      <c r="CI8" s="634"/>
      <c r="CJ8" s="634"/>
      <c r="CK8" s="634"/>
      <c r="CL8" s="634"/>
      <c r="CM8" s="634"/>
      <c r="CN8" s="634"/>
      <c r="CO8" s="634"/>
      <c r="CP8" s="634"/>
      <c r="CQ8" s="635"/>
      <c r="CR8" s="636">
        <v>96839731</v>
      </c>
      <c r="CS8" s="637"/>
      <c r="CT8" s="637"/>
      <c r="CU8" s="637"/>
      <c r="CV8" s="637"/>
      <c r="CW8" s="637"/>
      <c r="CX8" s="637"/>
      <c r="CY8" s="638"/>
      <c r="CZ8" s="639">
        <v>54.3</v>
      </c>
      <c r="DA8" s="639"/>
      <c r="DB8" s="639"/>
      <c r="DC8" s="639"/>
      <c r="DD8" s="645">
        <v>1227521</v>
      </c>
      <c r="DE8" s="637"/>
      <c r="DF8" s="637"/>
      <c r="DG8" s="637"/>
      <c r="DH8" s="637"/>
      <c r="DI8" s="637"/>
      <c r="DJ8" s="637"/>
      <c r="DK8" s="637"/>
      <c r="DL8" s="637"/>
      <c r="DM8" s="637"/>
      <c r="DN8" s="637"/>
      <c r="DO8" s="637"/>
      <c r="DP8" s="638"/>
      <c r="DQ8" s="645">
        <v>58816705</v>
      </c>
      <c r="DR8" s="637"/>
      <c r="DS8" s="637"/>
      <c r="DT8" s="637"/>
      <c r="DU8" s="637"/>
      <c r="DV8" s="637"/>
      <c r="DW8" s="637"/>
      <c r="DX8" s="637"/>
      <c r="DY8" s="637"/>
      <c r="DZ8" s="637"/>
      <c r="EA8" s="637"/>
      <c r="EB8" s="637"/>
      <c r="EC8" s="646"/>
    </row>
    <row r="9" spans="2:143" ht="11.25" customHeight="1" x14ac:dyDescent="0.2">
      <c r="B9" s="633" t="s">
        <v>229</v>
      </c>
      <c r="C9" s="634"/>
      <c r="D9" s="634"/>
      <c r="E9" s="634"/>
      <c r="F9" s="634"/>
      <c r="G9" s="634"/>
      <c r="H9" s="634"/>
      <c r="I9" s="634"/>
      <c r="J9" s="634"/>
      <c r="K9" s="634"/>
      <c r="L9" s="634"/>
      <c r="M9" s="634"/>
      <c r="N9" s="634"/>
      <c r="O9" s="634"/>
      <c r="P9" s="634"/>
      <c r="Q9" s="635"/>
      <c r="R9" s="636">
        <v>1124932</v>
      </c>
      <c r="S9" s="637"/>
      <c r="T9" s="637"/>
      <c r="U9" s="637"/>
      <c r="V9" s="637"/>
      <c r="W9" s="637"/>
      <c r="X9" s="637"/>
      <c r="Y9" s="638"/>
      <c r="Z9" s="639">
        <v>0.6</v>
      </c>
      <c r="AA9" s="639"/>
      <c r="AB9" s="639"/>
      <c r="AC9" s="639"/>
      <c r="AD9" s="640">
        <v>1124932</v>
      </c>
      <c r="AE9" s="640"/>
      <c r="AF9" s="640"/>
      <c r="AG9" s="640"/>
      <c r="AH9" s="640"/>
      <c r="AI9" s="640"/>
      <c r="AJ9" s="640"/>
      <c r="AK9" s="640"/>
      <c r="AL9" s="641">
        <v>1.1000000000000001</v>
      </c>
      <c r="AM9" s="642"/>
      <c r="AN9" s="642"/>
      <c r="AO9" s="643"/>
      <c r="AP9" s="633" t="s">
        <v>230</v>
      </c>
      <c r="AQ9" s="634"/>
      <c r="AR9" s="634"/>
      <c r="AS9" s="634"/>
      <c r="AT9" s="634"/>
      <c r="AU9" s="634"/>
      <c r="AV9" s="634"/>
      <c r="AW9" s="634"/>
      <c r="AX9" s="634"/>
      <c r="AY9" s="634"/>
      <c r="AZ9" s="634"/>
      <c r="BA9" s="634"/>
      <c r="BB9" s="634"/>
      <c r="BC9" s="634"/>
      <c r="BD9" s="634"/>
      <c r="BE9" s="634"/>
      <c r="BF9" s="635"/>
      <c r="BG9" s="636">
        <v>48221364</v>
      </c>
      <c r="BH9" s="637"/>
      <c r="BI9" s="637"/>
      <c r="BJ9" s="637"/>
      <c r="BK9" s="637"/>
      <c r="BL9" s="637"/>
      <c r="BM9" s="637"/>
      <c r="BN9" s="638"/>
      <c r="BO9" s="639">
        <v>87</v>
      </c>
      <c r="BP9" s="639"/>
      <c r="BQ9" s="639"/>
      <c r="BR9" s="639"/>
      <c r="BS9" s="640" t="s">
        <v>122</v>
      </c>
      <c r="BT9" s="640"/>
      <c r="BU9" s="640"/>
      <c r="BV9" s="640"/>
      <c r="BW9" s="640"/>
      <c r="BX9" s="640"/>
      <c r="BY9" s="640"/>
      <c r="BZ9" s="640"/>
      <c r="CA9" s="640"/>
      <c r="CB9" s="644"/>
      <c r="CD9" s="633" t="s">
        <v>231</v>
      </c>
      <c r="CE9" s="634"/>
      <c r="CF9" s="634"/>
      <c r="CG9" s="634"/>
      <c r="CH9" s="634"/>
      <c r="CI9" s="634"/>
      <c r="CJ9" s="634"/>
      <c r="CK9" s="634"/>
      <c r="CL9" s="634"/>
      <c r="CM9" s="634"/>
      <c r="CN9" s="634"/>
      <c r="CO9" s="634"/>
      <c r="CP9" s="634"/>
      <c r="CQ9" s="635"/>
      <c r="CR9" s="636">
        <v>18378250</v>
      </c>
      <c r="CS9" s="637"/>
      <c r="CT9" s="637"/>
      <c r="CU9" s="637"/>
      <c r="CV9" s="637"/>
      <c r="CW9" s="637"/>
      <c r="CX9" s="637"/>
      <c r="CY9" s="638"/>
      <c r="CZ9" s="639">
        <v>10.3</v>
      </c>
      <c r="DA9" s="639"/>
      <c r="DB9" s="639"/>
      <c r="DC9" s="639"/>
      <c r="DD9" s="645">
        <v>625090</v>
      </c>
      <c r="DE9" s="637"/>
      <c r="DF9" s="637"/>
      <c r="DG9" s="637"/>
      <c r="DH9" s="637"/>
      <c r="DI9" s="637"/>
      <c r="DJ9" s="637"/>
      <c r="DK9" s="637"/>
      <c r="DL9" s="637"/>
      <c r="DM9" s="637"/>
      <c r="DN9" s="637"/>
      <c r="DO9" s="637"/>
      <c r="DP9" s="638"/>
      <c r="DQ9" s="645">
        <v>14835867</v>
      </c>
      <c r="DR9" s="637"/>
      <c r="DS9" s="637"/>
      <c r="DT9" s="637"/>
      <c r="DU9" s="637"/>
      <c r="DV9" s="637"/>
      <c r="DW9" s="637"/>
      <c r="DX9" s="637"/>
      <c r="DY9" s="637"/>
      <c r="DZ9" s="637"/>
      <c r="EA9" s="637"/>
      <c r="EB9" s="637"/>
      <c r="EC9" s="646"/>
    </row>
    <row r="10" spans="2:143" ht="11.25" customHeight="1" x14ac:dyDescent="0.2">
      <c r="B10" s="633" t="s">
        <v>232</v>
      </c>
      <c r="C10" s="634"/>
      <c r="D10" s="634"/>
      <c r="E10" s="634"/>
      <c r="F10" s="634"/>
      <c r="G10" s="634"/>
      <c r="H10" s="634"/>
      <c r="I10" s="634"/>
      <c r="J10" s="634"/>
      <c r="K10" s="634"/>
      <c r="L10" s="634"/>
      <c r="M10" s="634"/>
      <c r="N10" s="634"/>
      <c r="O10" s="634"/>
      <c r="P10" s="634"/>
      <c r="Q10" s="635"/>
      <c r="R10" s="636" t="s">
        <v>122</v>
      </c>
      <c r="S10" s="637"/>
      <c r="T10" s="637"/>
      <c r="U10" s="637"/>
      <c r="V10" s="637"/>
      <c r="W10" s="637"/>
      <c r="X10" s="637"/>
      <c r="Y10" s="638"/>
      <c r="Z10" s="639" t="s">
        <v>122</v>
      </c>
      <c r="AA10" s="639"/>
      <c r="AB10" s="639"/>
      <c r="AC10" s="639"/>
      <c r="AD10" s="640" t="s">
        <v>122</v>
      </c>
      <c r="AE10" s="640"/>
      <c r="AF10" s="640"/>
      <c r="AG10" s="640"/>
      <c r="AH10" s="640"/>
      <c r="AI10" s="640"/>
      <c r="AJ10" s="640"/>
      <c r="AK10" s="640"/>
      <c r="AL10" s="641" t="s">
        <v>122</v>
      </c>
      <c r="AM10" s="642"/>
      <c r="AN10" s="642"/>
      <c r="AO10" s="643"/>
      <c r="AP10" s="633" t="s">
        <v>233</v>
      </c>
      <c r="AQ10" s="634"/>
      <c r="AR10" s="634"/>
      <c r="AS10" s="634"/>
      <c r="AT10" s="634"/>
      <c r="AU10" s="634"/>
      <c r="AV10" s="634"/>
      <c r="AW10" s="634"/>
      <c r="AX10" s="634"/>
      <c r="AY10" s="634"/>
      <c r="AZ10" s="634"/>
      <c r="BA10" s="634"/>
      <c r="BB10" s="634"/>
      <c r="BC10" s="634"/>
      <c r="BD10" s="634"/>
      <c r="BE10" s="634"/>
      <c r="BF10" s="635"/>
      <c r="BG10" s="636" t="s">
        <v>122</v>
      </c>
      <c r="BH10" s="637"/>
      <c r="BI10" s="637"/>
      <c r="BJ10" s="637"/>
      <c r="BK10" s="637"/>
      <c r="BL10" s="637"/>
      <c r="BM10" s="637"/>
      <c r="BN10" s="638"/>
      <c r="BO10" s="639" t="s">
        <v>122</v>
      </c>
      <c r="BP10" s="639"/>
      <c r="BQ10" s="639"/>
      <c r="BR10" s="639"/>
      <c r="BS10" s="640" t="s">
        <v>122</v>
      </c>
      <c r="BT10" s="640"/>
      <c r="BU10" s="640"/>
      <c r="BV10" s="640"/>
      <c r="BW10" s="640"/>
      <c r="BX10" s="640"/>
      <c r="BY10" s="640"/>
      <c r="BZ10" s="640"/>
      <c r="CA10" s="640"/>
      <c r="CB10" s="644"/>
      <c r="CD10" s="633" t="s">
        <v>234</v>
      </c>
      <c r="CE10" s="634"/>
      <c r="CF10" s="634"/>
      <c r="CG10" s="634"/>
      <c r="CH10" s="634"/>
      <c r="CI10" s="634"/>
      <c r="CJ10" s="634"/>
      <c r="CK10" s="634"/>
      <c r="CL10" s="634"/>
      <c r="CM10" s="634"/>
      <c r="CN10" s="634"/>
      <c r="CO10" s="634"/>
      <c r="CP10" s="634"/>
      <c r="CQ10" s="635"/>
      <c r="CR10" s="636">
        <v>1116434</v>
      </c>
      <c r="CS10" s="637"/>
      <c r="CT10" s="637"/>
      <c r="CU10" s="637"/>
      <c r="CV10" s="637"/>
      <c r="CW10" s="637"/>
      <c r="CX10" s="637"/>
      <c r="CY10" s="638"/>
      <c r="CZ10" s="639">
        <v>0.6</v>
      </c>
      <c r="DA10" s="639"/>
      <c r="DB10" s="639"/>
      <c r="DC10" s="639"/>
      <c r="DD10" s="645" t="s">
        <v>122</v>
      </c>
      <c r="DE10" s="637"/>
      <c r="DF10" s="637"/>
      <c r="DG10" s="637"/>
      <c r="DH10" s="637"/>
      <c r="DI10" s="637"/>
      <c r="DJ10" s="637"/>
      <c r="DK10" s="637"/>
      <c r="DL10" s="637"/>
      <c r="DM10" s="637"/>
      <c r="DN10" s="637"/>
      <c r="DO10" s="637"/>
      <c r="DP10" s="638"/>
      <c r="DQ10" s="645">
        <v>994580</v>
      </c>
      <c r="DR10" s="637"/>
      <c r="DS10" s="637"/>
      <c r="DT10" s="637"/>
      <c r="DU10" s="637"/>
      <c r="DV10" s="637"/>
      <c r="DW10" s="637"/>
      <c r="DX10" s="637"/>
      <c r="DY10" s="637"/>
      <c r="DZ10" s="637"/>
      <c r="EA10" s="637"/>
      <c r="EB10" s="637"/>
      <c r="EC10" s="646"/>
    </row>
    <row r="11" spans="2:143" ht="11.25" customHeight="1" x14ac:dyDescent="0.2">
      <c r="B11" s="633" t="s">
        <v>235</v>
      </c>
      <c r="C11" s="634"/>
      <c r="D11" s="634"/>
      <c r="E11" s="634"/>
      <c r="F11" s="634"/>
      <c r="G11" s="634"/>
      <c r="H11" s="634"/>
      <c r="I11" s="634"/>
      <c r="J11" s="634"/>
      <c r="K11" s="634"/>
      <c r="L11" s="634"/>
      <c r="M11" s="634"/>
      <c r="N11" s="634"/>
      <c r="O11" s="634"/>
      <c r="P11" s="634"/>
      <c r="Q11" s="635"/>
      <c r="R11" s="636">
        <v>13159572</v>
      </c>
      <c r="S11" s="637"/>
      <c r="T11" s="637"/>
      <c r="U11" s="637"/>
      <c r="V11" s="637"/>
      <c r="W11" s="637"/>
      <c r="X11" s="637"/>
      <c r="Y11" s="638"/>
      <c r="Z11" s="641">
        <v>7.2</v>
      </c>
      <c r="AA11" s="642"/>
      <c r="AB11" s="642"/>
      <c r="AC11" s="648"/>
      <c r="AD11" s="645">
        <v>13159572</v>
      </c>
      <c r="AE11" s="637"/>
      <c r="AF11" s="637"/>
      <c r="AG11" s="637"/>
      <c r="AH11" s="637"/>
      <c r="AI11" s="637"/>
      <c r="AJ11" s="637"/>
      <c r="AK11" s="638"/>
      <c r="AL11" s="641">
        <v>12.7</v>
      </c>
      <c r="AM11" s="642"/>
      <c r="AN11" s="642"/>
      <c r="AO11" s="643"/>
      <c r="AP11" s="633" t="s">
        <v>236</v>
      </c>
      <c r="AQ11" s="634"/>
      <c r="AR11" s="634"/>
      <c r="AS11" s="634"/>
      <c r="AT11" s="634"/>
      <c r="AU11" s="634"/>
      <c r="AV11" s="634"/>
      <c r="AW11" s="634"/>
      <c r="AX11" s="634"/>
      <c r="AY11" s="634"/>
      <c r="AZ11" s="634"/>
      <c r="BA11" s="634"/>
      <c r="BB11" s="634"/>
      <c r="BC11" s="634"/>
      <c r="BD11" s="634"/>
      <c r="BE11" s="634"/>
      <c r="BF11" s="635"/>
      <c r="BG11" s="636" t="s">
        <v>122</v>
      </c>
      <c r="BH11" s="637"/>
      <c r="BI11" s="637"/>
      <c r="BJ11" s="637"/>
      <c r="BK11" s="637"/>
      <c r="BL11" s="637"/>
      <c r="BM11" s="637"/>
      <c r="BN11" s="638"/>
      <c r="BO11" s="639" t="s">
        <v>122</v>
      </c>
      <c r="BP11" s="639"/>
      <c r="BQ11" s="639"/>
      <c r="BR11" s="639"/>
      <c r="BS11" s="640" t="s">
        <v>122</v>
      </c>
      <c r="BT11" s="640"/>
      <c r="BU11" s="640"/>
      <c r="BV11" s="640"/>
      <c r="BW11" s="640"/>
      <c r="BX11" s="640"/>
      <c r="BY11" s="640"/>
      <c r="BZ11" s="640"/>
      <c r="CA11" s="640"/>
      <c r="CB11" s="644"/>
      <c r="CD11" s="633" t="s">
        <v>237</v>
      </c>
      <c r="CE11" s="634"/>
      <c r="CF11" s="634"/>
      <c r="CG11" s="634"/>
      <c r="CH11" s="634"/>
      <c r="CI11" s="634"/>
      <c r="CJ11" s="634"/>
      <c r="CK11" s="634"/>
      <c r="CL11" s="634"/>
      <c r="CM11" s="634"/>
      <c r="CN11" s="634"/>
      <c r="CO11" s="634"/>
      <c r="CP11" s="634"/>
      <c r="CQ11" s="635"/>
      <c r="CR11" s="636" t="s">
        <v>122</v>
      </c>
      <c r="CS11" s="637"/>
      <c r="CT11" s="637"/>
      <c r="CU11" s="637"/>
      <c r="CV11" s="637"/>
      <c r="CW11" s="637"/>
      <c r="CX11" s="637"/>
      <c r="CY11" s="638"/>
      <c r="CZ11" s="639" t="s">
        <v>122</v>
      </c>
      <c r="DA11" s="639"/>
      <c r="DB11" s="639"/>
      <c r="DC11" s="639"/>
      <c r="DD11" s="645" t="s">
        <v>122</v>
      </c>
      <c r="DE11" s="637"/>
      <c r="DF11" s="637"/>
      <c r="DG11" s="637"/>
      <c r="DH11" s="637"/>
      <c r="DI11" s="637"/>
      <c r="DJ11" s="637"/>
      <c r="DK11" s="637"/>
      <c r="DL11" s="637"/>
      <c r="DM11" s="637"/>
      <c r="DN11" s="637"/>
      <c r="DO11" s="637"/>
      <c r="DP11" s="638"/>
      <c r="DQ11" s="645" t="s">
        <v>122</v>
      </c>
      <c r="DR11" s="637"/>
      <c r="DS11" s="637"/>
      <c r="DT11" s="637"/>
      <c r="DU11" s="637"/>
      <c r="DV11" s="637"/>
      <c r="DW11" s="637"/>
      <c r="DX11" s="637"/>
      <c r="DY11" s="637"/>
      <c r="DZ11" s="637"/>
      <c r="EA11" s="637"/>
      <c r="EB11" s="637"/>
      <c r="EC11" s="646"/>
    </row>
    <row r="12" spans="2:143" ht="11.25" customHeight="1" x14ac:dyDescent="0.2">
      <c r="B12" s="633" t="s">
        <v>238</v>
      </c>
      <c r="C12" s="634"/>
      <c r="D12" s="634"/>
      <c r="E12" s="634"/>
      <c r="F12" s="634"/>
      <c r="G12" s="634"/>
      <c r="H12" s="634"/>
      <c r="I12" s="634"/>
      <c r="J12" s="634"/>
      <c r="K12" s="634"/>
      <c r="L12" s="634"/>
      <c r="M12" s="634"/>
      <c r="N12" s="634"/>
      <c r="O12" s="634"/>
      <c r="P12" s="634"/>
      <c r="Q12" s="635"/>
      <c r="R12" s="636" t="s">
        <v>122</v>
      </c>
      <c r="S12" s="637"/>
      <c r="T12" s="637"/>
      <c r="U12" s="637"/>
      <c r="V12" s="637"/>
      <c r="W12" s="637"/>
      <c r="X12" s="637"/>
      <c r="Y12" s="638"/>
      <c r="Z12" s="639" t="s">
        <v>122</v>
      </c>
      <c r="AA12" s="639"/>
      <c r="AB12" s="639"/>
      <c r="AC12" s="639"/>
      <c r="AD12" s="640" t="s">
        <v>122</v>
      </c>
      <c r="AE12" s="640"/>
      <c r="AF12" s="640"/>
      <c r="AG12" s="640"/>
      <c r="AH12" s="640"/>
      <c r="AI12" s="640"/>
      <c r="AJ12" s="640"/>
      <c r="AK12" s="640"/>
      <c r="AL12" s="641" t="s">
        <v>122</v>
      </c>
      <c r="AM12" s="642"/>
      <c r="AN12" s="642"/>
      <c r="AO12" s="643"/>
      <c r="AP12" s="633" t="s">
        <v>239</v>
      </c>
      <c r="AQ12" s="634"/>
      <c r="AR12" s="634"/>
      <c r="AS12" s="634"/>
      <c r="AT12" s="634"/>
      <c r="AU12" s="634"/>
      <c r="AV12" s="634"/>
      <c r="AW12" s="634"/>
      <c r="AX12" s="634"/>
      <c r="AY12" s="634"/>
      <c r="AZ12" s="634"/>
      <c r="BA12" s="634"/>
      <c r="BB12" s="634"/>
      <c r="BC12" s="634"/>
      <c r="BD12" s="634"/>
      <c r="BE12" s="634"/>
      <c r="BF12" s="635"/>
      <c r="BG12" s="636" t="s">
        <v>122</v>
      </c>
      <c r="BH12" s="637"/>
      <c r="BI12" s="637"/>
      <c r="BJ12" s="637"/>
      <c r="BK12" s="637"/>
      <c r="BL12" s="637"/>
      <c r="BM12" s="637"/>
      <c r="BN12" s="638"/>
      <c r="BO12" s="639" t="s">
        <v>122</v>
      </c>
      <c r="BP12" s="639"/>
      <c r="BQ12" s="639"/>
      <c r="BR12" s="639"/>
      <c r="BS12" s="640" t="s">
        <v>122</v>
      </c>
      <c r="BT12" s="640"/>
      <c r="BU12" s="640"/>
      <c r="BV12" s="640"/>
      <c r="BW12" s="640"/>
      <c r="BX12" s="640"/>
      <c r="BY12" s="640"/>
      <c r="BZ12" s="640"/>
      <c r="CA12" s="640"/>
      <c r="CB12" s="644"/>
      <c r="CD12" s="633" t="s">
        <v>240</v>
      </c>
      <c r="CE12" s="634"/>
      <c r="CF12" s="634"/>
      <c r="CG12" s="634"/>
      <c r="CH12" s="634"/>
      <c r="CI12" s="634"/>
      <c r="CJ12" s="634"/>
      <c r="CK12" s="634"/>
      <c r="CL12" s="634"/>
      <c r="CM12" s="634"/>
      <c r="CN12" s="634"/>
      <c r="CO12" s="634"/>
      <c r="CP12" s="634"/>
      <c r="CQ12" s="635"/>
      <c r="CR12" s="636">
        <v>7950869</v>
      </c>
      <c r="CS12" s="637"/>
      <c r="CT12" s="637"/>
      <c r="CU12" s="637"/>
      <c r="CV12" s="637"/>
      <c r="CW12" s="637"/>
      <c r="CX12" s="637"/>
      <c r="CY12" s="638"/>
      <c r="CZ12" s="639">
        <v>4.5</v>
      </c>
      <c r="DA12" s="639"/>
      <c r="DB12" s="639"/>
      <c r="DC12" s="639"/>
      <c r="DD12" s="645">
        <v>18726</v>
      </c>
      <c r="DE12" s="637"/>
      <c r="DF12" s="637"/>
      <c r="DG12" s="637"/>
      <c r="DH12" s="637"/>
      <c r="DI12" s="637"/>
      <c r="DJ12" s="637"/>
      <c r="DK12" s="637"/>
      <c r="DL12" s="637"/>
      <c r="DM12" s="637"/>
      <c r="DN12" s="637"/>
      <c r="DO12" s="637"/>
      <c r="DP12" s="638"/>
      <c r="DQ12" s="645">
        <v>7816634</v>
      </c>
      <c r="DR12" s="637"/>
      <c r="DS12" s="637"/>
      <c r="DT12" s="637"/>
      <c r="DU12" s="637"/>
      <c r="DV12" s="637"/>
      <c r="DW12" s="637"/>
      <c r="DX12" s="637"/>
      <c r="DY12" s="637"/>
      <c r="DZ12" s="637"/>
      <c r="EA12" s="637"/>
      <c r="EB12" s="637"/>
      <c r="EC12" s="646"/>
    </row>
    <row r="13" spans="2:143" ht="11.25" customHeight="1" x14ac:dyDescent="0.2">
      <c r="B13" s="633" t="s">
        <v>241</v>
      </c>
      <c r="C13" s="634"/>
      <c r="D13" s="634"/>
      <c r="E13" s="634"/>
      <c r="F13" s="634"/>
      <c r="G13" s="634"/>
      <c r="H13" s="634"/>
      <c r="I13" s="634"/>
      <c r="J13" s="634"/>
      <c r="K13" s="634"/>
      <c r="L13" s="634"/>
      <c r="M13" s="634"/>
      <c r="N13" s="634"/>
      <c r="O13" s="634"/>
      <c r="P13" s="634"/>
      <c r="Q13" s="635"/>
      <c r="R13" s="636" t="s">
        <v>122</v>
      </c>
      <c r="S13" s="637"/>
      <c r="T13" s="637"/>
      <c r="U13" s="637"/>
      <c r="V13" s="637"/>
      <c r="W13" s="637"/>
      <c r="X13" s="637"/>
      <c r="Y13" s="638"/>
      <c r="Z13" s="639" t="s">
        <v>122</v>
      </c>
      <c r="AA13" s="639"/>
      <c r="AB13" s="639"/>
      <c r="AC13" s="639"/>
      <c r="AD13" s="640" t="s">
        <v>122</v>
      </c>
      <c r="AE13" s="640"/>
      <c r="AF13" s="640"/>
      <c r="AG13" s="640"/>
      <c r="AH13" s="640"/>
      <c r="AI13" s="640"/>
      <c r="AJ13" s="640"/>
      <c r="AK13" s="640"/>
      <c r="AL13" s="641" t="s">
        <v>122</v>
      </c>
      <c r="AM13" s="642"/>
      <c r="AN13" s="642"/>
      <c r="AO13" s="643"/>
      <c r="AP13" s="633" t="s">
        <v>242</v>
      </c>
      <c r="AQ13" s="634"/>
      <c r="AR13" s="634"/>
      <c r="AS13" s="634"/>
      <c r="AT13" s="634"/>
      <c r="AU13" s="634"/>
      <c r="AV13" s="634"/>
      <c r="AW13" s="634"/>
      <c r="AX13" s="634"/>
      <c r="AY13" s="634"/>
      <c r="AZ13" s="634"/>
      <c r="BA13" s="634"/>
      <c r="BB13" s="634"/>
      <c r="BC13" s="634"/>
      <c r="BD13" s="634"/>
      <c r="BE13" s="634"/>
      <c r="BF13" s="635"/>
      <c r="BG13" s="636" t="s">
        <v>122</v>
      </c>
      <c r="BH13" s="637"/>
      <c r="BI13" s="637"/>
      <c r="BJ13" s="637"/>
      <c r="BK13" s="637"/>
      <c r="BL13" s="637"/>
      <c r="BM13" s="637"/>
      <c r="BN13" s="638"/>
      <c r="BO13" s="639" t="s">
        <v>122</v>
      </c>
      <c r="BP13" s="639"/>
      <c r="BQ13" s="639"/>
      <c r="BR13" s="639"/>
      <c r="BS13" s="640" t="s">
        <v>122</v>
      </c>
      <c r="BT13" s="640"/>
      <c r="BU13" s="640"/>
      <c r="BV13" s="640"/>
      <c r="BW13" s="640"/>
      <c r="BX13" s="640"/>
      <c r="BY13" s="640"/>
      <c r="BZ13" s="640"/>
      <c r="CA13" s="640"/>
      <c r="CB13" s="644"/>
      <c r="CD13" s="633" t="s">
        <v>243</v>
      </c>
      <c r="CE13" s="634"/>
      <c r="CF13" s="634"/>
      <c r="CG13" s="634"/>
      <c r="CH13" s="634"/>
      <c r="CI13" s="634"/>
      <c r="CJ13" s="634"/>
      <c r="CK13" s="634"/>
      <c r="CL13" s="634"/>
      <c r="CM13" s="634"/>
      <c r="CN13" s="634"/>
      <c r="CO13" s="634"/>
      <c r="CP13" s="634"/>
      <c r="CQ13" s="635"/>
      <c r="CR13" s="636">
        <v>9901642</v>
      </c>
      <c r="CS13" s="637"/>
      <c r="CT13" s="637"/>
      <c r="CU13" s="637"/>
      <c r="CV13" s="637"/>
      <c r="CW13" s="637"/>
      <c r="CX13" s="637"/>
      <c r="CY13" s="638"/>
      <c r="CZ13" s="639">
        <v>5.6</v>
      </c>
      <c r="DA13" s="639"/>
      <c r="DB13" s="639"/>
      <c r="DC13" s="639"/>
      <c r="DD13" s="645">
        <v>3555633</v>
      </c>
      <c r="DE13" s="637"/>
      <c r="DF13" s="637"/>
      <c r="DG13" s="637"/>
      <c r="DH13" s="637"/>
      <c r="DI13" s="637"/>
      <c r="DJ13" s="637"/>
      <c r="DK13" s="637"/>
      <c r="DL13" s="637"/>
      <c r="DM13" s="637"/>
      <c r="DN13" s="637"/>
      <c r="DO13" s="637"/>
      <c r="DP13" s="638"/>
      <c r="DQ13" s="645">
        <v>7183411</v>
      </c>
      <c r="DR13" s="637"/>
      <c r="DS13" s="637"/>
      <c r="DT13" s="637"/>
      <c r="DU13" s="637"/>
      <c r="DV13" s="637"/>
      <c r="DW13" s="637"/>
      <c r="DX13" s="637"/>
      <c r="DY13" s="637"/>
      <c r="DZ13" s="637"/>
      <c r="EA13" s="637"/>
      <c r="EB13" s="637"/>
      <c r="EC13" s="646"/>
    </row>
    <row r="14" spans="2:143" ht="11.25" customHeight="1" x14ac:dyDescent="0.2">
      <c r="B14" s="633" t="s">
        <v>244</v>
      </c>
      <c r="C14" s="634"/>
      <c r="D14" s="634"/>
      <c r="E14" s="634"/>
      <c r="F14" s="634"/>
      <c r="G14" s="634"/>
      <c r="H14" s="634"/>
      <c r="I14" s="634"/>
      <c r="J14" s="634"/>
      <c r="K14" s="634"/>
      <c r="L14" s="634"/>
      <c r="M14" s="634"/>
      <c r="N14" s="634"/>
      <c r="O14" s="634"/>
      <c r="P14" s="634"/>
      <c r="Q14" s="635"/>
      <c r="R14" s="636">
        <v>3777</v>
      </c>
      <c r="S14" s="637"/>
      <c r="T14" s="637"/>
      <c r="U14" s="637"/>
      <c r="V14" s="637"/>
      <c r="W14" s="637"/>
      <c r="X14" s="637"/>
      <c r="Y14" s="638"/>
      <c r="Z14" s="639">
        <v>0</v>
      </c>
      <c r="AA14" s="639"/>
      <c r="AB14" s="639"/>
      <c r="AC14" s="639"/>
      <c r="AD14" s="640">
        <v>3777</v>
      </c>
      <c r="AE14" s="640"/>
      <c r="AF14" s="640"/>
      <c r="AG14" s="640"/>
      <c r="AH14" s="640"/>
      <c r="AI14" s="640"/>
      <c r="AJ14" s="640"/>
      <c r="AK14" s="640"/>
      <c r="AL14" s="641">
        <v>0</v>
      </c>
      <c r="AM14" s="642"/>
      <c r="AN14" s="642"/>
      <c r="AO14" s="643"/>
      <c r="AP14" s="633" t="s">
        <v>245</v>
      </c>
      <c r="AQ14" s="634"/>
      <c r="AR14" s="634"/>
      <c r="AS14" s="634"/>
      <c r="AT14" s="634"/>
      <c r="AU14" s="634"/>
      <c r="AV14" s="634"/>
      <c r="AW14" s="634"/>
      <c r="AX14" s="634"/>
      <c r="AY14" s="634"/>
      <c r="AZ14" s="634"/>
      <c r="BA14" s="634"/>
      <c r="BB14" s="634"/>
      <c r="BC14" s="634"/>
      <c r="BD14" s="634"/>
      <c r="BE14" s="634"/>
      <c r="BF14" s="635"/>
      <c r="BG14" s="636">
        <v>116989</v>
      </c>
      <c r="BH14" s="637"/>
      <c r="BI14" s="637"/>
      <c r="BJ14" s="637"/>
      <c r="BK14" s="637"/>
      <c r="BL14" s="637"/>
      <c r="BM14" s="637"/>
      <c r="BN14" s="638"/>
      <c r="BO14" s="639">
        <v>0.2</v>
      </c>
      <c r="BP14" s="639"/>
      <c r="BQ14" s="639"/>
      <c r="BR14" s="639"/>
      <c r="BS14" s="640" t="s">
        <v>122</v>
      </c>
      <c r="BT14" s="640"/>
      <c r="BU14" s="640"/>
      <c r="BV14" s="640"/>
      <c r="BW14" s="640"/>
      <c r="BX14" s="640"/>
      <c r="BY14" s="640"/>
      <c r="BZ14" s="640"/>
      <c r="CA14" s="640"/>
      <c r="CB14" s="644"/>
      <c r="CD14" s="633" t="s">
        <v>246</v>
      </c>
      <c r="CE14" s="634"/>
      <c r="CF14" s="634"/>
      <c r="CG14" s="634"/>
      <c r="CH14" s="634"/>
      <c r="CI14" s="634"/>
      <c r="CJ14" s="634"/>
      <c r="CK14" s="634"/>
      <c r="CL14" s="634"/>
      <c r="CM14" s="634"/>
      <c r="CN14" s="634"/>
      <c r="CO14" s="634"/>
      <c r="CP14" s="634"/>
      <c r="CQ14" s="635"/>
      <c r="CR14" s="636">
        <v>1211558</v>
      </c>
      <c r="CS14" s="637"/>
      <c r="CT14" s="637"/>
      <c r="CU14" s="637"/>
      <c r="CV14" s="637"/>
      <c r="CW14" s="637"/>
      <c r="CX14" s="637"/>
      <c r="CY14" s="638"/>
      <c r="CZ14" s="639">
        <v>0.7</v>
      </c>
      <c r="DA14" s="639"/>
      <c r="DB14" s="639"/>
      <c r="DC14" s="639"/>
      <c r="DD14" s="645">
        <v>521160</v>
      </c>
      <c r="DE14" s="637"/>
      <c r="DF14" s="637"/>
      <c r="DG14" s="637"/>
      <c r="DH14" s="637"/>
      <c r="DI14" s="637"/>
      <c r="DJ14" s="637"/>
      <c r="DK14" s="637"/>
      <c r="DL14" s="637"/>
      <c r="DM14" s="637"/>
      <c r="DN14" s="637"/>
      <c r="DO14" s="637"/>
      <c r="DP14" s="638"/>
      <c r="DQ14" s="645">
        <v>969296</v>
      </c>
      <c r="DR14" s="637"/>
      <c r="DS14" s="637"/>
      <c r="DT14" s="637"/>
      <c r="DU14" s="637"/>
      <c r="DV14" s="637"/>
      <c r="DW14" s="637"/>
      <c r="DX14" s="637"/>
      <c r="DY14" s="637"/>
      <c r="DZ14" s="637"/>
      <c r="EA14" s="637"/>
      <c r="EB14" s="637"/>
      <c r="EC14" s="646"/>
    </row>
    <row r="15" spans="2:143" ht="11.25" customHeight="1" x14ac:dyDescent="0.2">
      <c r="B15" s="633" t="s">
        <v>247</v>
      </c>
      <c r="C15" s="634"/>
      <c r="D15" s="634"/>
      <c r="E15" s="634"/>
      <c r="F15" s="634"/>
      <c r="G15" s="634"/>
      <c r="H15" s="634"/>
      <c r="I15" s="634"/>
      <c r="J15" s="634"/>
      <c r="K15" s="634"/>
      <c r="L15" s="634"/>
      <c r="M15" s="634"/>
      <c r="N15" s="634"/>
      <c r="O15" s="634"/>
      <c r="P15" s="634"/>
      <c r="Q15" s="635"/>
      <c r="R15" s="636" t="s">
        <v>122</v>
      </c>
      <c r="S15" s="637"/>
      <c r="T15" s="637"/>
      <c r="U15" s="637"/>
      <c r="V15" s="637"/>
      <c r="W15" s="637"/>
      <c r="X15" s="637"/>
      <c r="Y15" s="638"/>
      <c r="Z15" s="639" t="s">
        <v>122</v>
      </c>
      <c r="AA15" s="639"/>
      <c r="AB15" s="639"/>
      <c r="AC15" s="639"/>
      <c r="AD15" s="640" t="s">
        <v>122</v>
      </c>
      <c r="AE15" s="640"/>
      <c r="AF15" s="640"/>
      <c r="AG15" s="640"/>
      <c r="AH15" s="640"/>
      <c r="AI15" s="640"/>
      <c r="AJ15" s="640"/>
      <c r="AK15" s="640"/>
      <c r="AL15" s="641" t="s">
        <v>122</v>
      </c>
      <c r="AM15" s="642"/>
      <c r="AN15" s="642"/>
      <c r="AO15" s="643"/>
      <c r="AP15" s="633" t="s">
        <v>248</v>
      </c>
      <c r="AQ15" s="634"/>
      <c r="AR15" s="634"/>
      <c r="AS15" s="634"/>
      <c r="AT15" s="634"/>
      <c r="AU15" s="634"/>
      <c r="AV15" s="634"/>
      <c r="AW15" s="634"/>
      <c r="AX15" s="634"/>
      <c r="AY15" s="634"/>
      <c r="AZ15" s="634"/>
      <c r="BA15" s="634"/>
      <c r="BB15" s="634"/>
      <c r="BC15" s="634"/>
      <c r="BD15" s="634"/>
      <c r="BE15" s="634"/>
      <c r="BF15" s="635"/>
      <c r="BG15" s="636">
        <v>6294127</v>
      </c>
      <c r="BH15" s="637"/>
      <c r="BI15" s="637"/>
      <c r="BJ15" s="637"/>
      <c r="BK15" s="637"/>
      <c r="BL15" s="637"/>
      <c r="BM15" s="637"/>
      <c r="BN15" s="638"/>
      <c r="BO15" s="639">
        <v>11.4</v>
      </c>
      <c r="BP15" s="639"/>
      <c r="BQ15" s="639"/>
      <c r="BR15" s="639"/>
      <c r="BS15" s="640" t="s">
        <v>122</v>
      </c>
      <c r="BT15" s="640"/>
      <c r="BU15" s="640"/>
      <c r="BV15" s="640"/>
      <c r="BW15" s="640"/>
      <c r="BX15" s="640"/>
      <c r="BY15" s="640"/>
      <c r="BZ15" s="640"/>
      <c r="CA15" s="640"/>
      <c r="CB15" s="644"/>
      <c r="CD15" s="633" t="s">
        <v>249</v>
      </c>
      <c r="CE15" s="634"/>
      <c r="CF15" s="634"/>
      <c r="CG15" s="634"/>
      <c r="CH15" s="634"/>
      <c r="CI15" s="634"/>
      <c r="CJ15" s="634"/>
      <c r="CK15" s="634"/>
      <c r="CL15" s="634"/>
      <c r="CM15" s="634"/>
      <c r="CN15" s="634"/>
      <c r="CO15" s="634"/>
      <c r="CP15" s="634"/>
      <c r="CQ15" s="635"/>
      <c r="CR15" s="636">
        <v>17914455</v>
      </c>
      <c r="CS15" s="637"/>
      <c r="CT15" s="637"/>
      <c r="CU15" s="637"/>
      <c r="CV15" s="637"/>
      <c r="CW15" s="637"/>
      <c r="CX15" s="637"/>
      <c r="CY15" s="638"/>
      <c r="CZ15" s="639">
        <v>10</v>
      </c>
      <c r="DA15" s="639"/>
      <c r="DB15" s="639"/>
      <c r="DC15" s="639"/>
      <c r="DD15" s="645">
        <v>2769438</v>
      </c>
      <c r="DE15" s="637"/>
      <c r="DF15" s="637"/>
      <c r="DG15" s="637"/>
      <c r="DH15" s="637"/>
      <c r="DI15" s="637"/>
      <c r="DJ15" s="637"/>
      <c r="DK15" s="637"/>
      <c r="DL15" s="637"/>
      <c r="DM15" s="637"/>
      <c r="DN15" s="637"/>
      <c r="DO15" s="637"/>
      <c r="DP15" s="638"/>
      <c r="DQ15" s="645">
        <v>14885798</v>
      </c>
      <c r="DR15" s="637"/>
      <c r="DS15" s="637"/>
      <c r="DT15" s="637"/>
      <c r="DU15" s="637"/>
      <c r="DV15" s="637"/>
      <c r="DW15" s="637"/>
      <c r="DX15" s="637"/>
      <c r="DY15" s="637"/>
      <c r="DZ15" s="637"/>
      <c r="EA15" s="637"/>
      <c r="EB15" s="637"/>
      <c r="EC15" s="646"/>
    </row>
    <row r="16" spans="2:143" ht="11.25" customHeight="1" x14ac:dyDescent="0.2">
      <c r="B16" s="633" t="s">
        <v>250</v>
      </c>
      <c r="C16" s="634"/>
      <c r="D16" s="634"/>
      <c r="E16" s="634"/>
      <c r="F16" s="634"/>
      <c r="G16" s="634"/>
      <c r="H16" s="634"/>
      <c r="I16" s="634"/>
      <c r="J16" s="634"/>
      <c r="K16" s="634"/>
      <c r="L16" s="634"/>
      <c r="M16" s="634"/>
      <c r="N16" s="634"/>
      <c r="O16" s="634"/>
      <c r="P16" s="634"/>
      <c r="Q16" s="635"/>
      <c r="R16" s="636">
        <v>141345</v>
      </c>
      <c r="S16" s="637"/>
      <c r="T16" s="637"/>
      <c r="U16" s="637"/>
      <c r="V16" s="637"/>
      <c r="W16" s="637"/>
      <c r="X16" s="637"/>
      <c r="Y16" s="638"/>
      <c r="Z16" s="639">
        <v>0.1</v>
      </c>
      <c r="AA16" s="639"/>
      <c r="AB16" s="639"/>
      <c r="AC16" s="639"/>
      <c r="AD16" s="640">
        <v>141345</v>
      </c>
      <c r="AE16" s="640"/>
      <c r="AF16" s="640"/>
      <c r="AG16" s="640"/>
      <c r="AH16" s="640"/>
      <c r="AI16" s="640"/>
      <c r="AJ16" s="640"/>
      <c r="AK16" s="640"/>
      <c r="AL16" s="641">
        <v>0.1</v>
      </c>
      <c r="AM16" s="642"/>
      <c r="AN16" s="642"/>
      <c r="AO16" s="643"/>
      <c r="AP16" s="633" t="s">
        <v>251</v>
      </c>
      <c r="AQ16" s="634"/>
      <c r="AR16" s="634"/>
      <c r="AS16" s="634"/>
      <c r="AT16" s="634"/>
      <c r="AU16" s="634"/>
      <c r="AV16" s="634"/>
      <c r="AW16" s="634"/>
      <c r="AX16" s="634"/>
      <c r="AY16" s="634"/>
      <c r="AZ16" s="634"/>
      <c r="BA16" s="634"/>
      <c r="BB16" s="634"/>
      <c r="BC16" s="634"/>
      <c r="BD16" s="634"/>
      <c r="BE16" s="634"/>
      <c r="BF16" s="635"/>
      <c r="BG16" s="636" t="s">
        <v>122</v>
      </c>
      <c r="BH16" s="637"/>
      <c r="BI16" s="637"/>
      <c r="BJ16" s="637"/>
      <c r="BK16" s="637"/>
      <c r="BL16" s="637"/>
      <c r="BM16" s="637"/>
      <c r="BN16" s="638"/>
      <c r="BO16" s="639" t="s">
        <v>122</v>
      </c>
      <c r="BP16" s="639"/>
      <c r="BQ16" s="639"/>
      <c r="BR16" s="639"/>
      <c r="BS16" s="640" t="s">
        <v>122</v>
      </c>
      <c r="BT16" s="640"/>
      <c r="BU16" s="640"/>
      <c r="BV16" s="640"/>
      <c r="BW16" s="640"/>
      <c r="BX16" s="640"/>
      <c r="BY16" s="640"/>
      <c r="BZ16" s="640"/>
      <c r="CA16" s="640"/>
      <c r="CB16" s="644"/>
      <c r="CD16" s="633" t="s">
        <v>252</v>
      </c>
      <c r="CE16" s="634"/>
      <c r="CF16" s="634"/>
      <c r="CG16" s="634"/>
      <c r="CH16" s="634"/>
      <c r="CI16" s="634"/>
      <c r="CJ16" s="634"/>
      <c r="CK16" s="634"/>
      <c r="CL16" s="634"/>
      <c r="CM16" s="634"/>
      <c r="CN16" s="634"/>
      <c r="CO16" s="634"/>
      <c r="CP16" s="634"/>
      <c r="CQ16" s="635"/>
      <c r="CR16" s="636" t="s">
        <v>122</v>
      </c>
      <c r="CS16" s="637"/>
      <c r="CT16" s="637"/>
      <c r="CU16" s="637"/>
      <c r="CV16" s="637"/>
      <c r="CW16" s="637"/>
      <c r="CX16" s="637"/>
      <c r="CY16" s="638"/>
      <c r="CZ16" s="639" t="s">
        <v>122</v>
      </c>
      <c r="DA16" s="639"/>
      <c r="DB16" s="639"/>
      <c r="DC16" s="639"/>
      <c r="DD16" s="645" t="s">
        <v>122</v>
      </c>
      <c r="DE16" s="637"/>
      <c r="DF16" s="637"/>
      <c r="DG16" s="637"/>
      <c r="DH16" s="637"/>
      <c r="DI16" s="637"/>
      <c r="DJ16" s="637"/>
      <c r="DK16" s="637"/>
      <c r="DL16" s="637"/>
      <c r="DM16" s="637"/>
      <c r="DN16" s="637"/>
      <c r="DO16" s="637"/>
      <c r="DP16" s="638"/>
      <c r="DQ16" s="645" t="s">
        <v>122</v>
      </c>
      <c r="DR16" s="637"/>
      <c r="DS16" s="637"/>
      <c r="DT16" s="637"/>
      <c r="DU16" s="637"/>
      <c r="DV16" s="637"/>
      <c r="DW16" s="637"/>
      <c r="DX16" s="637"/>
      <c r="DY16" s="637"/>
      <c r="DZ16" s="637"/>
      <c r="EA16" s="637"/>
      <c r="EB16" s="637"/>
      <c r="EC16" s="646"/>
    </row>
    <row r="17" spans="2:133" ht="11.25" customHeight="1" x14ac:dyDescent="0.2">
      <c r="B17" s="633" t="s">
        <v>253</v>
      </c>
      <c r="C17" s="634"/>
      <c r="D17" s="634"/>
      <c r="E17" s="634"/>
      <c r="F17" s="634"/>
      <c r="G17" s="634"/>
      <c r="H17" s="634"/>
      <c r="I17" s="634"/>
      <c r="J17" s="634"/>
      <c r="K17" s="634"/>
      <c r="L17" s="634"/>
      <c r="M17" s="634"/>
      <c r="N17" s="634"/>
      <c r="O17" s="634"/>
      <c r="P17" s="634"/>
      <c r="Q17" s="635"/>
      <c r="R17" s="636" t="s">
        <v>122</v>
      </c>
      <c r="S17" s="637"/>
      <c r="T17" s="637"/>
      <c r="U17" s="637"/>
      <c r="V17" s="637"/>
      <c r="W17" s="637"/>
      <c r="X17" s="637"/>
      <c r="Y17" s="638"/>
      <c r="Z17" s="639" t="s">
        <v>122</v>
      </c>
      <c r="AA17" s="639"/>
      <c r="AB17" s="639"/>
      <c r="AC17" s="639"/>
      <c r="AD17" s="640" t="s">
        <v>122</v>
      </c>
      <c r="AE17" s="640"/>
      <c r="AF17" s="640"/>
      <c r="AG17" s="640"/>
      <c r="AH17" s="640"/>
      <c r="AI17" s="640"/>
      <c r="AJ17" s="640"/>
      <c r="AK17" s="640"/>
      <c r="AL17" s="641" t="s">
        <v>122</v>
      </c>
      <c r="AM17" s="642"/>
      <c r="AN17" s="642"/>
      <c r="AO17" s="643"/>
      <c r="AP17" s="633" t="s">
        <v>254</v>
      </c>
      <c r="AQ17" s="634"/>
      <c r="AR17" s="634"/>
      <c r="AS17" s="634"/>
      <c r="AT17" s="634"/>
      <c r="AU17" s="634"/>
      <c r="AV17" s="634"/>
      <c r="AW17" s="634"/>
      <c r="AX17" s="634"/>
      <c r="AY17" s="634"/>
      <c r="AZ17" s="634"/>
      <c r="BA17" s="634"/>
      <c r="BB17" s="634"/>
      <c r="BC17" s="634"/>
      <c r="BD17" s="634"/>
      <c r="BE17" s="634"/>
      <c r="BF17" s="635"/>
      <c r="BG17" s="636" t="s">
        <v>122</v>
      </c>
      <c r="BH17" s="637"/>
      <c r="BI17" s="637"/>
      <c r="BJ17" s="637"/>
      <c r="BK17" s="637"/>
      <c r="BL17" s="637"/>
      <c r="BM17" s="637"/>
      <c r="BN17" s="638"/>
      <c r="BO17" s="639" t="s">
        <v>122</v>
      </c>
      <c r="BP17" s="639"/>
      <c r="BQ17" s="639"/>
      <c r="BR17" s="639"/>
      <c r="BS17" s="640" t="s">
        <v>122</v>
      </c>
      <c r="BT17" s="640"/>
      <c r="BU17" s="640"/>
      <c r="BV17" s="640"/>
      <c r="BW17" s="640"/>
      <c r="BX17" s="640"/>
      <c r="BY17" s="640"/>
      <c r="BZ17" s="640"/>
      <c r="CA17" s="640"/>
      <c r="CB17" s="644"/>
      <c r="CD17" s="633" t="s">
        <v>255</v>
      </c>
      <c r="CE17" s="634"/>
      <c r="CF17" s="634"/>
      <c r="CG17" s="634"/>
      <c r="CH17" s="634"/>
      <c r="CI17" s="634"/>
      <c r="CJ17" s="634"/>
      <c r="CK17" s="634"/>
      <c r="CL17" s="634"/>
      <c r="CM17" s="634"/>
      <c r="CN17" s="634"/>
      <c r="CO17" s="634"/>
      <c r="CP17" s="634"/>
      <c r="CQ17" s="635"/>
      <c r="CR17" s="636">
        <v>2028852</v>
      </c>
      <c r="CS17" s="637"/>
      <c r="CT17" s="637"/>
      <c r="CU17" s="637"/>
      <c r="CV17" s="637"/>
      <c r="CW17" s="637"/>
      <c r="CX17" s="637"/>
      <c r="CY17" s="638"/>
      <c r="CZ17" s="639">
        <v>1.1000000000000001</v>
      </c>
      <c r="DA17" s="639"/>
      <c r="DB17" s="639"/>
      <c r="DC17" s="639"/>
      <c r="DD17" s="645" t="s">
        <v>122</v>
      </c>
      <c r="DE17" s="637"/>
      <c r="DF17" s="637"/>
      <c r="DG17" s="637"/>
      <c r="DH17" s="637"/>
      <c r="DI17" s="637"/>
      <c r="DJ17" s="637"/>
      <c r="DK17" s="637"/>
      <c r="DL17" s="637"/>
      <c r="DM17" s="637"/>
      <c r="DN17" s="637"/>
      <c r="DO17" s="637"/>
      <c r="DP17" s="638"/>
      <c r="DQ17" s="645">
        <v>2028852</v>
      </c>
      <c r="DR17" s="637"/>
      <c r="DS17" s="637"/>
      <c r="DT17" s="637"/>
      <c r="DU17" s="637"/>
      <c r="DV17" s="637"/>
      <c r="DW17" s="637"/>
      <c r="DX17" s="637"/>
      <c r="DY17" s="637"/>
      <c r="DZ17" s="637"/>
      <c r="EA17" s="637"/>
      <c r="EB17" s="637"/>
      <c r="EC17" s="646"/>
    </row>
    <row r="18" spans="2:133" ht="11.25" customHeight="1" x14ac:dyDescent="0.2">
      <c r="B18" s="633" t="s">
        <v>256</v>
      </c>
      <c r="C18" s="634"/>
      <c r="D18" s="634"/>
      <c r="E18" s="634"/>
      <c r="F18" s="634"/>
      <c r="G18" s="634"/>
      <c r="H18" s="634"/>
      <c r="I18" s="634"/>
      <c r="J18" s="634"/>
      <c r="K18" s="634"/>
      <c r="L18" s="634"/>
      <c r="M18" s="634"/>
      <c r="N18" s="634"/>
      <c r="O18" s="634"/>
      <c r="P18" s="634"/>
      <c r="Q18" s="635"/>
      <c r="R18" s="636">
        <v>97434</v>
      </c>
      <c r="S18" s="637"/>
      <c r="T18" s="637"/>
      <c r="U18" s="637"/>
      <c r="V18" s="637"/>
      <c r="W18" s="637"/>
      <c r="X18" s="637"/>
      <c r="Y18" s="638"/>
      <c r="Z18" s="639">
        <v>0.1</v>
      </c>
      <c r="AA18" s="639"/>
      <c r="AB18" s="639"/>
      <c r="AC18" s="639"/>
      <c r="AD18" s="640">
        <v>97434</v>
      </c>
      <c r="AE18" s="640"/>
      <c r="AF18" s="640"/>
      <c r="AG18" s="640"/>
      <c r="AH18" s="640"/>
      <c r="AI18" s="640"/>
      <c r="AJ18" s="640"/>
      <c r="AK18" s="640"/>
      <c r="AL18" s="641">
        <v>0.1</v>
      </c>
      <c r="AM18" s="642"/>
      <c r="AN18" s="642"/>
      <c r="AO18" s="643"/>
      <c r="AP18" s="633" t="s">
        <v>257</v>
      </c>
      <c r="AQ18" s="634"/>
      <c r="AR18" s="634"/>
      <c r="AS18" s="634"/>
      <c r="AT18" s="634"/>
      <c r="AU18" s="634"/>
      <c r="AV18" s="634"/>
      <c r="AW18" s="634"/>
      <c r="AX18" s="634"/>
      <c r="AY18" s="634"/>
      <c r="AZ18" s="634"/>
      <c r="BA18" s="634"/>
      <c r="BB18" s="634"/>
      <c r="BC18" s="634"/>
      <c r="BD18" s="634"/>
      <c r="BE18" s="634"/>
      <c r="BF18" s="635"/>
      <c r="BG18" s="636" t="s">
        <v>122</v>
      </c>
      <c r="BH18" s="637"/>
      <c r="BI18" s="637"/>
      <c r="BJ18" s="637"/>
      <c r="BK18" s="637"/>
      <c r="BL18" s="637"/>
      <c r="BM18" s="637"/>
      <c r="BN18" s="638"/>
      <c r="BO18" s="639" t="s">
        <v>122</v>
      </c>
      <c r="BP18" s="639"/>
      <c r="BQ18" s="639"/>
      <c r="BR18" s="639"/>
      <c r="BS18" s="640" t="s">
        <v>122</v>
      </c>
      <c r="BT18" s="640"/>
      <c r="BU18" s="640"/>
      <c r="BV18" s="640"/>
      <c r="BW18" s="640"/>
      <c r="BX18" s="640"/>
      <c r="BY18" s="640"/>
      <c r="BZ18" s="640"/>
      <c r="CA18" s="640"/>
      <c r="CB18" s="644"/>
      <c r="CD18" s="633" t="s">
        <v>258</v>
      </c>
      <c r="CE18" s="634"/>
      <c r="CF18" s="634"/>
      <c r="CG18" s="634"/>
      <c r="CH18" s="634"/>
      <c r="CI18" s="634"/>
      <c r="CJ18" s="634"/>
      <c r="CK18" s="634"/>
      <c r="CL18" s="634"/>
      <c r="CM18" s="634"/>
      <c r="CN18" s="634"/>
      <c r="CO18" s="634"/>
      <c r="CP18" s="634"/>
      <c r="CQ18" s="635"/>
      <c r="CR18" s="636" t="s">
        <v>122</v>
      </c>
      <c r="CS18" s="637"/>
      <c r="CT18" s="637"/>
      <c r="CU18" s="637"/>
      <c r="CV18" s="637"/>
      <c r="CW18" s="637"/>
      <c r="CX18" s="637"/>
      <c r="CY18" s="638"/>
      <c r="CZ18" s="639" t="s">
        <v>122</v>
      </c>
      <c r="DA18" s="639"/>
      <c r="DB18" s="639"/>
      <c r="DC18" s="639"/>
      <c r="DD18" s="645" t="s">
        <v>122</v>
      </c>
      <c r="DE18" s="637"/>
      <c r="DF18" s="637"/>
      <c r="DG18" s="637"/>
      <c r="DH18" s="637"/>
      <c r="DI18" s="637"/>
      <c r="DJ18" s="637"/>
      <c r="DK18" s="637"/>
      <c r="DL18" s="637"/>
      <c r="DM18" s="637"/>
      <c r="DN18" s="637"/>
      <c r="DO18" s="637"/>
      <c r="DP18" s="638"/>
      <c r="DQ18" s="645" t="s">
        <v>122</v>
      </c>
      <c r="DR18" s="637"/>
      <c r="DS18" s="637"/>
      <c r="DT18" s="637"/>
      <c r="DU18" s="637"/>
      <c r="DV18" s="637"/>
      <c r="DW18" s="637"/>
      <c r="DX18" s="637"/>
      <c r="DY18" s="637"/>
      <c r="DZ18" s="637"/>
      <c r="EA18" s="637"/>
      <c r="EB18" s="637"/>
      <c r="EC18" s="646"/>
    </row>
    <row r="19" spans="2:133" ht="11.25" customHeight="1" x14ac:dyDescent="0.2">
      <c r="B19" s="633" t="s">
        <v>259</v>
      </c>
      <c r="C19" s="634"/>
      <c r="D19" s="634"/>
      <c r="E19" s="634"/>
      <c r="F19" s="634"/>
      <c r="G19" s="634"/>
      <c r="H19" s="634"/>
      <c r="I19" s="634"/>
      <c r="J19" s="634"/>
      <c r="K19" s="634"/>
      <c r="L19" s="634"/>
      <c r="M19" s="634"/>
      <c r="N19" s="634"/>
      <c r="O19" s="634"/>
      <c r="P19" s="634"/>
      <c r="Q19" s="635"/>
      <c r="R19" s="636">
        <v>97434</v>
      </c>
      <c r="S19" s="637"/>
      <c r="T19" s="637"/>
      <c r="U19" s="637"/>
      <c r="V19" s="637"/>
      <c r="W19" s="637"/>
      <c r="X19" s="637"/>
      <c r="Y19" s="638"/>
      <c r="Z19" s="639">
        <v>0.1</v>
      </c>
      <c r="AA19" s="639"/>
      <c r="AB19" s="639"/>
      <c r="AC19" s="639"/>
      <c r="AD19" s="640">
        <v>97434</v>
      </c>
      <c r="AE19" s="640"/>
      <c r="AF19" s="640"/>
      <c r="AG19" s="640"/>
      <c r="AH19" s="640"/>
      <c r="AI19" s="640"/>
      <c r="AJ19" s="640"/>
      <c r="AK19" s="640"/>
      <c r="AL19" s="641">
        <v>0.1</v>
      </c>
      <c r="AM19" s="642"/>
      <c r="AN19" s="642"/>
      <c r="AO19" s="643"/>
      <c r="AP19" s="633" t="s">
        <v>260</v>
      </c>
      <c r="AQ19" s="634"/>
      <c r="AR19" s="634"/>
      <c r="AS19" s="634"/>
      <c r="AT19" s="634"/>
      <c r="AU19" s="634"/>
      <c r="AV19" s="634"/>
      <c r="AW19" s="634"/>
      <c r="AX19" s="634"/>
      <c r="AY19" s="634"/>
      <c r="AZ19" s="634"/>
      <c r="BA19" s="634"/>
      <c r="BB19" s="634"/>
      <c r="BC19" s="634"/>
      <c r="BD19" s="634"/>
      <c r="BE19" s="634"/>
      <c r="BF19" s="635"/>
      <c r="BG19" s="636">
        <v>62831</v>
      </c>
      <c r="BH19" s="637"/>
      <c r="BI19" s="637"/>
      <c r="BJ19" s="637"/>
      <c r="BK19" s="637"/>
      <c r="BL19" s="637"/>
      <c r="BM19" s="637"/>
      <c r="BN19" s="638"/>
      <c r="BO19" s="639">
        <v>0.1</v>
      </c>
      <c r="BP19" s="639"/>
      <c r="BQ19" s="639"/>
      <c r="BR19" s="639"/>
      <c r="BS19" s="640" t="s">
        <v>122</v>
      </c>
      <c r="BT19" s="640"/>
      <c r="BU19" s="640"/>
      <c r="BV19" s="640"/>
      <c r="BW19" s="640"/>
      <c r="BX19" s="640"/>
      <c r="BY19" s="640"/>
      <c r="BZ19" s="640"/>
      <c r="CA19" s="640"/>
      <c r="CB19" s="644"/>
      <c r="CD19" s="633" t="s">
        <v>261</v>
      </c>
      <c r="CE19" s="634"/>
      <c r="CF19" s="634"/>
      <c r="CG19" s="634"/>
      <c r="CH19" s="634"/>
      <c r="CI19" s="634"/>
      <c r="CJ19" s="634"/>
      <c r="CK19" s="634"/>
      <c r="CL19" s="634"/>
      <c r="CM19" s="634"/>
      <c r="CN19" s="634"/>
      <c r="CO19" s="634"/>
      <c r="CP19" s="634"/>
      <c r="CQ19" s="635"/>
      <c r="CR19" s="636" t="s">
        <v>122</v>
      </c>
      <c r="CS19" s="637"/>
      <c r="CT19" s="637"/>
      <c r="CU19" s="637"/>
      <c r="CV19" s="637"/>
      <c r="CW19" s="637"/>
      <c r="CX19" s="637"/>
      <c r="CY19" s="638"/>
      <c r="CZ19" s="639" t="s">
        <v>122</v>
      </c>
      <c r="DA19" s="639"/>
      <c r="DB19" s="639"/>
      <c r="DC19" s="639"/>
      <c r="DD19" s="645" t="s">
        <v>122</v>
      </c>
      <c r="DE19" s="637"/>
      <c r="DF19" s="637"/>
      <c r="DG19" s="637"/>
      <c r="DH19" s="637"/>
      <c r="DI19" s="637"/>
      <c r="DJ19" s="637"/>
      <c r="DK19" s="637"/>
      <c r="DL19" s="637"/>
      <c r="DM19" s="637"/>
      <c r="DN19" s="637"/>
      <c r="DO19" s="637"/>
      <c r="DP19" s="638"/>
      <c r="DQ19" s="645" t="s">
        <v>122</v>
      </c>
      <c r="DR19" s="637"/>
      <c r="DS19" s="637"/>
      <c r="DT19" s="637"/>
      <c r="DU19" s="637"/>
      <c r="DV19" s="637"/>
      <c r="DW19" s="637"/>
      <c r="DX19" s="637"/>
      <c r="DY19" s="637"/>
      <c r="DZ19" s="637"/>
      <c r="EA19" s="637"/>
      <c r="EB19" s="637"/>
      <c r="EC19" s="646"/>
    </row>
    <row r="20" spans="2:133" ht="11.25" customHeight="1" x14ac:dyDescent="0.2">
      <c r="B20" s="649" t="s">
        <v>262</v>
      </c>
      <c r="C20" s="650"/>
      <c r="D20" s="650"/>
      <c r="E20" s="650"/>
      <c r="F20" s="650"/>
      <c r="G20" s="650"/>
      <c r="H20" s="650"/>
      <c r="I20" s="650"/>
      <c r="J20" s="650"/>
      <c r="K20" s="650"/>
      <c r="L20" s="650"/>
      <c r="M20" s="650"/>
      <c r="N20" s="650"/>
      <c r="O20" s="650"/>
      <c r="P20" s="650"/>
      <c r="Q20" s="651"/>
      <c r="R20" s="636" t="s">
        <v>122</v>
      </c>
      <c r="S20" s="637"/>
      <c r="T20" s="637"/>
      <c r="U20" s="637"/>
      <c r="V20" s="637"/>
      <c r="W20" s="637"/>
      <c r="X20" s="637"/>
      <c r="Y20" s="638"/>
      <c r="Z20" s="639" t="s">
        <v>122</v>
      </c>
      <c r="AA20" s="639"/>
      <c r="AB20" s="639"/>
      <c r="AC20" s="639"/>
      <c r="AD20" s="640" t="s">
        <v>122</v>
      </c>
      <c r="AE20" s="640"/>
      <c r="AF20" s="640"/>
      <c r="AG20" s="640"/>
      <c r="AH20" s="640"/>
      <c r="AI20" s="640"/>
      <c r="AJ20" s="640"/>
      <c r="AK20" s="640"/>
      <c r="AL20" s="641" t="s">
        <v>122</v>
      </c>
      <c r="AM20" s="642"/>
      <c r="AN20" s="642"/>
      <c r="AO20" s="643"/>
      <c r="AP20" s="633" t="s">
        <v>263</v>
      </c>
      <c r="AQ20" s="634"/>
      <c r="AR20" s="634"/>
      <c r="AS20" s="634"/>
      <c r="AT20" s="634"/>
      <c r="AU20" s="634"/>
      <c r="AV20" s="634"/>
      <c r="AW20" s="634"/>
      <c r="AX20" s="634"/>
      <c r="AY20" s="634"/>
      <c r="AZ20" s="634"/>
      <c r="BA20" s="634"/>
      <c r="BB20" s="634"/>
      <c r="BC20" s="634"/>
      <c r="BD20" s="634"/>
      <c r="BE20" s="634"/>
      <c r="BF20" s="635"/>
      <c r="BG20" s="636">
        <v>62831</v>
      </c>
      <c r="BH20" s="637"/>
      <c r="BI20" s="637"/>
      <c r="BJ20" s="637"/>
      <c r="BK20" s="637"/>
      <c r="BL20" s="637"/>
      <c r="BM20" s="637"/>
      <c r="BN20" s="638"/>
      <c r="BO20" s="639">
        <v>0.1</v>
      </c>
      <c r="BP20" s="639"/>
      <c r="BQ20" s="639"/>
      <c r="BR20" s="639"/>
      <c r="BS20" s="640" t="s">
        <v>122</v>
      </c>
      <c r="BT20" s="640"/>
      <c r="BU20" s="640"/>
      <c r="BV20" s="640"/>
      <c r="BW20" s="640"/>
      <c r="BX20" s="640"/>
      <c r="BY20" s="640"/>
      <c r="BZ20" s="640"/>
      <c r="CA20" s="640"/>
      <c r="CB20" s="644"/>
      <c r="CD20" s="633" t="s">
        <v>264</v>
      </c>
      <c r="CE20" s="634"/>
      <c r="CF20" s="634"/>
      <c r="CG20" s="634"/>
      <c r="CH20" s="634"/>
      <c r="CI20" s="634"/>
      <c r="CJ20" s="634"/>
      <c r="CK20" s="634"/>
      <c r="CL20" s="634"/>
      <c r="CM20" s="634"/>
      <c r="CN20" s="634"/>
      <c r="CO20" s="634"/>
      <c r="CP20" s="634"/>
      <c r="CQ20" s="635"/>
      <c r="CR20" s="636">
        <v>178299812</v>
      </c>
      <c r="CS20" s="637"/>
      <c r="CT20" s="637"/>
      <c r="CU20" s="637"/>
      <c r="CV20" s="637"/>
      <c r="CW20" s="637"/>
      <c r="CX20" s="637"/>
      <c r="CY20" s="638"/>
      <c r="CZ20" s="639">
        <v>100</v>
      </c>
      <c r="DA20" s="639"/>
      <c r="DB20" s="639"/>
      <c r="DC20" s="639"/>
      <c r="DD20" s="645">
        <v>11283043</v>
      </c>
      <c r="DE20" s="637"/>
      <c r="DF20" s="637"/>
      <c r="DG20" s="637"/>
      <c r="DH20" s="637"/>
      <c r="DI20" s="637"/>
      <c r="DJ20" s="637"/>
      <c r="DK20" s="637"/>
      <c r="DL20" s="637"/>
      <c r="DM20" s="637"/>
      <c r="DN20" s="637"/>
      <c r="DO20" s="637"/>
      <c r="DP20" s="638"/>
      <c r="DQ20" s="645">
        <v>126732789</v>
      </c>
      <c r="DR20" s="637"/>
      <c r="DS20" s="637"/>
      <c r="DT20" s="637"/>
      <c r="DU20" s="637"/>
      <c r="DV20" s="637"/>
      <c r="DW20" s="637"/>
      <c r="DX20" s="637"/>
      <c r="DY20" s="637"/>
      <c r="DZ20" s="637"/>
      <c r="EA20" s="637"/>
      <c r="EB20" s="637"/>
      <c r="EC20" s="646"/>
    </row>
    <row r="21" spans="2:133" ht="11.25" customHeight="1" x14ac:dyDescent="0.2">
      <c r="B21" s="633" t="s">
        <v>265</v>
      </c>
      <c r="C21" s="634"/>
      <c r="D21" s="634"/>
      <c r="E21" s="634"/>
      <c r="F21" s="634"/>
      <c r="G21" s="634"/>
      <c r="H21" s="634"/>
      <c r="I21" s="634"/>
      <c r="J21" s="634"/>
      <c r="K21" s="634"/>
      <c r="L21" s="634"/>
      <c r="M21" s="634"/>
      <c r="N21" s="634"/>
      <c r="O21" s="634"/>
      <c r="P21" s="634"/>
      <c r="Q21" s="635"/>
      <c r="R21" s="636" t="s">
        <v>122</v>
      </c>
      <c r="S21" s="637"/>
      <c r="T21" s="637"/>
      <c r="U21" s="637"/>
      <c r="V21" s="637"/>
      <c r="W21" s="637"/>
      <c r="X21" s="637"/>
      <c r="Y21" s="638"/>
      <c r="Z21" s="639" t="s">
        <v>122</v>
      </c>
      <c r="AA21" s="639"/>
      <c r="AB21" s="639"/>
      <c r="AC21" s="639"/>
      <c r="AD21" s="640" t="s">
        <v>122</v>
      </c>
      <c r="AE21" s="640"/>
      <c r="AF21" s="640"/>
      <c r="AG21" s="640"/>
      <c r="AH21" s="640"/>
      <c r="AI21" s="640"/>
      <c r="AJ21" s="640"/>
      <c r="AK21" s="640"/>
      <c r="AL21" s="641" t="s">
        <v>122</v>
      </c>
      <c r="AM21" s="642"/>
      <c r="AN21" s="642"/>
      <c r="AO21" s="643"/>
      <c r="AP21" s="633" t="s">
        <v>266</v>
      </c>
      <c r="AQ21" s="652"/>
      <c r="AR21" s="652"/>
      <c r="AS21" s="652"/>
      <c r="AT21" s="652"/>
      <c r="AU21" s="652"/>
      <c r="AV21" s="652"/>
      <c r="AW21" s="652"/>
      <c r="AX21" s="652"/>
      <c r="AY21" s="652"/>
      <c r="AZ21" s="652"/>
      <c r="BA21" s="652"/>
      <c r="BB21" s="652"/>
      <c r="BC21" s="652"/>
      <c r="BD21" s="652"/>
      <c r="BE21" s="652"/>
      <c r="BF21" s="653"/>
      <c r="BG21" s="636">
        <v>62831</v>
      </c>
      <c r="BH21" s="637"/>
      <c r="BI21" s="637"/>
      <c r="BJ21" s="637"/>
      <c r="BK21" s="637"/>
      <c r="BL21" s="637"/>
      <c r="BM21" s="637"/>
      <c r="BN21" s="638"/>
      <c r="BO21" s="639">
        <v>0.1</v>
      </c>
      <c r="BP21" s="639"/>
      <c r="BQ21" s="639"/>
      <c r="BR21" s="639"/>
      <c r="BS21" s="640" t="s">
        <v>122</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2">
      <c r="B22" s="633" t="s">
        <v>267</v>
      </c>
      <c r="C22" s="634"/>
      <c r="D22" s="634"/>
      <c r="E22" s="634"/>
      <c r="F22" s="634"/>
      <c r="G22" s="634"/>
      <c r="H22" s="634"/>
      <c r="I22" s="634"/>
      <c r="J22" s="634"/>
      <c r="K22" s="634"/>
      <c r="L22" s="634"/>
      <c r="M22" s="634"/>
      <c r="N22" s="634"/>
      <c r="O22" s="634"/>
      <c r="P22" s="634"/>
      <c r="Q22" s="635"/>
      <c r="R22" s="636" t="s">
        <v>122</v>
      </c>
      <c r="S22" s="637"/>
      <c r="T22" s="637"/>
      <c r="U22" s="637"/>
      <c r="V22" s="637"/>
      <c r="W22" s="637"/>
      <c r="X22" s="637"/>
      <c r="Y22" s="638"/>
      <c r="Z22" s="639" t="s">
        <v>122</v>
      </c>
      <c r="AA22" s="639"/>
      <c r="AB22" s="639"/>
      <c r="AC22" s="639"/>
      <c r="AD22" s="640" t="s">
        <v>122</v>
      </c>
      <c r="AE22" s="640"/>
      <c r="AF22" s="640"/>
      <c r="AG22" s="640"/>
      <c r="AH22" s="640"/>
      <c r="AI22" s="640"/>
      <c r="AJ22" s="640"/>
      <c r="AK22" s="640"/>
      <c r="AL22" s="641" t="s">
        <v>122</v>
      </c>
      <c r="AM22" s="642"/>
      <c r="AN22" s="642"/>
      <c r="AO22" s="643"/>
      <c r="AP22" s="633" t="s">
        <v>268</v>
      </c>
      <c r="AQ22" s="652"/>
      <c r="AR22" s="652"/>
      <c r="AS22" s="652"/>
      <c r="AT22" s="652"/>
      <c r="AU22" s="652"/>
      <c r="AV22" s="652"/>
      <c r="AW22" s="652"/>
      <c r="AX22" s="652"/>
      <c r="AY22" s="652"/>
      <c r="AZ22" s="652"/>
      <c r="BA22" s="652"/>
      <c r="BB22" s="652"/>
      <c r="BC22" s="652"/>
      <c r="BD22" s="652"/>
      <c r="BE22" s="652"/>
      <c r="BF22" s="653"/>
      <c r="BG22" s="636" t="s">
        <v>122</v>
      </c>
      <c r="BH22" s="637"/>
      <c r="BI22" s="637"/>
      <c r="BJ22" s="637"/>
      <c r="BK22" s="637"/>
      <c r="BL22" s="637"/>
      <c r="BM22" s="637"/>
      <c r="BN22" s="638"/>
      <c r="BO22" s="639" t="s">
        <v>122</v>
      </c>
      <c r="BP22" s="639"/>
      <c r="BQ22" s="639"/>
      <c r="BR22" s="639"/>
      <c r="BS22" s="640" t="s">
        <v>122</v>
      </c>
      <c r="BT22" s="640"/>
      <c r="BU22" s="640"/>
      <c r="BV22" s="640"/>
      <c r="BW22" s="640"/>
      <c r="BX22" s="640"/>
      <c r="BY22" s="640"/>
      <c r="BZ22" s="640"/>
      <c r="CA22" s="640"/>
      <c r="CB22" s="644"/>
      <c r="CD22" s="618" t="s">
        <v>269</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270</v>
      </c>
      <c r="C23" s="634"/>
      <c r="D23" s="634"/>
      <c r="E23" s="634"/>
      <c r="F23" s="634"/>
      <c r="G23" s="634"/>
      <c r="H23" s="634"/>
      <c r="I23" s="634"/>
      <c r="J23" s="634"/>
      <c r="K23" s="634"/>
      <c r="L23" s="634"/>
      <c r="M23" s="634"/>
      <c r="N23" s="634"/>
      <c r="O23" s="634"/>
      <c r="P23" s="634"/>
      <c r="Q23" s="635"/>
      <c r="R23" s="636" t="s">
        <v>122</v>
      </c>
      <c r="S23" s="637"/>
      <c r="T23" s="637"/>
      <c r="U23" s="637"/>
      <c r="V23" s="637"/>
      <c r="W23" s="637"/>
      <c r="X23" s="637"/>
      <c r="Y23" s="638"/>
      <c r="Z23" s="639" t="s">
        <v>122</v>
      </c>
      <c r="AA23" s="639"/>
      <c r="AB23" s="639"/>
      <c r="AC23" s="639"/>
      <c r="AD23" s="640" t="s">
        <v>122</v>
      </c>
      <c r="AE23" s="640"/>
      <c r="AF23" s="640"/>
      <c r="AG23" s="640"/>
      <c r="AH23" s="640"/>
      <c r="AI23" s="640"/>
      <c r="AJ23" s="640"/>
      <c r="AK23" s="640"/>
      <c r="AL23" s="641" t="s">
        <v>122</v>
      </c>
      <c r="AM23" s="642"/>
      <c r="AN23" s="642"/>
      <c r="AO23" s="643"/>
      <c r="AP23" s="633" t="s">
        <v>271</v>
      </c>
      <c r="AQ23" s="652"/>
      <c r="AR23" s="652"/>
      <c r="AS23" s="652"/>
      <c r="AT23" s="652"/>
      <c r="AU23" s="652"/>
      <c r="AV23" s="652"/>
      <c r="AW23" s="652"/>
      <c r="AX23" s="652"/>
      <c r="AY23" s="652"/>
      <c r="AZ23" s="652"/>
      <c r="BA23" s="652"/>
      <c r="BB23" s="652"/>
      <c r="BC23" s="652"/>
      <c r="BD23" s="652"/>
      <c r="BE23" s="652"/>
      <c r="BF23" s="653"/>
      <c r="BG23" s="636" t="s">
        <v>122</v>
      </c>
      <c r="BH23" s="637"/>
      <c r="BI23" s="637"/>
      <c r="BJ23" s="637"/>
      <c r="BK23" s="637"/>
      <c r="BL23" s="637"/>
      <c r="BM23" s="637"/>
      <c r="BN23" s="638"/>
      <c r="BO23" s="639" t="s">
        <v>122</v>
      </c>
      <c r="BP23" s="639"/>
      <c r="BQ23" s="639"/>
      <c r="BR23" s="639"/>
      <c r="BS23" s="640" t="s">
        <v>122</v>
      </c>
      <c r="BT23" s="640"/>
      <c r="BU23" s="640"/>
      <c r="BV23" s="640"/>
      <c r="BW23" s="640"/>
      <c r="BX23" s="640"/>
      <c r="BY23" s="640"/>
      <c r="BZ23" s="640"/>
      <c r="CA23" s="640"/>
      <c r="CB23" s="644"/>
      <c r="CD23" s="618" t="s">
        <v>211</v>
      </c>
      <c r="CE23" s="619"/>
      <c r="CF23" s="619"/>
      <c r="CG23" s="619"/>
      <c r="CH23" s="619"/>
      <c r="CI23" s="619"/>
      <c r="CJ23" s="619"/>
      <c r="CK23" s="619"/>
      <c r="CL23" s="619"/>
      <c r="CM23" s="619"/>
      <c r="CN23" s="619"/>
      <c r="CO23" s="619"/>
      <c r="CP23" s="619"/>
      <c r="CQ23" s="620"/>
      <c r="CR23" s="618" t="s">
        <v>272</v>
      </c>
      <c r="CS23" s="619"/>
      <c r="CT23" s="619"/>
      <c r="CU23" s="619"/>
      <c r="CV23" s="619"/>
      <c r="CW23" s="619"/>
      <c r="CX23" s="619"/>
      <c r="CY23" s="620"/>
      <c r="CZ23" s="618" t="s">
        <v>273</v>
      </c>
      <c r="DA23" s="619"/>
      <c r="DB23" s="619"/>
      <c r="DC23" s="620"/>
      <c r="DD23" s="618" t="s">
        <v>274</v>
      </c>
      <c r="DE23" s="619"/>
      <c r="DF23" s="619"/>
      <c r="DG23" s="619"/>
      <c r="DH23" s="619"/>
      <c r="DI23" s="619"/>
      <c r="DJ23" s="619"/>
      <c r="DK23" s="620"/>
      <c r="DL23" s="663" t="s">
        <v>275</v>
      </c>
      <c r="DM23" s="664"/>
      <c r="DN23" s="664"/>
      <c r="DO23" s="664"/>
      <c r="DP23" s="664"/>
      <c r="DQ23" s="664"/>
      <c r="DR23" s="664"/>
      <c r="DS23" s="664"/>
      <c r="DT23" s="664"/>
      <c r="DU23" s="664"/>
      <c r="DV23" s="665"/>
      <c r="DW23" s="618" t="s">
        <v>276</v>
      </c>
      <c r="DX23" s="619"/>
      <c r="DY23" s="619"/>
      <c r="DZ23" s="619"/>
      <c r="EA23" s="619"/>
      <c r="EB23" s="619"/>
      <c r="EC23" s="620"/>
    </row>
    <row r="24" spans="2:133" ht="11.25" customHeight="1" x14ac:dyDescent="0.2">
      <c r="B24" s="633" t="s">
        <v>277</v>
      </c>
      <c r="C24" s="634"/>
      <c r="D24" s="634"/>
      <c r="E24" s="634"/>
      <c r="F24" s="634"/>
      <c r="G24" s="634"/>
      <c r="H24" s="634"/>
      <c r="I24" s="634"/>
      <c r="J24" s="634"/>
      <c r="K24" s="634"/>
      <c r="L24" s="634"/>
      <c r="M24" s="634"/>
      <c r="N24" s="634"/>
      <c r="O24" s="634"/>
      <c r="P24" s="634"/>
      <c r="Q24" s="635"/>
      <c r="R24" s="636" t="s">
        <v>122</v>
      </c>
      <c r="S24" s="637"/>
      <c r="T24" s="637"/>
      <c r="U24" s="637"/>
      <c r="V24" s="637"/>
      <c r="W24" s="637"/>
      <c r="X24" s="637"/>
      <c r="Y24" s="638"/>
      <c r="Z24" s="639" t="s">
        <v>122</v>
      </c>
      <c r="AA24" s="639"/>
      <c r="AB24" s="639"/>
      <c r="AC24" s="639"/>
      <c r="AD24" s="640" t="s">
        <v>122</v>
      </c>
      <c r="AE24" s="640"/>
      <c r="AF24" s="640"/>
      <c r="AG24" s="640"/>
      <c r="AH24" s="640"/>
      <c r="AI24" s="640"/>
      <c r="AJ24" s="640"/>
      <c r="AK24" s="640"/>
      <c r="AL24" s="641" t="s">
        <v>122</v>
      </c>
      <c r="AM24" s="642"/>
      <c r="AN24" s="642"/>
      <c r="AO24" s="643"/>
      <c r="AP24" s="633" t="s">
        <v>278</v>
      </c>
      <c r="AQ24" s="652"/>
      <c r="AR24" s="652"/>
      <c r="AS24" s="652"/>
      <c r="AT24" s="652"/>
      <c r="AU24" s="652"/>
      <c r="AV24" s="652"/>
      <c r="AW24" s="652"/>
      <c r="AX24" s="652"/>
      <c r="AY24" s="652"/>
      <c r="AZ24" s="652"/>
      <c r="BA24" s="652"/>
      <c r="BB24" s="652"/>
      <c r="BC24" s="652"/>
      <c r="BD24" s="652"/>
      <c r="BE24" s="652"/>
      <c r="BF24" s="653"/>
      <c r="BG24" s="636" t="s">
        <v>122</v>
      </c>
      <c r="BH24" s="637"/>
      <c r="BI24" s="637"/>
      <c r="BJ24" s="637"/>
      <c r="BK24" s="637"/>
      <c r="BL24" s="637"/>
      <c r="BM24" s="637"/>
      <c r="BN24" s="638"/>
      <c r="BO24" s="639" t="s">
        <v>122</v>
      </c>
      <c r="BP24" s="639"/>
      <c r="BQ24" s="639"/>
      <c r="BR24" s="639"/>
      <c r="BS24" s="640" t="s">
        <v>122</v>
      </c>
      <c r="BT24" s="640"/>
      <c r="BU24" s="640"/>
      <c r="BV24" s="640"/>
      <c r="BW24" s="640"/>
      <c r="BX24" s="640"/>
      <c r="BY24" s="640"/>
      <c r="BZ24" s="640"/>
      <c r="CA24" s="640"/>
      <c r="CB24" s="644"/>
      <c r="CD24" s="622" t="s">
        <v>279</v>
      </c>
      <c r="CE24" s="623"/>
      <c r="CF24" s="623"/>
      <c r="CG24" s="623"/>
      <c r="CH24" s="623"/>
      <c r="CI24" s="623"/>
      <c r="CJ24" s="623"/>
      <c r="CK24" s="623"/>
      <c r="CL24" s="623"/>
      <c r="CM24" s="623"/>
      <c r="CN24" s="623"/>
      <c r="CO24" s="623"/>
      <c r="CP24" s="623"/>
      <c r="CQ24" s="624"/>
      <c r="CR24" s="625">
        <v>90313316</v>
      </c>
      <c r="CS24" s="626"/>
      <c r="CT24" s="626"/>
      <c r="CU24" s="626"/>
      <c r="CV24" s="626"/>
      <c r="CW24" s="626"/>
      <c r="CX24" s="626"/>
      <c r="CY24" s="627"/>
      <c r="CZ24" s="630">
        <v>50.7</v>
      </c>
      <c r="DA24" s="631"/>
      <c r="DB24" s="631"/>
      <c r="DC24" s="647"/>
      <c r="DD24" s="666">
        <v>55920338</v>
      </c>
      <c r="DE24" s="626"/>
      <c r="DF24" s="626"/>
      <c r="DG24" s="626"/>
      <c r="DH24" s="626"/>
      <c r="DI24" s="626"/>
      <c r="DJ24" s="626"/>
      <c r="DK24" s="627"/>
      <c r="DL24" s="666">
        <v>44785400</v>
      </c>
      <c r="DM24" s="626"/>
      <c r="DN24" s="626"/>
      <c r="DO24" s="626"/>
      <c r="DP24" s="626"/>
      <c r="DQ24" s="626"/>
      <c r="DR24" s="626"/>
      <c r="DS24" s="626"/>
      <c r="DT24" s="626"/>
      <c r="DU24" s="626"/>
      <c r="DV24" s="627"/>
      <c r="DW24" s="630">
        <v>43.3</v>
      </c>
      <c r="DX24" s="631"/>
      <c r="DY24" s="631"/>
      <c r="DZ24" s="631"/>
      <c r="EA24" s="631"/>
      <c r="EB24" s="631"/>
      <c r="EC24" s="632"/>
    </row>
    <row r="25" spans="2:133" ht="11.25" customHeight="1" x14ac:dyDescent="0.2">
      <c r="B25" s="633" t="s">
        <v>280</v>
      </c>
      <c r="C25" s="634"/>
      <c r="D25" s="634"/>
      <c r="E25" s="634"/>
      <c r="F25" s="634"/>
      <c r="G25" s="634"/>
      <c r="H25" s="634"/>
      <c r="I25" s="634"/>
      <c r="J25" s="634"/>
      <c r="K25" s="634"/>
      <c r="L25" s="634"/>
      <c r="M25" s="634"/>
      <c r="N25" s="634"/>
      <c r="O25" s="634"/>
      <c r="P25" s="634"/>
      <c r="Q25" s="635"/>
      <c r="R25" s="636">
        <v>71681360</v>
      </c>
      <c r="S25" s="637"/>
      <c r="T25" s="637"/>
      <c r="U25" s="637"/>
      <c r="V25" s="637"/>
      <c r="W25" s="637"/>
      <c r="X25" s="637"/>
      <c r="Y25" s="638"/>
      <c r="Z25" s="639">
        <v>39.200000000000003</v>
      </c>
      <c r="AA25" s="639"/>
      <c r="AB25" s="639"/>
      <c r="AC25" s="639"/>
      <c r="AD25" s="640">
        <v>71681360</v>
      </c>
      <c r="AE25" s="640"/>
      <c r="AF25" s="640"/>
      <c r="AG25" s="640"/>
      <c r="AH25" s="640"/>
      <c r="AI25" s="640"/>
      <c r="AJ25" s="640"/>
      <c r="AK25" s="640"/>
      <c r="AL25" s="641">
        <v>69.3</v>
      </c>
      <c r="AM25" s="642"/>
      <c r="AN25" s="642"/>
      <c r="AO25" s="643"/>
      <c r="AP25" s="633" t="s">
        <v>281</v>
      </c>
      <c r="AQ25" s="652"/>
      <c r="AR25" s="652"/>
      <c r="AS25" s="652"/>
      <c r="AT25" s="652"/>
      <c r="AU25" s="652"/>
      <c r="AV25" s="652"/>
      <c r="AW25" s="652"/>
      <c r="AX25" s="652"/>
      <c r="AY25" s="652"/>
      <c r="AZ25" s="652"/>
      <c r="BA25" s="652"/>
      <c r="BB25" s="652"/>
      <c r="BC25" s="652"/>
      <c r="BD25" s="652"/>
      <c r="BE25" s="652"/>
      <c r="BF25" s="653"/>
      <c r="BG25" s="636" t="s">
        <v>122</v>
      </c>
      <c r="BH25" s="637"/>
      <c r="BI25" s="637"/>
      <c r="BJ25" s="637"/>
      <c r="BK25" s="637"/>
      <c r="BL25" s="637"/>
      <c r="BM25" s="637"/>
      <c r="BN25" s="638"/>
      <c r="BO25" s="639" t="s">
        <v>122</v>
      </c>
      <c r="BP25" s="639"/>
      <c r="BQ25" s="639"/>
      <c r="BR25" s="639"/>
      <c r="BS25" s="640" t="s">
        <v>122</v>
      </c>
      <c r="BT25" s="640"/>
      <c r="BU25" s="640"/>
      <c r="BV25" s="640"/>
      <c r="BW25" s="640"/>
      <c r="BX25" s="640"/>
      <c r="BY25" s="640"/>
      <c r="BZ25" s="640"/>
      <c r="CA25" s="640"/>
      <c r="CB25" s="644"/>
      <c r="CD25" s="633" t="s">
        <v>282</v>
      </c>
      <c r="CE25" s="634"/>
      <c r="CF25" s="634"/>
      <c r="CG25" s="634"/>
      <c r="CH25" s="634"/>
      <c r="CI25" s="634"/>
      <c r="CJ25" s="634"/>
      <c r="CK25" s="634"/>
      <c r="CL25" s="634"/>
      <c r="CM25" s="634"/>
      <c r="CN25" s="634"/>
      <c r="CO25" s="634"/>
      <c r="CP25" s="634"/>
      <c r="CQ25" s="635"/>
      <c r="CR25" s="636">
        <v>25932809</v>
      </c>
      <c r="CS25" s="669"/>
      <c r="CT25" s="669"/>
      <c r="CU25" s="669"/>
      <c r="CV25" s="669"/>
      <c r="CW25" s="669"/>
      <c r="CX25" s="669"/>
      <c r="CY25" s="670"/>
      <c r="CZ25" s="641">
        <v>14.5</v>
      </c>
      <c r="DA25" s="667"/>
      <c r="DB25" s="667"/>
      <c r="DC25" s="671"/>
      <c r="DD25" s="645">
        <v>24047054</v>
      </c>
      <c r="DE25" s="669"/>
      <c r="DF25" s="669"/>
      <c r="DG25" s="669"/>
      <c r="DH25" s="669"/>
      <c r="DI25" s="669"/>
      <c r="DJ25" s="669"/>
      <c r="DK25" s="670"/>
      <c r="DL25" s="645">
        <v>23282704</v>
      </c>
      <c r="DM25" s="669"/>
      <c r="DN25" s="669"/>
      <c r="DO25" s="669"/>
      <c r="DP25" s="669"/>
      <c r="DQ25" s="669"/>
      <c r="DR25" s="669"/>
      <c r="DS25" s="669"/>
      <c r="DT25" s="669"/>
      <c r="DU25" s="669"/>
      <c r="DV25" s="670"/>
      <c r="DW25" s="641">
        <v>22.5</v>
      </c>
      <c r="DX25" s="667"/>
      <c r="DY25" s="667"/>
      <c r="DZ25" s="667"/>
      <c r="EA25" s="667"/>
      <c r="EB25" s="667"/>
      <c r="EC25" s="668"/>
    </row>
    <row r="26" spans="2:133" ht="11.25" customHeight="1" x14ac:dyDescent="0.2">
      <c r="B26" s="633" t="s">
        <v>283</v>
      </c>
      <c r="C26" s="634"/>
      <c r="D26" s="634"/>
      <c r="E26" s="634"/>
      <c r="F26" s="634"/>
      <c r="G26" s="634"/>
      <c r="H26" s="634"/>
      <c r="I26" s="634"/>
      <c r="J26" s="634"/>
      <c r="K26" s="634"/>
      <c r="L26" s="634"/>
      <c r="M26" s="634"/>
      <c r="N26" s="634"/>
      <c r="O26" s="634"/>
      <c r="P26" s="634"/>
      <c r="Q26" s="635"/>
      <c r="R26" s="636">
        <v>32153</v>
      </c>
      <c r="S26" s="637"/>
      <c r="T26" s="637"/>
      <c r="U26" s="637"/>
      <c r="V26" s="637"/>
      <c r="W26" s="637"/>
      <c r="X26" s="637"/>
      <c r="Y26" s="638"/>
      <c r="Z26" s="639">
        <v>0</v>
      </c>
      <c r="AA26" s="639"/>
      <c r="AB26" s="639"/>
      <c r="AC26" s="639"/>
      <c r="AD26" s="640">
        <v>32153</v>
      </c>
      <c r="AE26" s="640"/>
      <c r="AF26" s="640"/>
      <c r="AG26" s="640"/>
      <c r="AH26" s="640"/>
      <c r="AI26" s="640"/>
      <c r="AJ26" s="640"/>
      <c r="AK26" s="640"/>
      <c r="AL26" s="641">
        <v>0</v>
      </c>
      <c r="AM26" s="642"/>
      <c r="AN26" s="642"/>
      <c r="AO26" s="643"/>
      <c r="AP26" s="633" t="s">
        <v>284</v>
      </c>
      <c r="AQ26" s="652"/>
      <c r="AR26" s="652"/>
      <c r="AS26" s="652"/>
      <c r="AT26" s="652"/>
      <c r="AU26" s="652"/>
      <c r="AV26" s="652"/>
      <c r="AW26" s="652"/>
      <c r="AX26" s="652"/>
      <c r="AY26" s="652"/>
      <c r="AZ26" s="652"/>
      <c r="BA26" s="652"/>
      <c r="BB26" s="652"/>
      <c r="BC26" s="652"/>
      <c r="BD26" s="652"/>
      <c r="BE26" s="652"/>
      <c r="BF26" s="653"/>
      <c r="BG26" s="636" t="s">
        <v>122</v>
      </c>
      <c r="BH26" s="637"/>
      <c r="BI26" s="637"/>
      <c r="BJ26" s="637"/>
      <c r="BK26" s="637"/>
      <c r="BL26" s="637"/>
      <c r="BM26" s="637"/>
      <c r="BN26" s="638"/>
      <c r="BO26" s="639" t="s">
        <v>122</v>
      </c>
      <c r="BP26" s="639"/>
      <c r="BQ26" s="639"/>
      <c r="BR26" s="639"/>
      <c r="BS26" s="640" t="s">
        <v>122</v>
      </c>
      <c r="BT26" s="640"/>
      <c r="BU26" s="640"/>
      <c r="BV26" s="640"/>
      <c r="BW26" s="640"/>
      <c r="BX26" s="640"/>
      <c r="BY26" s="640"/>
      <c r="BZ26" s="640"/>
      <c r="CA26" s="640"/>
      <c r="CB26" s="644"/>
      <c r="CD26" s="633" t="s">
        <v>285</v>
      </c>
      <c r="CE26" s="634"/>
      <c r="CF26" s="634"/>
      <c r="CG26" s="634"/>
      <c r="CH26" s="634"/>
      <c r="CI26" s="634"/>
      <c r="CJ26" s="634"/>
      <c r="CK26" s="634"/>
      <c r="CL26" s="634"/>
      <c r="CM26" s="634"/>
      <c r="CN26" s="634"/>
      <c r="CO26" s="634"/>
      <c r="CP26" s="634"/>
      <c r="CQ26" s="635"/>
      <c r="CR26" s="636">
        <v>17473962</v>
      </c>
      <c r="CS26" s="637"/>
      <c r="CT26" s="637"/>
      <c r="CU26" s="637"/>
      <c r="CV26" s="637"/>
      <c r="CW26" s="637"/>
      <c r="CX26" s="637"/>
      <c r="CY26" s="638"/>
      <c r="CZ26" s="641">
        <v>9.8000000000000007</v>
      </c>
      <c r="DA26" s="667"/>
      <c r="DB26" s="667"/>
      <c r="DC26" s="671"/>
      <c r="DD26" s="645">
        <v>16292556</v>
      </c>
      <c r="DE26" s="637"/>
      <c r="DF26" s="637"/>
      <c r="DG26" s="637"/>
      <c r="DH26" s="637"/>
      <c r="DI26" s="637"/>
      <c r="DJ26" s="637"/>
      <c r="DK26" s="638"/>
      <c r="DL26" s="645" t="s">
        <v>122</v>
      </c>
      <c r="DM26" s="637"/>
      <c r="DN26" s="637"/>
      <c r="DO26" s="637"/>
      <c r="DP26" s="637"/>
      <c r="DQ26" s="637"/>
      <c r="DR26" s="637"/>
      <c r="DS26" s="637"/>
      <c r="DT26" s="637"/>
      <c r="DU26" s="637"/>
      <c r="DV26" s="638"/>
      <c r="DW26" s="641" t="s">
        <v>122</v>
      </c>
      <c r="DX26" s="667"/>
      <c r="DY26" s="667"/>
      <c r="DZ26" s="667"/>
      <c r="EA26" s="667"/>
      <c r="EB26" s="667"/>
      <c r="EC26" s="668"/>
    </row>
    <row r="27" spans="2:133" ht="11.25" customHeight="1" x14ac:dyDescent="0.2">
      <c r="B27" s="633" t="s">
        <v>286</v>
      </c>
      <c r="C27" s="634"/>
      <c r="D27" s="634"/>
      <c r="E27" s="634"/>
      <c r="F27" s="634"/>
      <c r="G27" s="634"/>
      <c r="H27" s="634"/>
      <c r="I27" s="634"/>
      <c r="J27" s="634"/>
      <c r="K27" s="634"/>
      <c r="L27" s="634"/>
      <c r="M27" s="634"/>
      <c r="N27" s="634"/>
      <c r="O27" s="634"/>
      <c r="P27" s="634"/>
      <c r="Q27" s="635"/>
      <c r="R27" s="636">
        <v>1595474</v>
      </c>
      <c r="S27" s="637"/>
      <c r="T27" s="637"/>
      <c r="U27" s="637"/>
      <c r="V27" s="637"/>
      <c r="W27" s="637"/>
      <c r="X27" s="637"/>
      <c r="Y27" s="638"/>
      <c r="Z27" s="639">
        <v>0.9</v>
      </c>
      <c r="AA27" s="639"/>
      <c r="AB27" s="639"/>
      <c r="AC27" s="639"/>
      <c r="AD27" s="640" t="s">
        <v>122</v>
      </c>
      <c r="AE27" s="640"/>
      <c r="AF27" s="640"/>
      <c r="AG27" s="640"/>
      <c r="AH27" s="640"/>
      <c r="AI27" s="640"/>
      <c r="AJ27" s="640"/>
      <c r="AK27" s="640"/>
      <c r="AL27" s="641" t="s">
        <v>122</v>
      </c>
      <c r="AM27" s="642"/>
      <c r="AN27" s="642"/>
      <c r="AO27" s="643"/>
      <c r="AP27" s="633" t="s">
        <v>287</v>
      </c>
      <c r="AQ27" s="634"/>
      <c r="AR27" s="634"/>
      <c r="AS27" s="634"/>
      <c r="AT27" s="634"/>
      <c r="AU27" s="634"/>
      <c r="AV27" s="634"/>
      <c r="AW27" s="634"/>
      <c r="AX27" s="634"/>
      <c r="AY27" s="634"/>
      <c r="AZ27" s="634"/>
      <c r="BA27" s="634"/>
      <c r="BB27" s="634"/>
      <c r="BC27" s="634"/>
      <c r="BD27" s="634"/>
      <c r="BE27" s="634"/>
      <c r="BF27" s="635"/>
      <c r="BG27" s="636">
        <v>55395755</v>
      </c>
      <c r="BH27" s="637"/>
      <c r="BI27" s="637"/>
      <c r="BJ27" s="637"/>
      <c r="BK27" s="637"/>
      <c r="BL27" s="637"/>
      <c r="BM27" s="637"/>
      <c r="BN27" s="638"/>
      <c r="BO27" s="639">
        <v>100</v>
      </c>
      <c r="BP27" s="639"/>
      <c r="BQ27" s="639"/>
      <c r="BR27" s="639"/>
      <c r="BS27" s="640" t="s">
        <v>122</v>
      </c>
      <c r="BT27" s="640"/>
      <c r="BU27" s="640"/>
      <c r="BV27" s="640"/>
      <c r="BW27" s="640"/>
      <c r="BX27" s="640"/>
      <c r="BY27" s="640"/>
      <c r="BZ27" s="640"/>
      <c r="CA27" s="640"/>
      <c r="CB27" s="644"/>
      <c r="CD27" s="633" t="s">
        <v>288</v>
      </c>
      <c r="CE27" s="634"/>
      <c r="CF27" s="634"/>
      <c r="CG27" s="634"/>
      <c r="CH27" s="634"/>
      <c r="CI27" s="634"/>
      <c r="CJ27" s="634"/>
      <c r="CK27" s="634"/>
      <c r="CL27" s="634"/>
      <c r="CM27" s="634"/>
      <c r="CN27" s="634"/>
      <c r="CO27" s="634"/>
      <c r="CP27" s="634"/>
      <c r="CQ27" s="635"/>
      <c r="CR27" s="636">
        <v>62353387</v>
      </c>
      <c r="CS27" s="669"/>
      <c r="CT27" s="669"/>
      <c r="CU27" s="669"/>
      <c r="CV27" s="669"/>
      <c r="CW27" s="669"/>
      <c r="CX27" s="669"/>
      <c r="CY27" s="670"/>
      <c r="CZ27" s="641">
        <v>35</v>
      </c>
      <c r="DA27" s="667"/>
      <c r="DB27" s="667"/>
      <c r="DC27" s="671"/>
      <c r="DD27" s="645">
        <v>29846164</v>
      </c>
      <c r="DE27" s="669"/>
      <c r="DF27" s="669"/>
      <c r="DG27" s="669"/>
      <c r="DH27" s="669"/>
      <c r="DI27" s="669"/>
      <c r="DJ27" s="669"/>
      <c r="DK27" s="670"/>
      <c r="DL27" s="645">
        <v>19475576</v>
      </c>
      <c r="DM27" s="669"/>
      <c r="DN27" s="669"/>
      <c r="DO27" s="669"/>
      <c r="DP27" s="669"/>
      <c r="DQ27" s="669"/>
      <c r="DR27" s="669"/>
      <c r="DS27" s="669"/>
      <c r="DT27" s="669"/>
      <c r="DU27" s="669"/>
      <c r="DV27" s="670"/>
      <c r="DW27" s="641">
        <v>18.8</v>
      </c>
      <c r="DX27" s="667"/>
      <c r="DY27" s="667"/>
      <c r="DZ27" s="667"/>
      <c r="EA27" s="667"/>
      <c r="EB27" s="667"/>
      <c r="EC27" s="668"/>
    </row>
    <row r="28" spans="2:133" ht="11.25" customHeight="1" x14ac:dyDescent="0.2">
      <c r="B28" s="633" t="s">
        <v>289</v>
      </c>
      <c r="C28" s="634"/>
      <c r="D28" s="634"/>
      <c r="E28" s="634"/>
      <c r="F28" s="634"/>
      <c r="G28" s="634"/>
      <c r="H28" s="634"/>
      <c r="I28" s="634"/>
      <c r="J28" s="634"/>
      <c r="K28" s="634"/>
      <c r="L28" s="634"/>
      <c r="M28" s="634"/>
      <c r="N28" s="634"/>
      <c r="O28" s="634"/>
      <c r="P28" s="634"/>
      <c r="Q28" s="635"/>
      <c r="R28" s="636">
        <v>4154855</v>
      </c>
      <c r="S28" s="637"/>
      <c r="T28" s="637"/>
      <c r="U28" s="637"/>
      <c r="V28" s="637"/>
      <c r="W28" s="637"/>
      <c r="X28" s="637"/>
      <c r="Y28" s="638"/>
      <c r="Z28" s="639">
        <v>2.2999999999999998</v>
      </c>
      <c r="AA28" s="639"/>
      <c r="AB28" s="639"/>
      <c r="AC28" s="639"/>
      <c r="AD28" s="640">
        <v>2856071</v>
      </c>
      <c r="AE28" s="640"/>
      <c r="AF28" s="640"/>
      <c r="AG28" s="640"/>
      <c r="AH28" s="640"/>
      <c r="AI28" s="640"/>
      <c r="AJ28" s="640"/>
      <c r="AK28" s="640"/>
      <c r="AL28" s="641">
        <v>2.8</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290</v>
      </c>
      <c r="CE28" s="634"/>
      <c r="CF28" s="634"/>
      <c r="CG28" s="634"/>
      <c r="CH28" s="634"/>
      <c r="CI28" s="634"/>
      <c r="CJ28" s="634"/>
      <c r="CK28" s="634"/>
      <c r="CL28" s="634"/>
      <c r="CM28" s="634"/>
      <c r="CN28" s="634"/>
      <c r="CO28" s="634"/>
      <c r="CP28" s="634"/>
      <c r="CQ28" s="635"/>
      <c r="CR28" s="636">
        <v>2027120</v>
      </c>
      <c r="CS28" s="637"/>
      <c r="CT28" s="637"/>
      <c r="CU28" s="637"/>
      <c r="CV28" s="637"/>
      <c r="CW28" s="637"/>
      <c r="CX28" s="637"/>
      <c r="CY28" s="638"/>
      <c r="CZ28" s="641">
        <v>1.1000000000000001</v>
      </c>
      <c r="DA28" s="667"/>
      <c r="DB28" s="667"/>
      <c r="DC28" s="671"/>
      <c r="DD28" s="645">
        <v>2027120</v>
      </c>
      <c r="DE28" s="637"/>
      <c r="DF28" s="637"/>
      <c r="DG28" s="637"/>
      <c r="DH28" s="637"/>
      <c r="DI28" s="637"/>
      <c r="DJ28" s="637"/>
      <c r="DK28" s="638"/>
      <c r="DL28" s="645">
        <v>2027120</v>
      </c>
      <c r="DM28" s="637"/>
      <c r="DN28" s="637"/>
      <c r="DO28" s="637"/>
      <c r="DP28" s="637"/>
      <c r="DQ28" s="637"/>
      <c r="DR28" s="637"/>
      <c r="DS28" s="637"/>
      <c r="DT28" s="637"/>
      <c r="DU28" s="637"/>
      <c r="DV28" s="638"/>
      <c r="DW28" s="641">
        <v>2</v>
      </c>
      <c r="DX28" s="667"/>
      <c r="DY28" s="667"/>
      <c r="DZ28" s="667"/>
      <c r="EA28" s="667"/>
      <c r="EB28" s="667"/>
      <c r="EC28" s="668"/>
    </row>
    <row r="29" spans="2:133" ht="11.25" customHeight="1" x14ac:dyDescent="0.2">
      <c r="B29" s="633" t="s">
        <v>291</v>
      </c>
      <c r="C29" s="634"/>
      <c r="D29" s="634"/>
      <c r="E29" s="634"/>
      <c r="F29" s="634"/>
      <c r="G29" s="634"/>
      <c r="H29" s="634"/>
      <c r="I29" s="634"/>
      <c r="J29" s="634"/>
      <c r="K29" s="634"/>
      <c r="L29" s="634"/>
      <c r="M29" s="634"/>
      <c r="N29" s="634"/>
      <c r="O29" s="634"/>
      <c r="P29" s="634"/>
      <c r="Q29" s="635"/>
      <c r="R29" s="636">
        <v>898984</v>
      </c>
      <c r="S29" s="637"/>
      <c r="T29" s="637"/>
      <c r="U29" s="637"/>
      <c r="V29" s="637"/>
      <c r="W29" s="637"/>
      <c r="X29" s="637"/>
      <c r="Y29" s="638"/>
      <c r="Z29" s="639">
        <v>0.5</v>
      </c>
      <c r="AA29" s="639"/>
      <c r="AB29" s="639"/>
      <c r="AC29" s="639"/>
      <c r="AD29" s="640" t="s">
        <v>122</v>
      </c>
      <c r="AE29" s="640"/>
      <c r="AF29" s="640"/>
      <c r="AG29" s="640"/>
      <c r="AH29" s="640"/>
      <c r="AI29" s="640"/>
      <c r="AJ29" s="640"/>
      <c r="AK29" s="640"/>
      <c r="AL29" s="641" t="s">
        <v>122</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292</v>
      </c>
      <c r="CE29" s="673"/>
      <c r="CF29" s="633" t="s">
        <v>66</v>
      </c>
      <c r="CG29" s="634"/>
      <c r="CH29" s="634"/>
      <c r="CI29" s="634"/>
      <c r="CJ29" s="634"/>
      <c r="CK29" s="634"/>
      <c r="CL29" s="634"/>
      <c r="CM29" s="634"/>
      <c r="CN29" s="634"/>
      <c r="CO29" s="634"/>
      <c r="CP29" s="634"/>
      <c r="CQ29" s="635"/>
      <c r="CR29" s="636">
        <v>2027120</v>
      </c>
      <c r="CS29" s="669"/>
      <c r="CT29" s="669"/>
      <c r="CU29" s="669"/>
      <c r="CV29" s="669"/>
      <c r="CW29" s="669"/>
      <c r="CX29" s="669"/>
      <c r="CY29" s="670"/>
      <c r="CZ29" s="641">
        <v>1.1000000000000001</v>
      </c>
      <c r="DA29" s="667"/>
      <c r="DB29" s="667"/>
      <c r="DC29" s="671"/>
      <c r="DD29" s="645">
        <v>2027120</v>
      </c>
      <c r="DE29" s="669"/>
      <c r="DF29" s="669"/>
      <c r="DG29" s="669"/>
      <c r="DH29" s="669"/>
      <c r="DI29" s="669"/>
      <c r="DJ29" s="669"/>
      <c r="DK29" s="670"/>
      <c r="DL29" s="645">
        <v>2027120</v>
      </c>
      <c r="DM29" s="669"/>
      <c r="DN29" s="669"/>
      <c r="DO29" s="669"/>
      <c r="DP29" s="669"/>
      <c r="DQ29" s="669"/>
      <c r="DR29" s="669"/>
      <c r="DS29" s="669"/>
      <c r="DT29" s="669"/>
      <c r="DU29" s="669"/>
      <c r="DV29" s="670"/>
      <c r="DW29" s="641">
        <v>2</v>
      </c>
      <c r="DX29" s="667"/>
      <c r="DY29" s="667"/>
      <c r="DZ29" s="667"/>
      <c r="EA29" s="667"/>
      <c r="EB29" s="667"/>
      <c r="EC29" s="668"/>
    </row>
    <row r="30" spans="2:133" ht="11.25" customHeight="1" x14ac:dyDescent="0.2">
      <c r="B30" s="633" t="s">
        <v>293</v>
      </c>
      <c r="C30" s="634"/>
      <c r="D30" s="634"/>
      <c r="E30" s="634"/>
      <c r="F30" s="634"/>
      <c r="G30" s="634"/>
      <c r="H30" s="634"/>
      <c r="I30" s="634"/>
      <c r="J30" s="634"/>
      <c r="K30" s="634"/>
      <c r="L30" s="634"/>
      <c r="M30" s="634"/>
      <c r="N30" s="634"/>
      <c r="O30" s="634"/>
      <c r="P30" s="634"/>
      <c r="Q30" s="635"/>
      <c r="R30" s="636">
        <v>29878860</v>
      </c>
      <c r="S30" s="637"/>
      <c r="T30" s="637"/>
      <c r="U30" s="637"/>
      <c r="V30" s="637"/>
      <c r="W30" s="637"/>
      <c r="X30" s="637"/>
      <c r="Y30" s="638"/>
      <c r="Z30" s="639">
        <v>16.3</v>
      </c>
      <c r="AA30" s="639"/>
      <c r="AB30" s="639"/>
      <c r="AC30" s="639"/>
      <c r="AD30" s="640" t="s">
        <v>122</v>
      </c>
      <c r="AE30" s="640"/>
      <c r="AF30" s="640"/>
      <c r="AG30" s="640"/>
      <c r="AH30" s="640"/>
      <c r="AI30" s="640"/>
      <c r="AJ30" s="640"/>
      <c r="AK30" s="640"/>
      <c r="AL30" s="641" t="s">
        <v>122</v>
      </c>
      <c r="AM30" s="642"/>
      <c r="AN30" s="642"/>
      <c r="AO30" s="643"/>
      <c r="AP30" s="618" t="s">
        <v>211</v>
      </c>
      <c r="AQ30" s="619"/>
      <c r="AR30" s="619"/>
      <c r="AS30" s="619"/>
      <c r="AT30" s="619"/>
      <c r="AU30" s="619"/>
      <c r="AV30" s="619"/>
      <c r="AW30" s="619"/>
      <c r="AX30" s="619"/>
      <c r="AY30" s="619"/>
      <c r="AZ30" s="619"/>
      <c r="BA30" s="619"/>
      <c r="BB30" s="619"/>
      <c r="BC30" s="619"/>
      <c r="BD30" s="619"/>
      <c r="BE30" s="619"/>
      <c r="BF30" s="620"/>
      <c r="BG30" s="618" t="s">
        <v>294</v>
      </c>
      <c r="BH30" s="678"/>
      <c r="BI30" s="678"/>
      <c r="BJ30" s="678"/>
      <c r="BK30" s="678"/>
      <c r="BL30" s="678"/>
      <c r="BM30" s="678"/>
      <c r="BN30" s="678"/>
      <c r="BO30" s="678"/>
      <c r="BP30" s="678"/>
      <c r="BQ30" s="679"/>
      <c r="BR30" s="618" t="s">
        <v>295</v>
      </c>
      <c r="BS30" s="678"/>
      <c r="BT30" s="678"/>
      <c r="BU30" s="678"/>
      <c r="BV30" s="678"/>
      <c r="BW30" s="678"/>
      <c r="BX30" s="678"/>
      <c r="BY30" s="678"/>
      <c r="BZ30" s="678"/>
      <c r="CA30" s="678"/>
      <c r="CB30" s="679"/>
      <c r="CD30" s="674"/>
      <c r="CE30" s="675"/>
      <c r="CF30" s="633" t="s">
        <v>296</v>
      </c>
      <c r="CG30" s="634"/>
      <c r="CH30" s="634"/>
      <c r="CI30" s="634"/>
      <c r="CJ30" s="634"/>
      <c r="CK30" s="634"/>
      <c r="CL30" s="634"/>
      <c r="CM30" s="634"/>
      <c r="CN30" s="634"/>
      <c r="CO30" s="634"/>
      <c r="CP30" s="634"/>
      <c r="CQ30" s="635"/>
      <c r="CR30" s="636">
        <v>1930620</v>
      </c>
      <c r="CS30" s="637"/>
      <c r="CT30" s="637"/>
      <c r="CU30" s="637"/>
      <c r="CV30" s="637"/>
      <c r="CW30" s="637"/>
      <c r="CX30" s="637"/>
      <c r="CY30" s="638"/>
      <c r="CZ30" s="641">
        <v>1.1000000000000001</v>
      </c>
      <c r="DA30" s="667"/>
      <c r="DB30" s="667"/>
      <c r="DC30" s="671"/>
      <c r="DD30" s="645">
        <v>1930620</v>
      </c>
      <c r="DE30" s="637"/>
      <c r="DF30" s="637"/>
      <c r="DG30" s="637"/>
      <c r="DH30" s="637"/>
      <c r="DI30" s="637"/>
      <c r="DJ30" s="637"/>
      <c r="DK30" s="638"/>
      <c r="DL30" s="645">
        <v>1930620</v>
      </c>
      <c r="DM30" s="637"/>
      <c r="DN30" s="637"/>
      <c r="DO30" s="637"/>
      <c r="DP30" s="637"/>
      <c r="DQ30" s="637"/>
      <c r="DR30" s="637"/>
      <c r="DS30" s="637"/>
      <c r="DT30" s="637"/>
      <c r="DU30" s="637"/>
      <c r="DV30" s="638"/>
      <c r="DW30" s="641">
        <v>1.9</v>
      </c>
      <c r="DX30" s="667"/>
      <c r="DY30" s="667"/>
      <c r="DZ30" s="667"/>
      <c r="EA30" s="667"/>
      <c r="EB30" s="667"/>
      <c r="EC30" s="668"/>
    </row>
    <row r="31" spans="2:133" ht="11.25" customHeight="1" x14ac:dyDescent="0.2">
      <c r="B31" s="649" t="s">
        <v>297</v>
      </c>
      <c r="C31" s="650"/>
      <c r="D31" s="650"/>
      <c r="E31" s="650"/>
      <c r="F31" s="650"/>
      <c r="G31" s="650"/>
      <c r="H31" s="650"/>
      <c r="I31" s="650"/>
      <c r="J31" s="650"/>
      <c r="K31" s="650"/>
      <c r="L31" s="650"/>
      <c r="M31" s="650"/>
      <c r="N31" s="650"/>
      <c r="O31" s="650"/>
      <c r="P31" s="650"/>
      <c r="Q31" s="651"/>
      <c r="R31" s="636">
        <v>31426743</v>
      </c>
      <c r="S31" s="637"/>
      <c r="T31" s="637"/>
      <c r="U31" s="637"/>
      <c r="V31" s="637"/>
      <c r="W31" s="637"/>
      <c r="X31" s="637"/>
      <c r="Y31" s="638"/>
      <c r="Z31" s="639">
        <v>17.2</v>
      </c>
      <c r="AA31" s="639"/>
      <c r="AB31" s="639"/>
      <c r="AC31" s="639"/>
      <c r="AD31" s="640">
        <v>28829968</v>
      </c>
      <c r="AE31" s="640"/>
      <c r="AF31" s="640"/>
      <c r="AG31" s="640"/>
      <c r="AH31" s="640"/>
      <c r="AI31" s="640"/>
      <c r="AJ31" s="640"/>
      <c r="AK31" s="640"/>
      <c r="AL31" s="641">
        <v>27.9</v>
      </c>
      <c r="AM31" s="642"/>
      <c r="AN31" s="642"/>
      <c r="AO31" s="643"/>
      <c r="AP31" s="682" t="s">
        <v>298</v>
      </c>
      <c r="AQ31" s="683"/>
      <c r="AR31" s="683"/>
      <c r="AS31" s="683"/>
      <c r="AT31" s="688" t="s">
        <v>299</v>
      </c>
      <c r="AU31" s="212"/>
      <c r="AV31" s="212"/>
      <c r="AW31" s="212"/>
      <c r="AX31" s="622" t="s">
        <v>177</v>
      </c>
      <c r="AY31" s="623"/>
      <c r="AZ31" s="623"/>
      <c r="BA31" s="623"/>
      <c r="BB31" s="623"/>
      <c r="BC31" s="623"/>
      <c r="BD31" s="623"/>
      <c r="BE31" s="623"/>
      <c r="BF31" s="624"/>
      <c r="BG31" s="692">
        <v>99</v>
      </c>
      <c r="BH31" s="680"/>
      <c r="BI31" s="680"/>
      <c r="BJ31" s="680"/>
      <c r="BK31" s="680"/>
      <c r="BL31" s="680"/>
      <c r="BM31" s="631">
        <v>97.7</v>
      </c>
      <c r="BN31" s="680"/>
      <c r="BO31" s="680"/>
      <c r="BP31" s="680"/>
      <c r="BQ31" s="681"/>
      <c r="BR31" s="692">
        <v>99</v>
      </c>
      <c r="BS31" s="680"/>
      <c r="BT31" s="680"/>
      <c r="BU31" s="680"/>
      <c r="BV31" s="680"/>
      <c r="BW31" s="680"/>
      <c r="BX31" s="631">
        <v>97.6</v>
      </c>
      <c r="BY31" s="680"/>
      <c r="BZ31" s="680"/>
      <c r="CA31" s="680"/>
      <c r="CB31" s="681"/>
      <c r="CD31" s="674"/>
      <c r="CE31" s="675"/>
      <c r="CF31" s="633" t="s">
        <v>300</v>
      </c>
      <c r="CG31" s="634"/>
      <c r="CH31" s="634"/>
      <c r="CI31" s="634"/>
      <c r="CJ31" s="634"/>
      <c r="CK31" s="634"/>
      <c r="CL31" s="634"/>
      <c r="CM31" s="634"/>
      <c r="CN31" s="634"/>
      <c r="CO31" s="634"/>
      <c r="CP31" s="634"/>
      <c r="CQ31" s="635"/>
      <c r="CR31" s="636">
        <v>96500</v>
      </c>
      <c r="CS31" s="669"/>
      <c r="CT31" s="669"/>
      <c r="CU31" s="669"/>
      <c r="CV31" s="669"/>
      <c r="CW31" s="669"/>
      <c r="CX31" s="669"/>
      <c r="CY31" s="670"/>
      <c r="CZ31" s="641">
        <v>0.1</v>
      </c>
      <c r="DA31" s="667"/>
      <c r="DB31" s="667"/>
      <c r="DC31" s="671"/>
      <c r="DD31" s="645">
        <v>96500</v>
      </c>
      <c r="DE31" s="669"/>
      <c r="DF31" s="669"/>
      <c r="DG31" s="669"/>
      <c r="DH31" s="669"/>
      <c r="DI31" s="669"/>
      <c r="DJ31" s="669"/>
      <c r="DK31" s="670"/>
      <c r="DL31" s="645">
        <v>96500</v>
      </c>
      <c r="DM31" s="669"/>
      <c r="DN31" s="669"/>
      <c r="DO31" s="669"/>
      <c r="DP31" s="669"/>
      <c r="DQ31" s="669"/>
      <c r="DR31" s="669"/>
      <c r="DS31" s="669"/>
      <c r="DT31" s="669"/>
      <c r="DU31" s="669"/>
      <c r="DV31" s="670"/>
      <c r="DW31" s="641">
        <v>0.1</v>
      </c>
      <c r="DX31" s="667"/>
      <c r="DY31" s="667"/>
      <c r="DZ31" s="667"/>
      <c r="EA31" s="667"/>
      <c r="EB31" s="667"/>
      <c r="EC31" s="668"/>
    </row>
    <row r="32" spans="2:133" ht="11.25" customHeight="1" x14ac:dyDescent="0.2">
      <c r="B32" s="633" t="s">
        <v>301</v>
      </c>
      <c r="C32" s="634"/>
      <c r="D32" s="634"/>
      <c r="E32" s="634"/>
      <c r="F32" s="634"/>
      <c r="G32" s="634"/>
      <c r="H32" s="634"/>
      <c r="I32" s="634"/>
      <c r="J32" s="634"/>
      <c r="K32" s="634"/>
      <c r="L32" s="634"/>
      <c r="M32" s="634"/>
      <c r="N32" s="634"/>
      <c r="O32" s="634"/>
      <c r="P32" s="634"/>
      <c r="Q32" s="635"/>
      <c r="R32" s="636">
        <v>18915018</v>
      </c>
      <c r="S32" s="637"/>
      <c r="T32" s="637"/>
      <c r="U32" s="637"/>
      <c r="V32" s="637"/>
      <c r="W32" s="637"/>
      <c r="X32" s="637"/>
      <c r="Y32" s="638"/>
      <c r="Z32" s="639">
        <v>10.3</v>
      </c>
      <c r="AA32" s="639"/>
      <c r="AB32" s="639"/>
      <c r="AC32" s="639"/>
      <c r="AD32" s="640" t="s">
        <v>122</v>
      </c>
      <c r="AE32" s="640"/>
      <c r="AF32" s="640"/>
      <c r="AG32" s="640"/>
      <c r="AH32" s="640"/>
      <c r="AI32" s="640"/>
      <c r="AJ32" s="640"/>
      <c r="AK32" s="640"/>
      <c r="AL32" s="641" t="s">
        <v>122</v>
      </c>
      <c r="AM32" s="642"/>
      <c r="AN32" s="642"/>
      <c r="AO32" s="643"/>
      <c r="AP32" s="684"/>
      <c r="AQ32" s="685"/>
      <c r="AR32" s="685"/>
      <c r="AS32" s="685"/>
      <c r="AT32" s="689"/>
      <c r="AU32" s="208" t="s">
        <v>302</v>
      </c>
      <c r="AX32" s="633" t="s">
        <v>303</v>
      </c>
      <c r="AY32" s="634"/>
      <c r="AZ32" s="634"/>
      <c r="BA32" s="634"/>
      <c r="BB32" s="634"/>
      <c r="BC32" s="634"/>
      <c r="BD32" s="634"/>
      <c r="BE32" s="634"/>
      <c r="BF32" s="635"/>
      <c r="BG32" s="693">
        <v>98.9</v>
      </c>
      <c r="BH32" s="669"/>
      <c r="BI32" s="669"/>
      <c r="BJ32" s="669"/>
      <c r="BK32" s="669"/>
      <c r="BL32" s="669"/>
      <c r="BM32" s="642">
        <v>97.4</v>
      </c>
      <c r="BN32" s="669"/>
      <c r="BO32" s="669"/>
      <c r="BP32" s="669"/>
      <c r="BQ32" s="691"/>
      <c r="BR32" s="693">
        <v>98.8</v>
      </c>
      <c r="BS32" s="669"/>
      <c r="BT32" s="669"/>
      <c r="BU32" s="669"/>
      <c r="BV32" s="669"/>
      <c r="BW32" s="669"/>
      <c r="BX32" s="642">
        <v>97.4</v>
      </c>
      <c r="BY32" s="669"/>
      <c r="BZ32" s="669"/>
      <c r="CA32" s="669"/>
      <c r="CB32" s="691"/>
      <c r="CD32" s="676"/>
      <c r="CE32" s="677"/>
      <c r="CF32" s="633" t="s">
        <v>304</v>
      </c>
      <c r="CG32" s="634"/>
      <c r="CH32" s="634"/>
      <c r="CI32" s="634"/>
      <c r="CJ32" s="634"/>
      <c r="CK32" s="634"/>
      <c r="CL32" s="634"/>
      <c r="CM32" s="634"/>
      <c r="CN32" s="634"/>
      <c r="CO32" s="634"/>
      <c r="CP32" s="634"/>
      <c r="CQ32" s="635"/>
      <c r="CR32" s="636" t="s">
        <v>122</v>
      </c>
      <c r="CS32" s="637"/>
      <c r="CT32" s="637"/>
      <c r="CU32" s="637"/>
      <c r="CV32" s="637"/>
      <c r="CW32" s="637"/>
      <c r="CX32" s="637"/>
      <c r="CY32" s="638"/>
      <c r="CZ32" s="641" t="s">
        <v>122</v>
      </c>
      <c r="DA32" s="667"/>
      <c r="DB32" s="667"/>
      <c r="DC32" s="671"/>
      <c r="DD32" s="645" t="s">
        <v>122</v>
      </c>
      <c r="DE32" s="637"/>
      <c r="DF32" s="637"/>
      <c r="DG32" s="637"/>
      <c r="DH32" s="637"/>
      <c r="DI32" s="637"/>
      <c r="DJ32" s="637"/>
      <c r="DK32" s="638"/>
      <c r="DL32" s="645" t="s">
        <v>122</v>
      </c>
      <c r="DM32" s="637"/>
      <c r="DN32" s="637"/>
      <c r="DO32" s="637"/>
      <c r="DP32" s="637"/>
      <c r="DQ32" s="637"/>
      <c r="DR32" s="637"/>
      <c r="DS32" s="637"/>
      <c r="DT32" s="637"/>
      <c r="DU32" s="637"/>
      <c r="DV32" s="638"/>
      <c r="DW32" s="641" t="s">
        <v>122</v>
      </c>
      <c r="DX32" s="667"/>
      <c r="DY32" s="667"/>
      <c r="DZ32" s="667"/>
      <c r="EA32" s="667"/>
      <c r="EB32" s="667"/>
      <c r="EC32" s="668"/>
    </row>
    <row r="33" spans="2:133" ht="11.25" customHeight="1" x14ac:dyDescent="0.2">
      <c r="B33" s="633" t="s">
        <v>305</v>
      </c>
      <c r="C33" s="634"/>
      <c r="D33" s="634"/>
      <c r="E33" s="634"/>
      <c r="F33" s="634"/>
      <c r="G33" s="634"/>
      <c r="H33" s="634"/>
      <c r="I33" s="634"/>
      <c r="J33" s="634"/>
      <c r="K33" s="634"/>
      <c r="L33" s="634"/>
      <c r="M33" s="634"/>
      <c r="N33" s="634"/>
      <c r="O33" s="634"/>
      <c r="P33" s="634"/>
      <c r="Q33" s="635"/>
      <c r="R33" s="636">
        <v>1936827</v>
      </c>
      <c r="S33" s="637"/>
      <c r="T33" s="637"/>
      <c r="U33" s="637"/>
      <c r="V33" s="637"/>
      <c r="W33" s="637"/>
      <c r="X33" s="637"/>
      <c r="Y33" s="638"/>
      <c r="Z33" s="639">
        <v>1.1000000000000001</v>
      </c>
      <c r="AA33" s="639"/>
      <c r="AB33" s="639"/>
      <c r="AC33" s="639"/>
      <c r="AD33" s="640">
        <v>8572</v>
      </c>
      <c r="AE33" s="640"/>
      <c r="AF33" s="640"/>
      <c r="AG33" s="640"/>
      <c r="AH33" s="640"/>
      <c r="AI33" s="640"/>
      <c r="AJ33" s="640"/>
      <c r="AK33" s="640"/>
      <c r="AL33" s="641">
        <v>0</v>
      </c>
      <c r="AM33" s="642"/>
      <c r="AN33" s="642"/>
      <c r="AO33" s="643"/>
      <c r="AP33" s="686"/>
      <c r="AQ33" s="687"/>
      <c r="AR33" s="687"/>
      <c r="AS33" s="687"/>
      <c r="AT33" s="690"/>
      <c r="AU33" s="213"/>
      <c r="AV33" s="213"/>
      <c r="AW33" s="213"/>
      <c r="AX33" s="657" t="s">
        <v>306</v>
      </c>
      <c r="AY33" s="658"/>
      <c r="AZ33" s="658"/>
      <c r="BA33" s="658"/>
      <c r="BB33" s="658"/>
      <c r="BC33" s="658"/>
      <c r="BD33" s="658"/>
      <c r="BE33" s="658"/>
      <c r="BF33" s="659"/>
      <c r="BG33" s="694" t="s">
        <v>122</v>
      </c>
      <c r="BH33" s="695"/>
      <c r="BI33" s="695"/>
      <c r="BJ33" s="695"/>
      <c r="BK33" s="695"/>
      <c r="BL33" s="695"/>
      <c r="BM33" s="696" t="s">
        <v>122</v>
      </c>
      <c r="BN33" s="695"/>
      <c r="BO33" s="695"/>
      <c r="BP33" s="695"/>
      <c r="BQ33" s="697"/>
      <c r="BR33" s="694" t="s">
        <v>122</v>
      </c>
      <c r="BS33" s="695"/>
      <c r="BT33" s="695"/>
      <c r="BU33" s="695"/>
      <c r="BV33" s="695"/>
      <c r="BW33" s="695"/>
      <c r="BX33" s="696" t="s">
        <v>122</v>
      </c>
      <c r="BY33" s="695"/>
      <c r="BZ33" s="695"/>
      <c r="CA33" s="695"/>
      <c r="CB33" s="697"/>
      <c r="CD33" s="633" t="s">
        <v>307</v>
      </c>
      <c r="CE33" s="634"/>
      <c r="CF33" s="634"/>
      <c r="CG33" s="634"/>
      <c r="CH33" s="634"/>
      <c r="CI33" s="634"/>
      <c r="CJ33" s="634"/>
      <c r="CK33" s="634"/>
      <c r="CL33" s="634"/>
      <c r="CM33" s="634"/>
      <c r="CN33" s="634"/>
      <c r="CO33" s="634"/>
      <c r="CP33" s="634"/>
      <c r="CQ33" s="635"/>
      <c r="CR33" s="636">
        <v>76703453</v>
      </c>
      <c r="CS33" s="669"/>
      <c r="CT33" s="669"/>
      <c r="CU33" s="669"/>
      <c r="CV33" s="669"/>
      <c r="CW33" s="669"/>
      <c r="CX33" s="669"/>
      <c r="CY33" s="670"/>
      <c r="CZ33" s="641">
        <v>43</v>
      </c>
      <c r="DA33" s="667"/>
      <c r="DB33" s="667"/>
      <c r="DC33" s="671"/>
      <c r="DD33" s="645">
        <v>66372213</v>
      </c>
      <c r="DE33" s="669"/>
      <c r="DF33" s="669"/>
      <c r="DG33" s="669"/>
      <c r="DH33" s="669"/>
      <c r="DI33" s="669"/>
      <c r="DJ33" s="669"/>
      <c r="DK33" s="670"/>
      <c r="DL33" s="645">
        <v>37916486</v>
      </c>
      <c r="DM33" s="669"/>
      <c r="DN33" s="669"/>
      <c r="DO33" s="669"/>
      <c r="DP33" s="669"/>
      <c r="DQ33" s="669"/>
      <c r="DR33" s="669"/>
      <c r="DS33" s="669"/>
      <c r="DT33" s="669"/>
      <c r="DU33" s="669"/>
      <c r="DV33" s="670"/>
      <c r="DW33" s="641">
        <v>36.700000000000003</v>
      </c>
      <c r="DX33" s="667"/>
      <c r="DY33" s="667"/>
      <c r="DZ33" s="667"/>
      <c r="EA33" s="667"/>
      <c r="EB33" s="667"/>
      <c r="EC33" s="668"/>
    </row>
    <row r="34" spans="2:133" ht="11.25" customHeight="1" x14ac:dyDescent="0.2">
      <c r="B34" s="633" t="s">
        <v>308</v>
      </c>
      <c r="C34" s="634"/>
      <c r="D34" s="634"/>
      <c r="E34" s="634"/>
      <c r="F34" s="634"/>
      <c r="G34" s="634"/>
      <c r="H34" s="634"/>
      <c r="I34" s="634"/>
      <c r="J34" s="634"/>
      <c r="K34" s="634"/>
      <c r="L34" s="634"/>
      <c r="M34" s="634"/>
      <c r="N34" s="634"/>
      <c r="O34" s="634"/>
      <c r="P34" s="634"/>
      <c r="Q34" s="635"/>
      <c r="R34" s="636">
        <v>521593</v>
      </c>
      <c r="S34" s="637"/>
      <c r="T34" s="637"/>
      <c r="U34" s="637"/>
      <c r="V34" s="637"/>
      <c r="W34" s="637"/>
      <c r="X34" s="637"/>
      <c r="Y34" s="638"/>
      <c r="Z34" s="639">
        <v>0.3</v>
      </c>
      <c r="AA34" s="639"/>
      <c r="AB34" s="639"/>
      <c r="AC34" s="639"/>
      <c r="AD34" s="640" t="s">
        <v>122</v>
      </c>
      <c r="AE34" s="640"/>
      <c r="AF34" s="640"/>
      <c r="AG34" s="640"/>
      <c r="AH34" s="640"/>
      <c r="AI34" s="640"/>
      <c r="AJ34" s="640"/>
      <c r="AK34" s="640"/>
      <c r="AL34" s="641" t="s">
        <v>122</v>
      </c>
      <c r="AM34" s="642"/>
      <c r="AN34" s="642"/>
      <c r="AO34" s="643"/>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3" t="s">
        <v>309</v>
      </c>
      <c r="CE34" s="634"/>
      <c r="CF34" s="634"/>
      <c r="CG34" s="634"/>
      <c r="CH34" s="634"/>
      <c r="CI34" s="634"/>
      <c r="CJ34" s="634"/>
      <c r="CK34" s="634"/>
      <c r="CL34" s="634"/>
      <c r="CM34" s="634"/>
      <c r="CN34" s="634"/>
      <c r="CO34" s="634"/>
      <c r="CP34" s="634"/>
      <c r="CQ34" s="635"/>
      <c r="CR34" s="636">
        <v>37283049</v>
      </c>
      <c r="CS34" s="637"/>
      <c r="CT34" s="637"/>
      <c r="CU34" s="637"/>
      <c r="CV34" s="637"/>
      <c r="CW34" s="637"/>
      <c r="CX34" s="637"/>
      <c r="CY34" s="638"/>
      <c r="CZ34" s="641">
        <v>20.9</v>
      </c>
      <c r="DA34" s="667"/>
      <c r="DB34" s="667"/>
      <c r="DC34" s="671"/>
      <c r="DD34" s="645">
        <v>32153557</v>
      </c>
      <c r="DE34" s="637"/>
      <c r="DF34" s="637"/>
      <c r="DG34" s="637"/>
      <c r="DH34" s="637"/>
      <c r="DI34" s="637"/>
      <c r="DJ34" s="637"/>
      <c r="DK34" s="638"/>
      <c r="DL34" s="645">
        <v>23646211</v>
      </c>
      <c r="DM34" s="637"/>
      <c r="DN34" s="637"/>
      <c r="DO34" s="637"/>
      <c r="DP34" s="637"/>
      <c r="DQ34" s="637"/>
      <c r="DR34" s="637"/>
      <c r="DS34" s="637"/>
      <c r="DT34" s="637"/>
      <c r="DU34" s="637"/>
      <c r="DV34" s="638"/>
      <c r="DW34" s="641">
        <v>22.9</v>
      </c>
      <c r="DX34" s="667"/>
      <c r="DY34" s="667"/>
      <c r="DZ34" s="667"/>
      <c r="EA34" s="667"/>
      <c r="EB34" s="667"/>
      <c r="EC34" s="668"/>
    </row>
    <row r="35" spans="2:133" ht="11.25" customHeight="1" x14ac:dyDescent="0.2">
      <c r="B35" s="633" t="s">
        <v>310</v>
      </c>
      <c r="C35" s="634"/>
      <c r="D35" s="634"/>
      <c r="E35" s="634"/>
      <c r="F35" s="634"/>
      <c r="G35" s="634"/>
      <c r="H35" s="634"/>
      <c r="I35" s="634"/>
      <c r="J35" s="634"/>
      <c r="K35" s="634"/>
      <c r="L35" s="634"/>
      <c r="M35" s="634"/>
      <c r="N35" s="634"/>
      <c r="O35" s="634"/>
      <c r="P35" s="634"/>
      <c r="Q35" s="635"/>
      <c r="R35" s="636">
        <v>12246664</v>
      </c>
      <c r="S35" s="637"/>
      <c r="T35" s="637"/>
      <c r="U35" s="637"/>
      <c r="V35" s="637"/>
      <c r="W35" s="637"/>
      <c r="X35" s="637"/>
      <c r="Y35" s="638"/>
      <c r="Z35" s="639">
        <v>6.7</v>
      </c>
      <c r="AA35" s="639"/>
      <c r="AB35" s="639"/>
      <c r="AC35" s="639"/>
      <c r="AD35" s="640" t="s">
        <v>122</v>
      </c>
      <c r="AE35" s="640"/>
      <c r="AF35" s="640"/>
      <c r="AG35" s="640"/>
      <c r="AH35" s="640"/>
      <c r="AI35" s="640"/>
      <c r="AJ35" s="640"/>
      <c r="AK35" s="640"/>
      <c r="AL35" s="641" t="s">
        <v>122</v>
      </c>
      <c r="AM35" s="642"/>
      <c r="AN35" s="642"/>
      <c r="AO35" s="643"/>
      <c r="AP35" s="216"/>
      <c r="AQ35" s="618" t="s">
        <v>311</v>
      </c>
      <c r="AR35" s="619"/>
      <c r="AS35" s="619"/>
      <c r="AT35" s="619"/>
      <c r="AU35" s="619"/>
      <c r="AV35" s="619"/>
      <c r="AW35" s="619"/>
      <c r="AX35" s="619"/>
      <c r="AY35" s="619"/>
      <c r="AZ35" s="619"/>
      <c r="BA35" s="619"/>
      <c r="BB35" s="619"/>
      <c r="BC35" s="619"/>
      <c r="BD35" s="619"/>
      <c r="BE35" s="619"/>
      <c r="BF35" s="620"/>
      <c r="BG35" s="618" t="s">
        <v>312</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313</v>
      </c>
      <c r="CE35" s="634"/>
      <c r="CF35" s="634"/>
      <c r="CG35" s="634"/>
      <c r="CH35" s="634"/>
      <c r="CI35" s="634"/>
      <c r="CJ35" s="634"/>
      <c r="CK35" s="634"/>
      <c r="CL35" s="634"/>
      <c r="CM35" s="634"/>
      <c r="CN35" s="634"/>
      <c r="CO35" s="634"/>
      <c r="CP35" s="634"/>
      <c r="CQ35" s="635"/>
      <c r="CR35" s="636">
        <v>1427017</v>
      </c>
      <c r="CS35" s="669"/>
      <c r="CT35" s="669"/>
      <c r="CU35" s="669"/>
      <c r="CV35" s="669"/>
      <c r="CW35" s="669"/>
      <c r="CX35" s="669"/>
      <c r="CY35" s="670"/>
      <c r="CZ35" s="641">
        <v>0.8</v>
      </c>
      <c r="DA35" s="667"/>
      <c r="DB35" s="667"/>
      <c r="DC35" s="671"/>
      <c r="DD35" s="645">
        <v>1365222</v>
      </c>
      <c r="DE35" s="669"/>
      <c r="DF35" s="669"/>
      <c r="DG35" s="669"/>
      <c r="DH35" s="669"/>
      <c r="DI35" s="669"/>
      <c r="DJ35" s="669"/>
      <c r="DK35" s="670"/>
      <c r="DL35" s="645">
        <v>1365222</v>
      </c>
      <c r="DM35" s="669"/>
      <c r="DN35" s="669"/>
      <c r="DO35" s="669"/>
      <c r="DP35" s="669"/>
      <c r="DQ35" s="669"/>
      <c r="DR35" s="669"/>
      <c r="DS35" s="669"/>
      <c r="DT35" s="669"/>
      <c r="DU35" s="669"/>
      <c r="DV35" s="670"/>
      <c r="DW35" s="641">
        <v>1.3</v>
      </c>
      <c r="DX35" s="667"/>
      <c r="DY35" s="667"/>
      <c r="DZ35" s="667"/>
      <c r="EA35" s="667"/>
      <c r="EB35" s="667"/>
      <c r="EC35" s="668"/>
    </row>
    <row r="36" spans="2:133" ht="11.25" customHeight="1" x14ac:dyDescent="0.2">
      <c r="B36" s="633" t="s">
        <v>314</v>
      </c>
      <c r="C36" s="634"/>
      <c r="D36" s="634"/>
      <c r="E36" s="634"/>
      <c r="F36" s="634"/>
      <c r="G36" s="634"/>
      <c r="H36" s="634"/>
      <c r="I36" s="634"/>
      <c r="J36" s="634"/>
      <c r="K36" s="634"/>
      <c r="L36" s="634"/>
      <c r="M36" s="634"/>
      <c r="N36" s="634"/>
      <c r="O36" s="634"/>
      <c r="P36" s="634"/>
      <c r="Q36" s="635"/>
      <c r="R36" s="636">
        <v>4650921</v>
      </c>
      <c r="S36" s="637"/>
      <c r="T36" s="637"/>
      <c r="U36" s="637"/>
      <c r="V36" s="637"/>
      <c r="W36" s="637"/>
      <c r="X36" s="637"/>
      <c r="Y36" s="638"/>
      <c r="Z36" s="639">
        <v>2.5</v>
      </c>
      <c r="AA36" s="639"/>
      <c r="AB36" s="639"/>
      <c r="AC36" s="639"/>
      <c r="AD36" s="640" t="s">
        <v>122</v>
      </c>
      <c r="AE36" s="640"/>
      <c r="AF36" s="640"/>
      <c r="AG36" s="640"/>
      <c r="AH36" s="640"/>
      <c r="AI36" s="640"/>
      <c r="AJ36" s="640"/>
      <c r="AK36" s="640"/>
      <c r="AL36" s="641" t="s">
        <v>122</v>
      </c>
      <c r="AM36" s="642"/>
      <c r="AN36" s="642"/>
      <c r="AO36" s="643"/>
      <c r="AP36" s="216"/>
      <c r="AQ36" s="702" t="s">
        <v>315</v>
      </c>
      <c r="AR36" s="703"/>
      <c r="AS36" s="703"/>
      <c r="AT36" s="703"/>
      <c r="AU36" s="703"/>
      <c r="AV36" s="703"/>
      <c r="AW36" s="703"/>
      <c r="AX36" s="703"/>
      <c r="AY36" s="704"/>
      <c r="AZ36" s="625">
        <v>14127341</v>
      </c>
      <c r="BA36" s="626"/>
      <c r="BB36" s="626"/>
      <c r="BC36" s="626"/>
      <c r="BD36" s="626"/>
      <c r="BE36" s="626"/>
      <c r="BF36" s="698"/>
      <c r="BG36" s="622" t="s">
        <v>316</v>
      </c>
      <c r="BH36" s="623"/>
      <c r="BI36" s="623"/>
      <c r="BJ36" s="623"/>
      <c r="BK36" s="623"/>
      <c r="BL36" s="623"/>
      <c r="BM36" s="623"/>
      <c r="BN36" s="623"/>
      <c r="BO36" s="623"/>
      <c r="BP36" s="623"/>
      <c r="BQ36" s="623"/>
      <c r="BR36" s="623"/>
      <c r="BS36" s="623"/>
      <c r="BT36" s="623"/>
      <c r="BU36" s="624"/>
      <c r="BV36" s="625">
        <v>436019</v>
      </c>
      <c r="BW36" s="626"/>
      <c r="BX36" s="626"/>
      <c r="BY36" s="626"/>
      <c r="BZ36" s="626"/>
      <c r="CA36" s="626"/>
      <c r="CB36" s="698"/>
      <c r="CD36" s="633" t="s">
        <v>317</v>
      </c>
      <c r="CE36" s="634"/>
      <c r="CF36" s="634"/>
      <c r="CG36" s="634"/>
      <c r="CH36" s="634"/>
      <c r="CI36" s="634"/>
      <c r="CJ36" s="634"/>
      <c r="CK36" s="634"/>
      <c r="CL36" s="634"/>
      <c r="CM36" s="634"/>
      <c r="CN36" s="634"/>
      <c r="CO36" s="634"/>
      <c r="CP36" s="634"/>
      <c r="CQ36" s="635"/>
      <c r="CR36" s="636">
        <v>18617447</v>
      </c>
      <c r="CS36" s="637"/>
      <c r="CT36" s="637"/>
      <c r="CU36" s="637"/>
      <c r="CV36" s="637"/>
      <c r="CW36" s="637"/>
      <c r="CX36" s="637"/>
      <c r="CY36" s="638"/>
      <c r="CZ36" s="641">
        <v>10.4</v>
      </c>
      <c r="DA36" s="667"/>
      <c r="DB36" s="667"/>
      <c r="DC36" s="671"/>
      <c r="DD36" s="645">
        <v>16110368</v>
      </c>
      <c r="DE36" s="637"/>
      <c r="DF36" s="637"/>
      <c r="DG36" s="637"/>
      <c r="DH36" s="637"/>
      <c r="DI36" s="637"/>
      <c r="DJ36" s="637"/>
      <c r="DK36" s="638"/>
      <c r="DL36" s="645">
        <v>4774483</v>
      </c>
      <c r="DM36" s="637"/>
      <c r="DN36" s="637"/>
      <c r="DO36" s="637"/>
      <c r="DP36" s="637"/>
      <c r="DQ36" s="637"/>
      <c r="DR36" s="637"/>
      <c r="DS36" s="637"/>
      <c r="DT36" s="637"/>
      <c r="DU36" s="637"/>
      <c r="DV36" s="638"/>
      <c r="DW36" s="641">
        <v>4.5999999999999996</v>
      </c>
      <c r="DX36" s="667"/>
      <c r="DY36" s="667"/>
      <c r="DZ36" s="667"/>
      <c r="EA36" s="667"/>
      <c r="EB36" s="667"/>
      <c r="EC36" s="668"/>
    </row>
    <row r="37" spans="2:133" ht="11.25" customHeight="1" x14ac:dyDescent="0.2">
      <c r="B37" s="633" t="s">
        <v>318</v>
      </c>
      <c r="C37" s="634"/>
      <c r="D37" s="634"/>
      <c r="E37" s="634"/>
      <c r="F37" s="634"/>
      <c r="G37" s="634"/>
      <c r="H37" s="634"/>
      <c r="I37" s="634"/>
      <c r="J37" s="634"/>
      <c r="K37" s="634"/>
      <c r="L37" s="634"/>
      <c r="M37" s="634"/>
      <c r="N37" s="634"/>
      <c r="O37" s="634"/>
      <c r="P37" s="634"/>
      <c r="Q37" s="635"/>
      <c r="R37" s="636">
        <v>2306893</v>
      </c>
      <c r="S37" s="637"/>
      <c r="T37" s="637"/>
      <c r="U37" s="637"/>
      <c r="V37" s="637"/>
      <c r="W37" s="637"/>
      <c r="X37" s="637"/>
      <c r="Y37" s="638"/>
      <c r="Z37" s="639">
        <v>1.3</v>
      </c>
      <c r="AA37" s="639"/>
      <c r="AB37" s="639"/>
      <c r="AC37" s="639"/>
      <c r="AD37" s="640">
        <v>74</v>
      </c>
      <c r="AE37" s="640"/>
      <c r="AF37" s="640"/>
      <c r="AG37" s="640"/>
      <c r="AH37" s="640"/>
      <c r="AI37" s="640"/>
      <c r="AJ37" s="640"/>
      <c r="AK37" s="640"/>
      <c r="AL37" s="641">
        <v>0</v>
      </c>
      <c r="AM37" s="642"/>
      <c r="AN37" s="642"/>
      <c r="AO37" s="643"/>
      <c r="AQ37" s="699" t="s">
        <v>319</v>
      </c>
      <c r="AR37" s="700"/>
      <c r="AS37" s="700"/>
      <c r="AT37" s="700"/>
      <c r="AU37" s="700"/>
      <c r="AV37" s="700"/>
      <c r="AW37" s="700"/>
      <c r="AX37" s="700"/>
      <c r="AY37" s="701"/>
      <c r="AZ37" s="636" t="s">
        <v>122</v>
      </c>
      <c r="BA37" s="637"/>
      <c r="BB37" s="637"/>
      <c r="BC37" s="637"/>
      <c r="BD37" s="669"/>
      <c r="BE37" s="669"/>
      <c r="BF37" s="691"/>
      <c r="BG37" s="633" t="s">
        <v>320</v>
      </c>
      <c r="BH37" s="634"/>
      <c r="BI37" s="634"/>
      <c r="BJ37" s="634"/>
      <c r="BK37" s="634"/>
      <c r="BL37" s="634"/>
      <c r="BM37" s="634"/>
      <c r="BN37" s="634"/>
      <c r="BO37" s="634"/>
      <c r="BP37" s="634"/>
      <c r="BQ37" s="634"/>
      <c r="BR37" s="634"/>
      <c r="BS37" s="634"/>
      <c r="BT37" s="634"/>
      <c r="BU37" s="635"/>
      <c r="BV37" s="636">
        <v>436019</v>
      </c>
      <c r="BW37" s="637"/>
      <c r="BX37" s="637"/>
      <c r="BY37" s="637"/>
      <c r="BZ37" s="637"/>
      <c r="CA37" s="637"/>
      <c r="CB37" s="646"/>
      <c r="CD37" s="633" t="s">
        <v>321</v>
      </c>
      <c r="CE37" s="634"/>
      <c r="CF37" s="634"/>
      <c r="CG37" s="634"/>
      <c r="CH37" s="634"/>
      <c r="CI37" s="634"/>
      <c r="CJ37" s="634"/>
      <c r="CK37" s="634"/>
      <c r="CL37" s="634"/>
      <c r="CM37" s="634"/>
      <c r="CN37" s="634"/>
      <c r="CO37" s="634"/>
      <c r="CP37" s="634"/>
      <c r="CQ37" s="635"/>
      <c r="CR37" s="636">
        <v>2020440</v>
      </c>
      <c r="CS37" s="669"/>
      <c r="CT37" s="669"/>
      <c r="CU37" s="669"/>
      <c r="CV37" s="669"/>
      <c r="CW37" s="669"/>
      <c r="CX37" s="669"/>
      <c r="CY37" s="670"/>
      <c r="CZ37" s="641">
        <v>1.1000000000000001</v>
      </c>
      <c r="DA37" s="667"/>
      <c r="DB37" s="667"/>
      <c r="DC37" s="671"/>
      <c r="DD37" s="645">
        <v>2020440</v>
      </c>
      <c r="DE37" s="669"/>
      <c r="DF37" s="669"/>
      <c r="DG37" s="669"/>
      <c r="DH37" s="669"/>
      <c r="DI37" s="669"/>
      <c r="DJ37" s="669"/>
      <c r="DK37" s="670"/>
      <c r="DL37" s="645">
        <v>1554930</v>
      </c>
      <c r="DM37" s="669"/>
      <c r="DN37" s="669"/>
      <c r="DO37" s="669"/>
      <c r="DP37" s="669"/>
      <c r="DQ37" s="669"/>
      <c r="DR37" s="669"/>
      <c r="DS37" s="669"/>
      <c r="DT37" s="669"/>
      <c r="DU37" s="669"/>
      <c r="DV37" s="670"/>
      <c r="DW37" s="641">
        <v>1.5</v>
      </c>
      <c r="DX37" s="667"/>
      <c r="DY37" s="667"/>
      <c r="DZ37" s="667"/>
      <c r="EA37" s="667"/>
      <c r="EB37" s="667"/>
      <c r="EC37" s="668"/>
    </row>
    <row r="38" spans="2:133" ht="11.25" customHeight="1" x14ac:dyDescent="0.2">
      <c r="B38" s="633" t="s">
        <v>322</v>
      </c>
      <c r="C38" s="634"/>
      <c r="D38" s="634"/>
      <c r="E38" s="634"/>
      <c r="F38" s="634"/>
      <c r="G38" s="634"/>
      <c r="H38" s="634"/>
      <c r="I38" s="634"/>
      <c r="J38" s="634"/>
      <c r="K38" s="634"/>
      <c r="L38" s="634"/>
      <c r="M38" s="634"/>
      <c r="N38" s="634"/>
      <c r="O38" s="634"/>
      <c r="P38" s="634"/>
      <c r="Q38" s="635"/>
      <c r="R38" s="636">
        <v>2749000</v>
      </c>
      <c r="S38" s="637"/>
      <c r="T38" s="637"/>
      <c r="U38" s="637"/>
      <c r="V38" s="637"/>
      <c r="W38" s="637"/>
      <c r="X38" s="637"/>
      <c r="Y38" s="638"/>
      <c r="Z38" s="639">
        <v>1.5</v>
      </c>
      <c r="AA38" s="639"/>
      <c r="AB38" s="639"/>
      <c r="AC38" s="639"/>
      <c r="AD38" s="640" t="s">
        <v>122</v>
      </c>
      <c r="AE38" s="640"/>
      <c r="AF38" s="640"/>
      <c r="AG38" s="640"/>
      <c r="AH38" s="640"/>
      <c r="AI38" s="640"/>
      <c r="AJ38" s="640"/>
      <c r="AK38" s="640"/>
      <c r="AL38" s="641" t="s">
        <v>122</v>
      </c>
      <c r="AM38" s="642"/>
      <c r="AN38" s="642"/>
      <c r="AO38" s="643"/>
      <c r="AQ38" s="699" t="s">
        <v>323</v>
      </c>
      <c r="AR38" s="700"/>
      <c r="AS38" s="700"/>
      <c r="AT38" s="700"/>
      <c r="AU38" s="700"/>
      <c r="AV38" s="700"/>
      <c r="AW38" s="700"/>
      <c r="AX38" s="700"/>
      <c r="AY38" s="701"/>
      <c r="AZ38" s="636" t="s">
        <v>122</v>
      </c>
      <c r="BA38" s="637"/>
      <c r="BB38" s="637"/>
      <c r="BC38" s="637"/>
      <c r="BD38" s="669"/>
      <c r="BE38" s="669"/>
      <c r="BF38" s="691"/>
      <c r="BG38" s="633" t="s">
        <v>324</v>
      </c>
      <c r="BH38" s="634"/>
      <c r="BI38" s="634"/>
      <c r="BJ38" s="634"/>
      <c r="BK38" s="634"/>
      <c r="BL38" s="634"/>
      <c r="BM38" s="634"/>
      <c r="BN38" s="634"/>
      <c r="BO38" s="634"/>
      <c r="BP38" s="634"/>
      <c r="BQ38" s="634"/>
      <c r="BR38" s="634"/>
      <c r="BS38" s="634"/>
      <c r="BT38" s="634"/>
      <c r="BU38" s="635"/>
      <c r="BV38" s="636">
        <v>71247</v>
      </c>
      <c r="BW38" s="637"/>
      <c r="BX38" s="637"/>
      <c r="BY38" s="637"/>
      <c r="BZ38" s="637"/>
      <c r="CA38" s="637"/>
      <c r="CB38" s="646"/>
      <c r="CD38" s="633" t="s">
        <v>325</v>
      </c>
      <c r="CE38" s="634"/>
      <c r="CF38" s="634"/>
      <c r="CG38" s="634"/>
      <c r="CH38" s="634"/>
      <c r="CI38" s="634"/>
      <c r="CJ38" s="634"/>
      <c r="CK38" s="634"/>
      <c r="CL38" s="634"/>
      <c r="CM38" s="634"/>
      <c r="CN38" s="634"/>
      <c r="CO38" s="634"/>
      <c r="CP38" s="634"/>
      <c r="CQ38" s="635"/>
      <c r="CR38" s="636">
        <v>14127341</v>
      </c>
      <c r="CS38" s="637"/>
      <c r="CT38" s="637"/>
      <c r="CU38" s="637"/>
      <c r="CV38" s="637"/>
      <c r="CW38" s="637"/>
      <c r="CX38" s="637"/>
      <c r="CY38" s="638"/>
      <c r="CZ38" s="641">
        <v>7.9</v>
      </c>
      <c r="DA38" s="667"/>
      <c r="DB38" s="667"/>
      <c r="DC38" s="671"/>
      <c r="DD38" s="645">
        <v>11644947</v>
      </c>
      <c r="DE38" s="637"/>
      <c r="DF38" s="637"/>
      <c r="DG38" s="637"/>
      <c r="DH38" s="637"/>
      <c r="DI38" s="637"/>
      <c r="DJ38" s="637"/>
      <c r="DK38" s="638"/>
      <c r="DL38" s="645">
        <v>8130570</v>
      </c>
      <c r="DM38" s="637"/>
      <c r="DN38" s="637"/>
      <c r="DO38" s="637"/>
      <c r="DP38" s="637"/>
      <c r="DQ38" s="637"/>
      <c r="DR38" s="637"/>
      <c r="DS38" s="637"/>
      <c r="DT38" s="637"/>
      <c r="DU38" s="637"/>
      <c r="DV38" s="638"/>
      <c r="DW38" s="641">
        <v>7.9</v>
      </c>
      <c r="DX38" s="667"/>
      <c r="DY38" s="667"/>
      <c r="DZ38" s="667"/>
      <c r="EA38" s="667"/>
      <c r="EB38" s="667"/>
      <c r="EC38" s="668"/>
    </row>
    <row r="39" spans="2:133" ht="11.25" customHeight="1" x14ac:dyDescent="0.2">
      <c r="B39" s="633" t="s">
        <v>326</v>
      </c>
      <c r="C39" s="634"/>
      <c r="D39" s="634"/>
      <c r="E39" s="634"/>
      <c r="F39" s="634"/>
      <c r="G39" s="634"/>
      <c r="H39" s="634"/>
      <c r="I39" s="634"/>
      <c r="J39" s="634"/>
      <c r="K39" s="634"/>
      <c r="L39" s="634"/>
      <c r="M39" s="634"/>
      <c r="N39" s="634"/>
      <c r="O39" s="634"/>
      <c r="P39" s="634"/>
      <c r="Q39" s="635"/>
      <c r="R39" s="636" t="s">
        <v>122</v>
      </c>
      <c r="S39" s="637"/>
      <c r="T39" s="637"/>
      <c r="U39" s="637"/>
      <c r="V39" s="637"/>
      <c r="W39" s="637"/>
      <c r="X39" s="637"/>
      <c r="Y39" s="638"/>
      <c r="Z39" s="639" t="s">
        <v>122</v>
      </c>
      <c r="AA39" s="639"/>
      <c r="AB39" s="639"/>
      <c r="AC39" s="639"/>
      <c r="AD39" s="640" t="s">
        <v>122</v>
      </c>
      <c r="AE39" s="640"/>
      <c r="AF39" s="640"/>
      <c r="AG39" s="640"/>
      <c r="AH39" s="640"/>
      <c r="AI39" s="640"/>
      <c r="AJ39" s="640"/>
      <c r="AK39" s="640"/>
      <c r="AL39" s="641" t="s">
        <v>122</v>
      </c>
      <c r="AM39" s="642"/>
      <c r="AN39" s="642"/>
      <c r="AO39" s="643"/>
      <c r="AQ39" s="699" t="s">
        <v>327</v>
      </c>
      <c r="AR39" s="700"/>
      <c r="AS39" s="700"/>
      <c r="AT39" s="700"/>
      <c r="AU39" s="700"/>
      <c r="AV39" s="700"/>
      <c r="AW39" s="700"/>
      <c r="AX39" s="700"/>
      <c r="AY39" s="701"/>
      <c r="AZ39" s="636" t="s">
        <v>122</v>
      </c>
      <c r="BA39" s="637"/>
      <c r="BB39" s="637"/>
      <c r="BC39" s="637"/>
      <c r="BD39" s="669"/>
      <c r="BE39" s="669"/>
      <c r="BF39" s="691"/>
      <c r="BG39" s="633" t="s">
        <v>328</v>
      </c>
      <c r="BH39" s="634"/>
      <c r="BI39" s="634"/>
      <c r="BJ39" s="634"/>
      <c r="BK39" s="634"/>
      <c r="BL39" s="634"/>
      <c r="BM39" s="634"/>
      <c r="BN39" s="634"/>
      <c r="BO39" s="634"/>
      <c r="BP39" s="634"/>
      <c r="BQ39" s="634"/>
      <c r="BR39" s="634"/>
      <c r="BS39" s="634"/>
      <c r="BT39" s="634"/>
      <c r="BU39" s="635"/>
      <c r="BV39" s="636">
        <v>85162</v>
      </c>
      <c r="BW39" s="637"/>
      <c r="BX39" s="637"/>
      <c r="BY39" s="637"/>
      <c r="BZ39" s="637"/>
      <c r="CA39" s="637"/>
      <c r="CB39" s="646"/>
      <c r="CD39" s="633" t="s">
        <v>329</v>
      </c>
      <c r="CE39" s="634"/>
      <c r="CF39" s="634"/>
      <c r="CG39" s="634"/>
      <c r="CH39" s="634"/>
      <c r="CI39" s="634"/>
      <c r="CJ39" s="634"/>
      <c r="CK39" s="634"/>
      <c r="CL39" s="634"/>
      <c r="CM39" s="634"/>
      <c r="CN39" s="634"/>
      <c r="CO39" s="634"/>
      <c r="CP39" s="634"/>
      <c r="CQ39" s="635"/>
      <c r="CR39" s="636">
        <v>5200483</v>
      </c>
      <c r="CS39" s="669"/>
      <c r="CT39" s="669"/>
      <c r="CU39" s="669"/>
      <c r="CV39" s="669"/>
      <c r="CW39" s="669"/>
      <c r="CX39" s="669"/>
      <c r="CY39" s="670"/>
      <c r="CZ39" s="641">
        <v>2.9</v>
      </c>
      <c r="DA39" s="667"/>
      <c r="DB39" s="667"/>
      <c r="DC39" s="671"/>
      <c r="DD39" s="645">
        <v>5098119</v>
      </c>
      <c r="DE39" s="669"/>
      <c r="DF39" s="669"/>
      <c r="DG39" s="669"/>
      <c r="DH39" s="669"/>
      <c r="DI39" s="669"/>
      <c r="DJ39" s="669"/>
      <c r="DK39" s="670"/>
      <c r="DL39" s="645" t="s">
        <v>122</v>
      </c>
      <c r="DM39" s="669"/>
      <c r="DN39" s="669"/>
      <c r="DO39" s="669"/>
      <c r="DP39" s="669"/>
      <c r="DQ39" s="669"/>
      <c r="DR39" s="669"/>
      <c r="DS39" s="669"/>
      <c r="DT39" s="669"/>
      <c r="DU39" s="669"/>
      <c r="DV39" s="670"/>
      <c r="DW39" s="641" t="s">
        <v>122</v>
      </c>
      <c r="DX39" s="667"/>
      <c r="DY39" s="667"/>
      <c r="DZ39" s="667"/>
      <c r="EA39" s="667"/>
      <c r="EB39" s="667"/>
      <c r="EC39" s="668"/>
    </row>
    <row r="40" spans="2:133" ht="11.25" customHeight="1" x14ac:dyDescent="0.2">
      <c r="B40" s="633" t="s">
        <v>330</v>
      </c>
      <c r="C40" s="634"/>
      <c r="D40" s="634"/>
      <c r="E40" s="634"/>
      <c r="F40" s="634"/>
      <c r="G40" s="634"/>
      <c r="H40" s="634"/>
      <c r="I40" s="634"/>
      <c r="J40" s="634"/>
      <c r="K40" s="634"/>
      <c r="L40" s="634"/>
      <c r="M40" s="634"/>
      <c r="N40" s="634"/>
      <c r="O40" s="634"/>
      <c r="P40" s="634"/>
      <c r="Q40" s="635"/>
      <c r="R40" s="636" t="s">
        <v>122</v>
      </c>
      <c r="S40" s="637"/>
      <c r="T40" s="637"/>
      <c r="U40" s="637"/>
      <c r="V40" s="637"/>
      <c r="W40" s="637"/>
      <c r="X40" s="637"/>
      <c r="Y40" s="638"/>
      <c r="Z40" s="639" t="s">
        <v>122</v>
      </c>
      <c r="AA40" s="639"/>
      <c r="AB40" s="639"/>
      <c r="AC40" s="639"/>
      <c r="AD40" s="640" t="s">
        <v>122</v>
      </c>
      <c r="AE40" s="640"/>
      <c r="AF40" s="640"/>
      <c r="AG40" s="640"/>
      <c r="AH40" s="640"/>
      <c r="AI40" s="640"/>
      <c r="AJ40" s="640"/>
      <c r="AK40" s="640"/>
      <c r="AL40" s="641" t="s">
        <v>122</v>
      </c>
      <c r="AM40" s="642"/>
      <c r="AN40" s="642"/>
      <c r="AO40" s="643"/>
      <c r="AQ40" s="699" t="s">
        <v>331</v>
      </c>
      <c r="AR40" s="700"/>
      <c r="AS40" s="700"/>
      <c r="AT40" s="700"/>
      <c r="AU40" s="700"/>
      <c r="AV40" s="700"/>
      <c r="AW40" s="700"/>
      <c r="AX40" s="700"/>
      <c r="AY40" s="701"/>
      <c r="AZ40" s="636" t="s">
        <v>122</v>
      </c>
      <c r="BA40" s="637"/>
      <c r="BB40" s="637"/>
      <c r="BC40" s="637"/>
      <c r="BD40" s="669"/>
      <c r="BE40" s="669"/>
      <c r="BF40" s="691"/>
      <c r="BG40" s="684" t="s">
        <v>332</v>
      </c>
      <c r="BH40" s="685"/>
      <c r="BI40" s="685"/>
      <c r="BJ40" s="685"/>
      <c r="BK40" s="685"/>
      <c r="BL40" s="217"/>
      <c r="BM40" s="634" t="s">
        <v>333</v>
      </c>
      <c r="BN40" s="634"/>
      <c r="BO40" s="634"/>
      <c r="BP40" s="634"/>
      <c r="BQ40" s="634"/>
      <c r="BR40" s="634"/>
      <c r="BS40" s="634"/>
      <c r="BT40" s="634"/>
      <c r="BU40" s="635"/>
      <c r="BV40" s="636">
        <v>113</v>
      </c>
      <c r="BW40" s="637"/>
      <c r="BX40" s="637"/>
      <c r="BY40" s="637"/>
      <c r="BZ40" s="637"/>
      <c r="CA40" s="637"/>
      <c r="CB40" s="646"/>
      <c r="CD40" s="633" t="s">
        <v>334</v>
      </c>
      <c r="CE40" s="634"/>
      <c r="CF40" s="634"/>
      <c r="CG40" s="634"/>
      <c r="CH40" s="634"/>
      <c r="CI40" s="634"/>
      <c r="CJ40" s="634"/>
      <c r="CK40" s="634"/>
      <c r="CL40" s="634"/>
      <c r="CM40" s="634"/>
      <c r="CN40" s="634"/>
      <c r="CO40" s="634"/>
      <c r="CP40" s="634"/>
      <c r="CQ40" s="635"/>
      <c r="CR40" s="636">
        <v>48116</v>
      </c>
      <c r="CS40" s="637"/>
      <c r="CT40" s="637"/>
      <c r="CU40" s="637"/>
      <c r="CV40" s="637"/>
      <c r="CW40" s="637"/>
      <c r="CX40" s="637"/>
      <c r="CY40" s="638"/>
      <c r="CZ40" s="641">
        <v>0</v>
      </c>
      <c r="DA40" s="667"/>
      <c r="DB40" s="667"/>
      <c r="DC40" s="671"/>
      <c r="DD40" s="645" t="s">
        <v>122</v>
      </c>
      <c r="DE40" s="637"/>
      <c r="DF40" s="637"/>
      <c r="DG40" s="637"/>
      <c r="DH40" s="637"/>
      <c r="DI40" s="637"/>
      <c r="DJ40" s="637"/>
      <c r="DK40" s="638"/>
      <c r="DL40" s="645" t="s">
        <v>122</v>
      </c>
      <c r="DM40" s="637"/>
      <c r="DN40" s="637"/>
      <c r="DO40" s="637"/>
      <c r="DP40" s="637"/>
      <c r="DQ40" s="637"/>
      <c r="DR40" s="637"/>
      <c r="DS40" s="637"/>
      <c r="DT40" s="637"/>
      <c r="DU40" s="637"/>
      <c r="DV40" s="638"/>
      <c r="DW40" s="641" t="s">
        <v>122</v>
      </c>
      <c r="DX40" s="667"/>
      <c r="DY40" s="667"/>
      <c r="DZ40" s="667"/>
      <c r="EA40" s="667"/>
      <c r="EB40" s="667"/>
      <c r="EC40" s="668"/>
    </row>
    <row r="41" spans="2:133" ht="11.25" customHeight="1" x14ac:dyDescent="0.2">
      <c r="B41" s="657" t="s">
        <v>335</v>
      </c>
      <c r="C41" s="658"/>
      <c r="D41" s="658"/>
      <c r="E41" s="658"/>
      <c r="F41" s="658"/>
      <c r="G41" s="658"/>
      <c r="H41" s="658"/>
      <c r="I41" s="658"/>
      <c r="J41" s="658"/>
      <c r="K41" s="658"/>
      <c r="L41" s="658"/>
      <c r="M41" s="658"/>
      <c r="N41" s="658"/>
      <c r="O41" s="658"/>
      <c r="P41" s="658"/>
      <c r="Q41" s="659"/>
      <c r="R41" s="708">
        <v>182995345</v>
      </c>
      <c r="S41" s="709"/>
      <c r="T41" s="709"/>
      <c r="U41" s="709"/>
      <c r="V41" s="709"/>
      <c r="W41" s="709"/>
      <c r="X41" s="709"/>
      <c r="Y41" s="713"/>
      <c r="Z41" s="714">
        <v>100</v>
      </c>
      <c r="AA41" s="714"/>
      <c r="AB41" s="714"/>
      <c r="AC41" s="714"/>
      <c r="AD41" s="715">
        <v>103408198</v>
      </c>
      <c r="AE41" s="715"/>
      <c r="AF41" s="715"/>
      <c r="AG41" s="715"/>
      <c r="AH41" s="715"/>
      <c r="AI41" s="715"/>
      <c r="AJ41" s="715"/>
      <c r="AK41" s="715"/>
      <c r="AL41" s="716">
        <v>100</v>
      </c>
      <c r="AM41" s="696"/>
      <c r="AN41" s="696"/>
      <c r="AO41" s="717"/>
      <c r="AQ41" s="699" t="s">
        <v>336</v>
      </c>
      <c r="AR41" s="700"/>
      <c r="AS41" s="700"/>
      <c r="AT41" s="700"/>
      <c r="AU41" s="700"/>
      <c r="AV41" s="700"/>
      <c r="AW41" s="700"/>
      <c r="AX41" s="700"/>
      <c r="AY41" s="701"/>
      <c r="AZ41" s="636">
        <v>6523398</v>
      </c>
      <c r="BA41" s="637"/>
      <c r="BB41" s="637"/>
      <c r="BC41" s="637"/>
      <c r="BD41" s="669"/>
      <c r="BE41" s="669"/>
      <c r="BF41" s="691"/>
      <c r="BG41" s="684"/>
      <c r="BH41" s="685"/>
      <c r="BI41" s="685"/>
      <c r="BJ41" s="685"/>
      <c r="BK41" s="685"/>
      <c r="BL41" s="217"/>
      <c r="BM41" s="634" t="s">
        <v>337</v>
      </c>
      <c r="BN41" s="634"/>
      <c r="BO41" s="634"/>
      <c r="BP41" s="634"/>
      <c r="BQ41" s="634"/>
      <c r="BR41" s="634"/>
      <c r="BS41" s="634"/>
      <c r="BT41" s="634"/>
      <c r="BU41" s="635"/>
      <c r="BV41" s="636" t="s">
        <v>122</v>
      </c>
      <c r="BW41" s="637"/>
      <c r="BX41" s="637"/>
      <c r="BY41" s="637"/>
      <c r="BZ41" s="637"/>
      <c r="CA41" s="637"/>
      <c r="CB41" s="646"/>
      <c r="CD41" s="633" t="s">
        <v>338</v>
      </c>
      <c r="CE41" s="634"/>
      <c r="CF41" s="634"/>
      <c r="CG41" s="634"/>
      <c r="CH41" s="634"/>
      <c r="CI41" s="634"/>
      <c r="CJ41" s="634"/>
      <c r="CK41" s="634"/>
      <c r="CL41" s="634"/>
      <c r="CM41" s="634"/>
      <c r="CN41" s="634"/>
      <c r="CO41" s="634"/>
      <c r="CP41" s="634"/>
      <c r="CQ41" s="635"/>
      <c r="CR41" s="636" t="s">
        <v>122</v>
      </c>
      <c r="CS41" s="669"/>
      <c r="CT41" s="669"/>
      <c r="CU41" s="669"/>
      <c r="CV41" s="669"/>
      <c r="CW41" s="669"/>
      <c r="CX41" s="669"/>
      <c r="CY41" s="670"/>
      <c r="CZ41" s="641" t="s">
        <v>122</v>
      </c>
      <c r="DA41" s="667"/>
      <c r="DB41" s="667"/>
      <c r="DC41" s="671"/>
      <c r="DD41" s="645" t="s">
        <v>122</v>
      </c>
      <c r="DE41" s="669"/>
      <c r="DF41" s="669"/>
      <c r="DG41" s="669"/>
      <c r="DH41" s="669"/>
      <c r="DI41" s="669"/>
      <c r="DJ41" s="669"/>
      <c r="DK41" s="670"/>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339</v>
      </c>
      <c r="AR42" s="706"/>
      <c r="AS42" s="706"/>
      <c r="AT42" s="706"/>
      <c r="AU42" s="706"/>
      <c r="AV42" s="706"/>
      <c r="AW42" s="706"/>
      <c r="AX42" s="706"/>
      <c r="AY42" s="707"/>
      <c r="AZ42" s="708">
        <v>7603943</v>
      </c>
      <c r="BA42" s="709"/>
      <c r="BB42" s="709"/>
      <c r="BC42" s="709"/>
      <c r="BD42" s="695"/>
      <c r="BE42" s="695"/>
      <c r="BF42" s="697"/>
      <c r="BG42" s="686"/>
      <c r="BH42" s="687"/>
      <c r="BI42" s="687"/>
      <c r="BJ42" s="687"/>
      <c r="BK42" s="687"/>
      <c r="BL42" s="218"/>
      <c r="BM42" s="658" t="s">
        <v>340</v>
      </c>
      <c r="BN42" s="658"/>
      <c r="BO42" s="658"/>
      <c r="BP42" s="658"/>
      <c r="BQ42" s="658"/>
      <c r="BR42" s="658"/>
      <c r="BS42" s="658"/>
      <c r="BT42" s="658"/>
      <c r="BU42" s="659"/>
      <c r="BV42" s="708">
        <v>254</v>
      </c>
      <c r="BW42" s="709"/>
      <c r="BX42" s="709"/>
      <c r="BY42" s="709"/>
      <c r="BZ42" s="709"/>
      <c r="CA42" s="709"/>
      <c r="CB42" s="718"/>
      <c r="CD42" s="633" t="s">
        <v>341</v>
      </c>
      <c r="CE42" s="634"/>
      <c r="CF42" s="634"/>
      <c r="CG42" s="634"/>
      <c r="CH42" s="634"/>
      <c r="CI42" s="634"/>
      <c r="CJ42" s="634"/>
      <c r="CK42" s="634"/>
      <c r="CL42" s="634"/>
      <c r="CM42" s="634"/>
      <c r="CN42" s="634"/>
      <c r="CO42" s="634"/>
      <c r="CP42" s="634"/>
      <c r="CQ42" s="635"/>
      <c r="CR42" s="636">
        <v>11283043</v>
      </c>
      <c r="CS42" s="669"/>
      <c r="CT42" s="669"/>
      <c r="CU42" s="669"/>
      <c r="CV42" s="669"/>
      <c r="CW42" s="669"/>
      <c r="CX42" s="669"/>
      <c r="CY42" s="670"/>
      <c r="CZ42" s="641">
        <v>6.3</v>
      </c>
      <c r="DA42" s="667"/>
      <c r="DB42" s="667"/>
      <c r="DC42" s="671"/>
      <c r="DD42" s="645">
        <v>4440238</v>
      </c>
      <c r="DE42" s="669"/>
      <c r="DF42" s="669"/>
      <c r="DG42" s="669"/>
      <c r="DH42" s="669"/>
      <c r="DI42" s="669"/>
      <c r="DJ42" s="669"/>
      <c r="DK42" s="670"/>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342</v>
      </c>
      <c r="CD43" s="633" t="s">
        <v>343</v>
      </c>
      <c r="CE43" s="634"/>
      <c r="CF43" s="634"/>
      <c r="CG43" s="634"/>
      <c r="CH43" s="634"/>
      <c r="CI43" s="634"/>
      <c r="CJ43" s="634"/>
      <c r="CK43" s="634"/>
      <c r="CL43" s="634"/>
      <c r="CM43" s="634"/>
      <c r="CN43" s="634"/>
      <c r="CO43" s="634"/>
      <c r="CP43" s="634"/>
      <c r="CQ43" s="635"/>
      <c r="CR43" s="636">
        <v>407814</v>
      </c>
      <c r="CS43" s="669"/>
      <c r="CT43" s="669"/>
      <c r="CU43" s="669"/>
      <c r="CV43" s="669"/>
      <c r="CW43" s="669"/>
      <c r="CX43" s="669"/>
      <c r="CY43" s="670"/>
      <c r="CZ43" s="641">
        <v>0.2</v>
      </c>
      <c r="DA43" s="667"/>
      <c r="DB43" s="667"/>
      <c r="DC43" s="671"/>
      <c r="DD43" s="645">
        <v>407814</v>
      </c>
      <c r="DE43" s="669"/>
      <c r="DF43" s="669"/>
      <c r="DG43" s="669"/>
      <c r="DH43" s="669"/>
      <c r="DI43" s="669"/>
      <c r="DJ43" s="669"/>
      <c r="DK43" s="670"/>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344</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292</v>
      </c>
      <c r="CE44" s="673"/>
      <c r="CF44" s="633" t="s">
        <v>345</v>
      </c>
      <c r="CG44" s="634"/>
      <c r="CH44" s="634"/>
      <c r="CI44" s="634"/>
      <c r="CJ44" s="634"/>
      <c r="CK44" s="634"/>
      <c r="CL44" s="634"/>
      <c r="CM44" s="634"/>
      <c r="CN44" s="634"/>
      <c r="CO44" s="634"/>
      <c r="CP44" s="634"/>
      <c r="CQ44" s="635"/>
      <c r="CR44" s="636">
        <v>11283043</v>
      </c>
      <c r="CS44" s="637"/>
      <c r="CT44" s="637"/>
      <c r="CU44" s="637"/>
      <c r="CV44" s="637"/>
      <c r="CW44" s="637"/>
      <c r="CX44" s="637"/>
      <c r="CY44" s="638"/>
      <c r="CZ44" s="641">
        <v>6.3</v>
      </c>
      <c r="DA44" s="642"/>
      <c r="DB44" s="642"/>
      <c r="DC44" s="648"/>
      <c r="DD44" s="645">
        <v>4440238</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346</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347</v>
      </c>
      <c r="CG45" s="634"/>
      <c r="CH45" s="634"/>
      <c r="CI45" s="634"/>
      <c r="CJ45" s="634"/>
      <c r="CK45" s="634"/>
      <c r="CL45" s="634"/>
      <c r="CM45" s="634"/>
      <c r="CN45" s="634"/>
      <c r="CO45" s="634"/>
      <c r="CP45" s="634"/>
      <c r="CQ45" s="635"/>
      <c r="CR45" s="636">
        <v>2720842</v>
      </c>
      <c r="CS45" s="669"/>
      <c r="CT45" s="669"/>
      <c r="CU45" s="669"/>
      <c r="CV45" s="669"/>
      <c r="CW45" s="669"/>
      <c r="CX45" s="669"/>
      <c r="CY45" s="670"/>
      <c r="CZ45" s="641">
        <v>1.5</v>
      </c>
      <c r="DA45" s="667"/>
      <c r="DB45" s="667"/>
      <c r="DC45" s="671"/>
      <c r="DD45" s="645">
        <v>900934</v>
      </c>
      <c r="DE45" s="669"/>
      <c r="DF45" s="669"/>
      <c r="DG45" s="669"/>
      <c r="DH45" s="669"/>
      <c r="DI45" s="669"/>
      <c r="DJ45" s="669"/>
      <c r="DK45" s="670"/>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4"/>
      <c r="CE46" s="675"/>
      <c r="CF46" s="633" t="s">
        <v>348</v>
      </c>
      <c r="CG46" s="634"/>
      <c r="CH46" s="634"/>
      <c r="CI46" s="634"/>
      <c r="CJ46" s="634"/>
      <c r="CK46" s="634"/>
      <c r="CL46" s="634"/>
      <c r="CM46" s="634"/>
      <c r="CN46" s="634"/>
      <c r="CO46" s="634"/>
      <c r="CP46" s="634"/>
      <c r="CQ46" s="635"/>
      <c r="CR46" s="636">
        <v>8562201</v>
      </c>
      <c r="CS46" s="637"/>
      <c r="CT46" s="637"/>
      <c r="CU46" s="637"/>
      <c r="CV46" s="637"/>
      <c r="CW46" s="637"/>
      <c r="CX46" s="637"/>
      <c r="CY46" s="638"/>
      <c r="CZ46" s="641">
        <v>4.8</v>
      </c>
      <c r="DA46" s="642"/>
      <c r="DB46" s="642"/>
      <c r="DC46" s="648"/>
      <c r="DD46" s="645">
        <v>3539304</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4"/>
      <c r="CE47" s="675"/>
      <c r="CF47" s="633" t="s">
        <v>349</v>
      </c>
      <c r="CG47" s="634"/>
      <c r="CH47" s="634"/>
      <c r="CI47" s="634"/>
      <c r="CJ47" s="634"/>
      <c r="CK47" s="634"/>
      <c r="CL47" s="634"/>
      <c r="CM47" s="634"/>
      <c r="CN47" s="634"/>
      <c r="CO47" s="634"/>
      <c r="CP47" s="634"/>
      <c r="CQ47" s="635"/>
      <c r="CR47" s="636" t="s">
        <v>122</v>
      </c>
      <c r="CS47" s="669"/>
      <c r="CT47" s="669"/>
      <c r="CU47" s="669"/>
      <c r="CV47" s="669"/>
      <c r="CW47" s="669"/>
      <c r="CX47" s="669"/>
      <c r="CY47" s="670"/>
      <c r="CZ47" s="641" t="s">
        <v>122</v>
      </c>
      <c r="DA47" s="667"/>
      <c r="DB47" s="667"/>
      <c r="DC47" s="671"/>
      <c r="DD47" s="645" t="s">
        <v>122</v>
      </c>
      <c r="DE47" s="669"/>
      <c r="DF47" s="669"/>
      <c r="DG47" s="669"/>
      <c r="DH47" s="669"/>
      <c r="DI47" s="669"/>
      <c r="DJ47" s="669"/>
      <c r="DK47" s="670"/>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6"/>
      <c r="CE48" s="677"/>
      <c r="CF48" s="633" t="s">
        <v>350</v>
      </c>
      <c r="CG48" s="634"/>
      <c r="CH48" s="634"/>
      <c r="CI48" s="634"/>
      <c r="CJ48" s="634"/>
      <c r="CK48" s="634"/>
      <c r="CL48" s="634"/>
      <c r="CM48" s="634"/>
      <c r="CN48" s="634"/>
      <c r="CO48" s="634"/>
      <c r="CP48" s="634"/>
      <c r="CQ48" s="635"/>
      <c r="CR48" s="636" t="s">
        <v>122</v>
      </c>
      <c r="CS48" s="637"/>
      <c r="CT48" s="637"/>
      <c r="CU48" s="637"/>
      <c r="CV48" s="637"/>
      <c r="CW48" s="637"/>
      <c r="CX48" s="637"/>
      <c r="CY48" s="638"/>
      <c r="CZ48" s="641" t="s">
        <v>122</v>
      </c>
      <c r="DA48" s="642"/>
      <c r="DB48" s="642"/>
      <c r="DC48" s="648"/>
      <c r="DD48" s="645" t="s">
        <v>122</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7" t="s">
        <v>351</v>
      </c>
      <c r="CE49" s="658"/>
      <c r="CF49" s="658"/>
      <c r="CG49" s="658"/>
      <c r="CH49" s="658"/>
      <c r="CI49" s="658"/>
      <c r="CJ49" s="658"/>
      <c r="CK49" s="658"/>
      <c r="CL49" s="658"/>
      <c r="CM49" s="658"/>
      <c r="CN49" s="658"/>
      <c r="CO49" s="658"/>
      <c r="CP49" s="658"/>
      <c r="CQ49" s="659"/>
      <c r="CR49" s="708">
        <v>178299812</v>
      </c>
      <c r="CS49" s="695"/>
      <c r="CT49" s="695"/>
      <c r="CU49" s="695"/>
      <c r="CV49" s="695"/>
      <c r="CW49" s="695"/>
      <c r="CX49" s="695"/>
      <c r="CY49" s="724"/>
      <c r="CZ49" s="716">
        <v>100</v>
      </c>
      <c r="DA49" s="725"/>
      <c r="DB49" s="725"/>
      <c r="DC49" s="726"/>
      <c r="DD49" s="727">
        <v>126732789</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5QfGJjurmFgA0xtSmp9w+Y0VKDh2h2Rx3oc84ERoiMCMqdt6oeu7bDPsFoGlrqdf70HnUNEVKndNboH9VztkpQ==" saltValue="z1qM3gBknwtJfkO3IIg3J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352</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353</v>
      </c>
      <c r="DK2" s="736"/>
      <c r="DL2" s="736"/>
      <c r="DM2" s="736"/>
      <c r="DN2" s="736"/>
      <c r="DO2" s="737"/>
      <c r="DP2" s="222"/>
      <c r="DQ2" s="735" t="s">
        <v>354</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738" t="s">
        <v>355</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356</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8"/>
    </row>
    <row r="5" spans="1:131" s="229" customFormat="1" ht="26.25" customHeight="1" x14ac:dyDescent="0.2">
      <c r="A5" s="740" t="s">
        <v>357</v>
      </c>
      <c r="B5" s="741"/>
      <c r="C5" s="741"/>
      <c r="D5" s="741"/>
      <c r="E5" s="741"/>
      <c r="F5" s="741"/>
      <c r="G5" s="741"/>
      <c r="H5" s="741"/>
      <c r="I5" s="741"/>
      <c r="J5" s="741"/>
      <c r="K5" s="741"/>
      <c r="L5" s="741"/>
      <c r="M5" s="741"/>
      <c r="N5" s="741"/>
      <c r="O5" s="741"/>
      <c r="P5" s="742"/>
      <c r="Q5" s="746" t="s">
        <v>358</v>
      </c>
      <c r="R5" s="747"/>
      <c r="S5" s="747"/>
      <c r="T5" s="747"/>
      <c r="U5" s="748"/>
      <c r="V5" s="746" t="s">
        <v>359</v>
      </c>
      <c r="W5" s="747"/>
      <c r="X5" s="747"/>
      <c r="Y5" s="747"/>
      <c r="Z5" s="748"/>
      <c r="AA5" s="746" t="s">
        <v>360</v>
      </c>
      <c r="AB5" s="747"/>
      <c r="AC5" s="747"/>
      <c r="AD5" s="747"/>
      <c r="AE5" s="747"/>
      <c r="AF5" s="752" t="s">
        <v>361</v>
      </c>
      <c r="AG5" s="747"/>
      <c r="AH5" s="747"/>
      <c r="AI5" s="747"/>
      <c r="AJ5" s="753"/>
      <c r="AK5" s="747" t="s">
        <v>362</v>
      </c>
      <c r="AL5" s="747"/>
      <c r="AM5" s="747"/>
      <c r="AN5" s="747"/>
      <c r="AO5" s="748"/>
      <c r="AP5" s="746" t="s">
        <v>363</v>
      </c>
      <c r="AQ5" s="747"/>
      <c r="AR5" s="747"/>
      <c r="AS5" s="747"/>
      <c r="AT5" s="748"/>
      <c r="AU5" s="746" t="s">
        <v>364</v>
      </c>
      <c r="AV5" s="747"/>
      <c r="AW5" s="747"/>
      <c r="AX5" s="747"/>
      <c r="AY5" s="753"/>
      <c r="AZ5" s="226"/>
      <c r="BA5" s="226"/>
      <c r="BB5" s="226"/>
      <c r="BC5" s="226"/>
      <c r="BD5" s="226"/>
      <c r="BE5" s="227"/>
      <c r="BF5" s="227"/>
      <c r="BG5" s="227"/>
      <c r="BH5" s="227"/>
      <c r="BI5" s="227"/>
      <c r="BJ5" s="227"/>
      <c r="BK5" s="227"/>
      <c r="BL5" s="227"/>
      <c r="BM5" s="227"/>
      <c r="BN5" s="227"/>
      <c r="BO5" s="227"/>
      <c r="BP5" s="227"/>
      <c r="BQ5" s="740" t="s">
        <v>365</v>
      </c>
      <c r="BR5" s="741"/>
      <c r="BS5" s="741"/>
      <c r="BT5" s="741"/>
      <c r="BU5" s="741"/>
      <c r="BV5" s="741"/>
      <c r="BW5" s="741"/>
      <c r="BX5" s="741"/>
      <c r="BY5" s="741"/>
      <c r="BZ5" s="741"/>
      <c r="CA5" s="741"/>
      <c r="CB5" s="741"/>
      <c r="CC5" s="741"/>
      <c r="CD5" s="741"/>
      <c r="CE5" s="741"/>
      <c r="CF5" s="741"/>
      <c r="CG5" s="742"/>
      <c r="CH5" s="746" t="s">
        <v>366</v>
      </c>
      <c r="CI5" s="747"/>
      <c r="CJ5" s="747"/>
      <c r="CK5" s="747"/>
      <c r="CL5" s="748"/>
      <c r="CM5" s="746" t="s">
        <v>367</v>
      </c>
      <c r="CN5" s="747"/>
      <c r="CO5" s="747"/>
      <c r="CP5" s="747"/>
      <c r="CQ5" s="748"/>
      <c r="CR5" s="746" t="s">
        <v>368</v>
      </c>
      <c r="CS5" s="747"/>
      <c r="CT5" s="747"/>
      <c r="CU5" s="747"/>
      <c r="CV5" s="748"/>
      <c r="CW5" s="746" t="s">
        <v>369</v>
      </c>
      <c r="CX5" s="747"/>
      <c r="CY5" s="747"/>
      <c r="CZ5" s="747"/>
      <c r="DA5" s="748"/>
      <c r="DB5" s="746" t="s">
        <v>370</v>
      </c>
      <c r="DC5" s="747"/>
      <c r="DD5" s="747"/>
      <c r="DE5" s="747"/>
      <c r="DF5" s="748"/>
      <c r="DG5" s="776" t="s">
        <v>371</v>
      </c>
      <c r="DH5" s="777"/>
      <c r="DI5" s="777"/>
      <c r="DJ5" s="777"/>
      <c r="DK5" s="778"/>
      <c r="DL5" s="776" t="s">
        <v>372</v>
      </c>
      <c r="DM5" s="777"/>
      <c r="DN5" s="777"/>
      <c r="DO5" s="777"/>
      <c r="DP5" s="778"/>
      <c r="DQ5" s="746" t="s">
        <v>373</v>
      </c>
      <c r="DR5" s="747"/>
      <c r="DS5" s="747"/>
      <c r="DT5" s="747"/>
      <c r="DU5" s="748"/>
      <c r="DV5" s="746" t="s">
        <v>364</v>
      </c>
      <c r="DW5" s="747"/>
      <c r="DX5" s="747"/>
      <c r="DY5" s="747"/>
      <c r="DZ5" s="753"/>
      <c r="EA5" s="228"/>
    </row>
    <row r="6" spans="1:131" s="229"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8"/>
    </row>
    <row r="7" spans="1:131" s="229" customFormat="1" ht="26.25" customHeight="1" thickTop="1" x14ac:dyDescent="0.2">
      <c r="A7" s="230">
        <v>1</v>
      </c>
      <c r="B7" s="762" t="s">
        <v>374</v>
      </c>
      <c r="C7" s="763"/>
      <c r="D7" s="763"/>
      <c r="E7" s="763"/>
      <c r="F7" s="763"/>
      <c r="G7" s="763"/>
      <c r="H7" s="763"/>
      <c r="I7" s="763"/>
      <c r="J7" s="763"/>
      <c r="K7" s="763"/>
      <c r="L7" s="763"/>
      <c r="M7" s="763"/>
      <c r="N7" s="763"/>
      <c r="O7" s="763"/>
      <c r="P7" s="764"/>
      <c r="Q7" s="765">
        <v>183096</v>
      </c>
      <c r="R7" s="766"/>
      <c r="S7" s="766"/>
      <c r="T7" s="766"/>
      <c r="U7" s="766"/>
      <c r="V7" s="766">
        <v>178401</v>
      </c>
      <c r="W7" s="766"/>
      <c r="X7" s="766"/>
      <c r="Y7" s="766"/>
      <c r="Z7" s="766"/>
      <c r="AA7" s="766">
        <v>4696</v>
      </c>
      <c r="AB7" s="766"/>
      <c r="AC7" s="766"/>
      <c r="AD7" s="766"/>
      <c r="AE7" s="767"/>
      <c r="AF7" s="768">
        <v>3774</v>
      </c>
      <c r="AG7" s="769"/>
      <c r="AH7" s="769"/>
      <c r="AI7" s="769"/>
      <c r="AJ7" s="770"/>
      <c r="AK7" s="771">
        <v>12247</v>
      </c>
      <c r="AL7" s="772"/>
      <c r="AM7" s="772"/>
      <c r="AN7" s="772"/>
      <c r="AO7" s="772"/>
      <c r="AP7" s="772">
        <v>18539</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0">
        <v>1</v>
      </c>
      <c r="BR7" s="231"/>
      <c r="BS7" s="759" t="s">
        <v>544</v>
      </c>
      <c r="BT7" s="760"/>
      <c r="BU7" s="760"/>
      <c r="BV7" s="760"/>
      <c r="BW7" s="760"/>
      <c r="BX7" s="760"/>
      <c r="BY7" s="760"/>
      <c r="BZ7" s="760"/>
      <c r="CA7" s="760"/>
      <c r="CB7" s="760"/>
      <c r="CC7" s="760"/>
      <c r="CD7" s="760"/>
      <c r="CE7" s="760"/>
      <c r="CF7" s="760"/>
      <c r="CG7" s="775"/>
      <c r="CH7" s="756">
        <v>42</v>
      </c>
      <c r="CI7" s="757"/>
      <c r="CJ7" s="757"/>
      <c r="CK7" s="757"/>
      <c r="CL7" s="758"/>
      <c r="CM7" s="756">
        <v>2203</v>
      </c>
      <c r="CN7" s="757"/>
      <c r="CO7" s="757"/>
      <c r="CP7" s="757"/>
      <c r="CQ7" s="758"/>
      <c r="CR7" s="756">
        <v>500</v>
      </c>
      <c r="CS7" s="757"/>
      <c r="CT7" s="757"/>
      <c r="CU7" s="757"/>
      <c r="CV7" s="758"/>
      <c r="CW7" s="756">
        <v>593</v>
      </c>
      <c r="CX7" s="757"/>
      <c r="CY7" s="757"/>
      <c r="CZ7" s="757"/>
      <c r="DA7" s="758"/>
      <c r="DB7" s="756" t="s">
        <v>482</v>
      </c>
      <c r="DC7" s="757"/>
      <c r="DD7" s="757"/>
      <c r="DE7" s="757"/>
      <c r="DF7" s="758"/>
      <c r="DG7" s="756" t="s">
        <v>482</v>
      </c>
      <c r="DH7" s="757"/>
      <c r="DI7" s="757"/>
      <c r="DJ7" s="757"/>
      <c r="DK7" s="758"/>
      <c r="DL7" s="756" t="s">
        <v>482</v>
      </c>
      <c r="DM7" s="757"/>
      <c r="DN7" s="757"/>
      <c r="DO7" s="757"/>
      <c r="DP7" s="758"/>
      <c r="DQ7" s="756" t="s">
        <v>482</v>
      </c>
      <c r="DR7" s="757"/>
      <c r="DS7" s="757"/>
      <c r="DT7" s="757"/>
      <c r="DU7" s="758"/>
      <c r="DV7" s="759"/>
      <c r="DW7" s="760"/>
      <c r="DX7" s="760"/>
      <c r="DY7" s="760"/>
      <c r="DZ7" s="761"/>
      <c r="EA7" s="228"/>
    </row>
    <row r="8" spans="1:131" s="229" customFormat="1" ht="26.25" customHeight="1" x14ac:dyDescent="0.2">
      <c r="A8" s="232">
        <v>2</v>
      </c>
      <c r="B8" s="793"/>
      <c r="C8" s="794"/>
      <c r="D8" s="794"/>
      <c r="E8" s="794"/>
      <c r="F8" s="794"/>
      <c r="G8" s="794"/>
      <c r="H8" s="794"/>
      <c r="I8" s="794"/>
      <c r="J8" s="794"/>
      <c r="K8" s="794"/>
      <c r="L8" s="794"/>
      <c r="M8" s="794"/>
      <c r="N8" s="794"/>
      <c r="O8" s="794"/>
      <c r="P8" s="795"/>
      <c r="Q8" s="796"/>
      <c r="R8" s="797"/>
      <c r="S8" s="797"/>
      <c r="T8" s="797"/>
      <c r="U8" s="797"/>
      <c r="V8" s="797"/>
      <c r="W8" s="797"/>
      <c r="X8" s="797"/>
      <c r="Y8" s="797"/>
      <c r="Z8" s="797"/>
      <c r="AA8" s="797"/>
      <c r="AB8" s="797"/>
      <c r="AC8" s="797"/>
      <c r="AD8" s="797"/>
      <c r="AE8" s="798"/>
      <c r="AF8" s="799"/>
      <c r="AG8" s="800"/>
      <c r="AH8" s="800"/>
      <c r="AI8" s="800"/>
      <c r="AJ8" s="801"/>
      <c r="AK8" s="782"/>
      <c r="AL8" s="783"/>
      <c r="AM8" s="783"/>
      <c r="AN8" s="783"/>
      <c r="AO8" s="783"/>
      <c r="AP8" s="783"/>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2">
        <v>2</v>
      </c>
      <c r="BR8" s="233" t="s">
        <v>547</v>
      </c>
      <c r="BS8" s="786" t="s">
        <v>545</v>
      </c>
      <c r="BT8" s="787"/>
      <c r="BU8" s="787"/>
      <c r="BV8" s="787"/>
      <c r="BW8" s="787"/>
      <c r="BX8" s="787"/>
      <c r="BY8" s="787"/>
      <c r="BZ8" s="787"/>
      <c r="CA8" s="787"/>
      <c r="CB8" s="787"/>
      <c r="CC8" s="787"/>
      <c r="CD8" s="787"/>
      <c r="CE8" s="787"/>
      <c r="CF8" s="787"/>
      <c r="CG8" s="788"/>
      <c r="CH8" s="789" t="s">
        <v>482</v>
      </c>
      <c r="CI8" s="790"/>
      <c r="CJ8" s="790"/>
      <c r="CK8" s="790"/>
      <c r="CL8" s="791"/>
      <c r="CM8" s="789">
        <v>10</v>
      </c>
      <c r="CN8" s="790"/>
      <c r="CO8" s="790"/>
      <c r="CP8" s="790"/>
      <c r="CQ8" s="791"/>
      <c r="CR8" s="789">
        <v>10</v>
      </c>
      <c r="CS8" s="790"/>
      <c r="CT8" s="790"/>
      <c r="CU8" s="790"/>
      <c r="CV8" s="791"/>
      <c r="CW8" s="789">
        <v>0</v>
      </c>
      <c r="CX8" s="790"/>
      <c r="CY8" s="790"/>
      <c r="CZ8" s="790"/>
      <c r="DA8" s="791"/>
      <c r="DB8" s="789" t="s">
        <v>482</v>
      </c>
      <c r="DC8" s="790"/>
      <c r="DD8" s="790"/>
      <c r="DE8" s="790"/>
      <c r="DF8" s="791"/>
      <c r="DG8" s="789" t="s">
        <v>482</v>
      </c>
      <c r="DH8" s="790"/>
      <c r="DI8" s="790"/>
      <c r="DJ8" s="790"/>
      <c r="DK8" s="791"/>
      <c r="DL8" s="789" t="s">
        <v>482</v>
      </c>
      <c r="DM8" s="790"/>
      <c r="DN8" s="790"/>
      <c r="DO8" s="790"/>
      <c r="DP8" s="791"/>
      <c r="DQ8" s="789" t="s">
        <v>482</v>
      </c>
      <c r="DR8" s="790"/>
      <c r="DS8" s="790"/>
      <c r="DT8" s="790"/>
      <c r="DU8" s="791"/>
      <c r="DV8" s="786"/>
      <c r="DW8" s="787"/>
      <c r="DX8" s="787"/>
      <c r="DY8" s="787"/>
      <c r="DZ8" s="792"/>
      <c r="EA8" s="228"/>
    </row>
    <row r="9" spans="1:131" s="229" customFormat="1" ht="26.25" customHeight="1" x14ac:dyDescent="0.2">
      <c r="A9" s="232">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2">
        <v>3</v>
      </c>
      <c r="BR9" s="233"/>
      <c r="BS9" s="786" t="s">
        <v>546</v>
      </c>
      <c r="BT9" s="787"/>
      <c r="BU9" s="787"/>
      <c r="BV9" s="787"/>
      <c r="BW9" s="787"/>
      <c r="BX9" s="787"/>
      <c r="BY9" s="787"/>
      <c r="BZ9" s="787"/>
      <c r="CA9" s="787"/>
      <c r="CB9" s="787"/>
      <c r="CC9" s="787"/>
      <c r="CD9" s="787"/>
      <c r="CE9" s="787"/>
      <c r="CF9" s="787"/>
      <c r="CG9" s="788"/>
      <c r="CH9" s="789">
        <v>-8</v>
      </c>
      <c r="CI9" s="790"/>
      <c r="CJ9" s="790"/>
      <c r="CK9" s="790"/>
      <c r="CL9" s="791"/>
      <c r="CM9" s="789">
        <v>487</v>
      </c>
      <c r="CN9" s="790"/>
      <c r="CO9" s="790"/>
      <c r="CP9" s="790"/>
      <c r="CQ9" s="791"/>
      <c r="CR9" s="789">
        <v>303</v>
      </c>
      <c r="CS9" s="790"/>
      <c r="CT9" s="790"/>
      <c r="CU9" s="790"/>
      <c r="CV9" s="791"/>
      <c r="CW9" s="789">
        <v>408</v>
      </c>
      <c r="CX9" s="790"/>
      <c r="CY9" s="790"/>
      <c r="CZ9" s="790"/>
      <c r="DA9" s="791"/>
      <c r="DB9" s="789" t="s">
        <v>482</v>
      </c>
      <c r="DC9" s="790"/>
      <c r="DD9" s="790"/>
      <c r="DE9" s="790"/>
      <c r="DF9" s="791"/>
      <c r="DG9" s="789" t="s">
        <v>482</v>
      </c>
      <c r="DH9" s="790"/>
      <c r="DI9" s="790"/>
      <c r="DJ9" s="790"/>
      <c r="DK9" s="791"/>
      <c r="DL9" s="789" t="s">
        <v>482</v>
      </c>
      <c r="DM9" s="790"/>
      <c r="DN9" s="790"/>
      <c r="DO9" s="790"/>
      <c r="DP9" s="791"/>
      <c r="DQ9" s="789" t="s">
        <v>482</v>
      </c>
      <c r="DR9" s="790"/>
      <c r="DS9" s="790"/>
      <c r="DT9" s="790"/>
      <c r="DU9" s="791"/>
      <c r="DV9" s="786"/>
      <c r="DW9" s="787"/>
      <c r="DX9" s="787"/>
      <c r="DY9" s="787"/>
      <c r="DZ9" s="792"/>
      <c r="EA9" s="228"/>
    </row>
    <row r="10" spans="1:131" s="229" customFormat="1" ht="26.25" customHeight="1" x14ac:dyDescent="0.2">
      <c r="A10" s="232">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2">
        <v>4</v>
      </c>
      <c r="BR10" s="233"/>
      <c r="BS10" s="786"/>
      <c r="BT10" s="787"/>
      <c r="BU10" s="787"/>
      <c r="BV10" s="787"/>
      <c r="BW10" s="787"/>
      <c r="BX10" s="787"/>
      <c r="BY10" s="787"/>
      <c r="BZ10" s="787"/>
      <c r="CA10" s="787"/>
      <c r="CB10" s="787"/>
      <c r="CC10" s="787"/>
      <c r="CD10" s="787"/>
      <c r="CE10" s="787"/>
      <c r="CF10" s="787"/>
      <c r="CG10" s="788"/>
      <c r="CH10" s="789"/>
      <c r="CI10" s="790"/>
      <c r="CJ10" s="790"/>
      <c r="CK10" s="790"/>
      <c r="CL10" s="791"/>
      <c r="CM10" s="789"/>
      <c r="CN10" s="790"/>
      <c r="CO10" s="790"/>
      <c r="CP10" s="790"/>
      <c r="CQ10" s="791"/>
      <c r="CR10" s="789"/>
      <c r="CS10" s="790"/>
      <c r="CT10" s="790"/>
      <c r="CU10" s="790"/>
      <c r="CV10" s="791"/>
      <c r="CW10" s="789"/>
      <c r="CX10" s="790"/>
      <c r="CY10" s="790"/>
      <c r="CZ10" s="790"/>
      <c r="DA10" s="791"/>
      <c r="DB10" s="789"/>
      <c r="DC10" s="790"/>
      <c r="DD10" s="790"/>
      <c r="DE10" s="790"/>
      <c r="DF10" s="791"/>
      <c r="DG10" s="789"/>
      <c r="DH10" s="790"/>
      <c r="DI10" s="790"/>
      <c r="DJ10" s="790"/>
      <c r="DK10" s="791"/>
      <c r="DL10" s="789"/>
      <c r="DM10" s="790"/>
      <c r="DN10" s="790"/>
      <c r="DO10" s="790"/>
      <c r="DP10" s="791"/>
      <c r="DQ10" s="789"/>
      <c r="DR10" s="790"/>
      <c r="DS10" s="790"/>
      <c r="DT10" s="790"/>
      <c r="DU10" s="791"/>
      <c r="DV10" s="786"/>
      <c r="DW10" s="787"/>
      <c r="DX10" s="787"/>
      <c r="DY10" s="787"/>
      <c r="DZ10" s="792"/>
      <c r="EA10" s="228"/>
    </row>
    <row r="11" spans="1:131" s="229" customFormat="1" ht="26.25" customHeight="1" x14ac:dyDescent="0.2">
      <c r="A11" s="232">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2">
        <v>5</v>
      </c>
      <c r="BR11" s="233"/>
      <c r="BS11" s="786"/>
      <c r="BT11" s="787"/>
      <c r="BU11" s="787"/>
      <c r="BV11" s="787"/>
      <c r="BW11" s="787"/>
      <c r="BX11" s="787"/>
      <c r="BY11" s="787"/>
      <c r="BZ11" s="787"/>
      <c r="CA11" s="787"/>
      <c r="CB11" s="787"/>
      <c r="CC11" s="787"/>
      <c r="CD11" s="787"/>
      <c r="CE11" s="787"/>
      <c r="CF11" s="787"/>
      <c r="CG11" s="788"/>
      <c r="CH11" s="789"/>
      <c r="CI11" s="790"/>
      <c r="CJ11" s="790"/>
      <c r="CK11" s="790"/>
      <c r="CL11" s="791"/>
      <c r="CM11" s="789"/>
      <c r="CN11" s="790"/>
      <c r="CO11" s="790"/>
      <c r="CP11" s="790"/>
      <c r="CQ11" s="791"/>
      <c r="CR11" s="789"/>
      <c r="CS11" s="790"/>
      <c r="CT11" s="790"/>
      <c r="CU11" s="790"/>
      <c r="CV11" s="791"/>
      <c r="CW11" s="789"/>
      <c r="CX11" s="790"/>
      <c r="CY11" s="790"/>
      <c r="CZ11" s="790"/>
      <c r="DA11" s="791"/>
      <c r="DB11" s="789"/>
      <c r="DC11" s="790"/>
      <c r="DD11" s="790"/>
      <c r="DE11" s="790"/>
      <c r="DF11" s="791"/>
      <c r="DG11" s="789"/>
      <c r="DH11" s="790"/>
      <c r="DI11" s="790"/>
      <c r="DJ11" s="790"/>
      <c r="DK11" s="791"/>
      <c r="DL11" s="789"/>
      <c r="DM11" s="790"/>
      <c r="DN11" s="790"/>
      <c r="DO11" s="790"/>
      <c r="DP11" s="791"/>
      <c r="DQ11" s="789"/>
      <c r="DR11" s="790"/>
      <c r="DS11" s="790"/>
      <c r="DT11" s="790"/>
      <c r="DU11" s="791"/>
      <c r="DV11" s="786"/>
      <c r="DW11" s="787"/>
      <c r="DX11" s="787"/>
      <c r="DY11" s="787"/>
      <c r="DZ11" s="792"/>
      <c r="EA11" s="228"/>
    </row>
    <row r="12" spans="1:131" s="229" customFormat="1" ht="26.25" customHeight="1" x14ac:dyDescent="0.2">
      <c r="A12" s="232">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2">
        <v>6</v>
      </c>
      <c r="BR12" s="233"/>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28"/>
    </row>
    <row r="13" spans="1:131" s="229" customFormat="1" ht="26.25" customHeight="1" x14ac:dyDescent="0.2">
      <c r="A13" s="232">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2">
        <v>7</v>
      </c>
      <c r="BR13" s="233"/>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28"/>
    </row>
    <row r="14" spans="1:131" s="229" customFormat="1" ht="26.25" customHeight="1" x14ac:dyDescent="0.2">
      <c r="A14" s="232">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2">
        <v>8</v>
      </c>
      <c r="BR14" s="233"/>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28"/>
    </row>
    <row r="15" spans="1:131" s="229" customFormat="1" ht="26.25" customHeight="1" x14ac:dyDescent="0.2">
      <c r="A15" s="232">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2">
        <v>9</v>
      </c>
      <c r="BR15" s="233"/>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8"/>
    </row>
    <row r="16" spans="1:131" s="229" customFormat="1" ht="26.25" customHeight="1" x14ac:dyDescent="0.2">
      <c r="A16" s="232">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2">
        <v>10</v>
      </c>
      <c r="BR16" s="233"/>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8"/>
    </row>
    <row r="17" spans="1:131" s="229" customFormat="1" ht="26.25" customHeight="1" x14ac:dyDescent="0.2">
      <c r="A17" s="232">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2">
        <v>11</v>
      </c>
      <c r="BR17" s="233"/>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8"/>
    </row>
    <row r="18" spans="1:131" s="229" customFormat="1" ht="26.25" customHeight="1" x14ac:dyDescent="0.2">
      <c r="A18" s="232">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2">
        <v>12</v>
      </c>
      <c r="BR18" s="233"/>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8"/>
    </row>
    <row r="19" spans="1:131" s="229" customFormat="1" ht="26.25" customHeight="1" x14ac:dyDescent="0.2">
      <c r="A19" s="232">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2">
        <v>13</v>
      </c>
      <c r="BR19" s="233"/>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8"/>
    </row>
    <row r="20" spans="1:131" s="229" customFormat="1" ht="26.25" customHeight="1" x14ac:dyDescent="0.2">
      <c r="A20" s="232">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2">
        <v>14</v>
      </c>
      <c r="BR20" s="233"/>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8"/>
    </row>
    <row r="21" spans="1:131" s="229" customFormat="1" ht="26.25" customHeight="1" thickBot="1" x14ac:dyDescent="0.25">
      <c r="A21" s="232">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2">
        <v>15</v>
      </c>
      <c r="BR21" s="233"/>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8"/>
    </row>
    <row r="22" spans="1:131" s="229" customFormat="1" ht="26.25" customHeight="1" x14ac:dyDescent="0.2">
      <c r="A22" s="232">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375</v>
      </c>
      <c r="BA22" s="819"/>
      <c r="BB22" s="819"/>
      <c r="BC22" s="819"/>
      <c r="BD22" s="820"/>
      <c r="BE22" s="227"/>
      <c r="BF22" s="227"/>
      <c r="BG22" s="227"/>
      <c r="BH22" s="227"/>
      <c r="BI22" s="227"/>
      <c r="BJ22" s="227"/>
      <c r="BK22" s="227"/>
      <c r="BL22" s="227"/>
      <c r="BM22" s="227"/>
      <c r="BN22" s="227"/>
      <c r="BO22" s="227"/>
      <c r="BP22" s="227"/>
      <c r="BQ22" s="232">
        <v>16</v>
      </c>
      <c r="BR22" s="233"/>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8"/>
    </row>
    <row r="23" spans="1:131" s="229" customFormat="1" ht="26.25" customHeight="1" thickBot="1" x14ac:dyDescent="0.25">
      <c r="A23" s="234" t="s">
        <v>376</v>
      </c>
      <c r="B23" s="802" t="s">
        <v>377</v>
      </c>
      <c r="C23" s="803"/>
      <c r="D23" s="803"/>
      <c r="E23" s="803"/>
      <c r="F23" s="803"/>
      <c r="G23" s="803"/>
      <c r="H23" s="803"/>
      <c r="I23" s="803"/>
      <c r="J23" s="803"/>
      <c r="K23" s="803"/>
      <c r="L23" s="803"/>
      <c r="M23" s="803"/>
      <c r="N23" s="803"/>
      <c r="O23" s="803"/>
      <c r="P23" s="804"/>
      <c r="Q23" s="805">
        <v>183096</v>
      </c>
      <c r="R23" s="806"/>
      <c r="S23" s="806"/>
      <c r="T23" s="806"/>
      <c r="U23" s="806"/>
      <c r="V23" s="806">
        <v>178401</v>
      </c>
      <c r="W23" s="806"/>
      <c r="X23" s="806"/>
      <c r="Y23" s="806"/>
      <c r="Z23" s="806"/>
      <c r="AA23" s="806">
        <v>4696</v>
      </c>
      <c r="AB23" s="806"/>
      <c r="AC23" s="806"/>
      <c r="AD23" s="806"/>
      <c r="AE23" s="807"/>
      <c r="AF23" s="808">
        <v>3774</v>
      </c>
      <c r="AG23" s="806"/>
      <c r="AH23" s="806"/>
      <c r="AI23" s="806"/>
      <c r="AJ23" s="809"/>
      <c r="AK23" s="810"/>
      <c r="AL23" s="811"/>
      <c r="AM23" s="811"/>
      <c r="AN23" s="811"/>
      <c r="AO23" s="811"/>
      <c r="AP23" s="806">
        <v>18539</v>
      </c>
      <c r="AQ23" s="806"/>
      <c r="AR23" s="806"/>
      <c r="AS23" s="806"/>
      <c r="AT23" s="806"/>
      <c r="AU23" s="822"/>
      <c r="AV23" s="822"/>
      <c r="AW23" s="822"/>
      <c r="AX23" s="822"/>
      <c r="AY23" s="823"/>
      <c r="AZ23" s="824" t="s">
        <v>122</v>
      </c>
      <c r="BA23" s="825"/>
      <c r="BB23" s="825"/>
      <c r="BC23" s="825"/>
      <c r="BD23" s="826"/>
      <c r="BE23" s="227"/>
      <c r="BF23" s="227"/>
      <c r="BG23" s="227"/>
      <c r="BH23" s="227"/>
      <c r="BI23" s="227"/>
      <c r="BJ23" s="227"/>
      <c r="BK23" s="227"/>
      <c r="BL23" s="227"/>
      <c r="BM23" s="227"/>
      <c r="BN23" s="227"/>
      <c r="BO23" s="227"/>
      <c r="BP23" s="227"/>
      <c r="BQ23" s="232">
        <v>17</v>
      </c>
      <c r="BR23" s="233"/>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8"/>
    </row>
    <row r="24" spans="1:131" s="229" customFormat="1" ht="26.25" customHeight="1" x14ac:dyDescent="0.2">
      <c r="A24" s="821" t="s">
        <v>378</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2">
        <v>18</v>
      </c>
      <c r="BR24" s="233"/>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8"/>
    </row>
    <row r="25" spans="1:131" ht="26.25" customHeight="1" thickBot="1" x14ac:dyDescent="0.25">
      <c r="A25" s="738" t="s">
        <v>379</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5"/>
      <c r="BP25" s="235"/>
      <c r="BQ25" s="232">
        <v>19</v>
      </c>
      <c r="BR25" s="233"/>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2">
      <c r="A26" s="740" t="s">
        <v>357</v>
      </c>
      <c r="B26" s="741"/>
      <c r="C26" s="741"/>
      <c r="D26" s="741"/>
      <c r="E26" s="741"/>
      <c r="F26" s="741"/>
      <c r="G26" s="741"/>
      <c r="H26" s="741"/>
      <c r="I26" s="741"/>
      <c r="J26" s="741"/>
      <c r="K26" s="741"/>
      <c r="L26" s="741"/>
      <c r="M26" s="741"/>
      <c r="N26" s="741"/>
      <c r="O26" s="741"/>
      <c r="P26" s="742"/>
      <c r="Q26" s="746" t="s">
        <v>380</v>
      </c>
      <c r="R26" s="747"/>
      <c r="S26" s="747"/>
      <c r="T26" s="747"/>
      <c r="U26" s="748"/>
      <c r="V26" s="746" t="s">
        <v>381</v>
      </c>
      <c r="W26" s="747"/>
      <c r="X26" s="747"/>
      <c r="Y26" s="747"/>
      <c r="Z26" s="748"/>
      <c r="AA26" s="746" t="s">
        <v>382</v>
      </c>
      <c r="AB26" s="747"/>
      <c r="AC26" s="747"/>
      <c r="AD26" s="747"/>
      <c r="AE26" s="747"/>
      <c r="AF26" s="827" t="s">
        <v>383</v>
      </c>
      <c r="AG26" s="828"/>
      <c r="AH26" s="828"/>
      <c r="AI26" s="828"/>
      <c r="AJ26" s="829"/>
      <c r="AK26" s="747" t="s">
        <v>384</v>
      </c>
      <c r="AL26" s="747"/>
      <c r="AM26" s="747"/>
      <c r="AN26" s="747"/>
      <c r="AO26" s="748"/>
      <c r="AP26" s="746" t="s">
        <v>385</v>
      </c>
      <c r="AQ26" s="747"/>
      <c r="AR26" s="747"/>
      <c r="AS26" s="747"/>
      <c r="AT26" s="748"/>
      <c r="AU26" s="746" t="s">
        <v>386</v>
      </c>
      <c r="AV26" s="747"/>
      <c r="AW26" s="747"/>
      <c r="AX26" s="747"/>
      <c r="AY26" s="748"/>
      <c r="AZ26" s="746" t="s">
        <v>387</v>
      </c>
      <c r="BA26" s="747"/>
      <c r="BB26" s="747"/>
      <c r="BC26" s="747"/>
      <c r="BD26" s="748"/>
      <c r="BE26" s="746" t="s">
        <v>364</v>
      </c>
      <c r="BF26" s="747"/>
      <c r="BG26" s="747"/>
      <c r="BH26" s="747"/>
      <c r="BI26" s="753"/>
      <c r="BJ26" s="226"/>
      <c r="BK26" s="226"/>
      <c r="BL26" s="226"/>
      <c r="BM26" s="226"/>
      <c r="BN26" s="226"/>
      <c r="BO26" s="235"/>
      <c r="BP26" s="235"/>
      <c r="BQ26" s="232">
        <v>20</v>
      </c>
      <c r="BR26" s="233"/>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5"/>
      <c r="BP27" s="235"/>
      <c r="BQ27" s="232">
        <v>21</v>
      </c>
      <c r="BR27" s="233"/>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2">
      <c r="A28" s="236">
        <v>1</v>
      </c>
      <c r="B28" s="762" t="s">
        <v>388</v>
      </c>
      <c r="C28" s="763"/>
      <c r="D28" s="763"/>
      <c r="E28" s="763"/>
      <c r="F28" s="763"/>
      <c r="G28" s="763"/>
      <c r="H28" s="763"/>
      <c r="I28" s="763"/>
      <c r="J28" s="763"/>
      <c r="K28" s="763"/>
      <c r="L28" s="763"/>
      <c r="M28" s="763"/>
      <c r="N28" s="763"/>
      <c r="O28" s="763"/>
      <c r="P28" s="764"/>
      <c r="Q28" s="835">
        <v>38591</v>
      </c>
      <c r="R28" s="836"/>
      <c r="S28" s="836"/>
      <c r="T28" s="836"/>
      <c r="U28" s="836"/>
      <c r="V28" s="836">
        <v>38155</v>
      </c>
      <c r="W28" s="836"/>
      <c r="X28" s="836"/>
      <c r="Y28" s="836"/>
      <c r="Z28" s="836"/>
      <c r="AA28" s="836">
        <v>436</v>
      </c>
      <c r="AB28" s="836"/>
      <c r="AC28" s="836"/>
      <c r="AD28" s="836"/>
      <c r="AE28" s="837"/>
      <c r="AF28" s="838">
        <v>436</v>
      </c>
      <c r="AG28" s="836"/>
      <c r="AH28" s="836"/>
      <c r="AI28" s="836"/>
      <c r="AJ28" s="839"/>
      <c r="AK28" s="840">
        <v>6493</v>
      </c>
      <c r="AL28" s="841"/>
      <c r="AM28" s="841"/>
      <c r="AN28" s="841"/>
      <c r="AO28" s="841"/>
      <c r="AP28" s="841" t="s">
        <v>548</v>
      </c>
      <c r="AQ28" s="841"/>
      <c r="AR28" s="841"/>
      <c r="AS28" s="841"/>
      <c r="AT28" s="841"/>
      <c r="AU28" s="841" t="s">
        <v>548</v>
      </c>
      <c r="AV28" s="841"/>
      <c r="AW28" s="841"/>
      <c r="AX28" s="841"/>
      <c r="AY28" s="841"/>
      <c r="AZ28" s="842" t="s">
        <v>548</v>
      </c>
      <c r="BA28" s="842"/>
      <c r="BB28" s="842"/>
      <c r="BC28" s="842"/>
      <c r="BD28" s="842"/>
      <c r="BE28" s="833"/>
      <c r="BF28" s="833"/>
      <c r="BG28" s="833"/>
      <c r="BH28" s="833"/>
      <c r="BI28" s="834"/>
      <c r="BJ28" s="226"/>
      <c r="BK28" s="226"/>
      <c r="BL28" s="226"/>
      <c r="BM28" s="226"/>
      <c r="BN28" s="226"/>
      <c r="BO28" s="235"/>
      <c r="BP28" s="235"/>
      <c r="BQ28" s="232">
        <v>22</v>
      </c>
      <c r="BR28" s="233"/>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2">
      <c r="A29" s="236">
        <v>2</v>
      </c>
      <c r="B29" s="793" t="s">
        <v>389</v>
      </c>
      <c r="C29" s="794"/>
      <c r="D29" s="794"/>
      <c r="E29" s="794"/>
      <c r="F29" s="794"/>
      <c r="G29" s="794"/>
      <c r="H29" s="794"/>
      <c r="I29" s="794"/>
      <c r="J29" s="794"/>
      <c r="K29" s="794"/>
      <c r="L29" s="794"/>
      <c r="M29" s="794"/>
      <c r="N29" s="794"/>
      <c r="O29" s="794"/>
      <c r="P29" s="795"/>
      <c r="Q29" s="796">
        <v>27781</v>
      </c>
      <c r="R29" s="797"/>
      <c r="S29" s="797"/>
      <c r="T29" s="797"/>
      <c r="U29" s="797"/>
      <c r="V29" s="797">
        <v>26532</v>
      </c>
      <c r="W29" s="797"/>
      <c r="X29" s="797"/>
      <c r="Y29" s="797"/>
      <c r="Z29" s="797"/>
      <c r="AA29" s="797">
        <v>1249</v>
      </c>
      <c r="AB29" s="797"/>
      <c r="AC29" s="797"/>
      <c r="AD29" s="797"/>
      <c r="AE29" s="798"/>
      <c r="AF29" s="799">
        <v>1249</v>
      </c>
      <c r="AG29" s="800"/>
      <c r="AH29" s="800"/>
      <c r="AI29" s="800"/>
      <c r="AJ29" s="801"/>
      <c r="AK29" s="847">
        <v>5187</v>
      </c>
      <c r="AL29" s="843"/>
      <c r="AM29" s="843"/>
      <c r="AN29" s="843"/>
      <c r="AO29" s="843"/>
      <c r="AP29" s="843" t="s">
        <v>548</v>
      </c>
      <c r="AQ29" s="843"/>
      <c r="AR29" s="843"/>
      <c r="AS29" s="843"/>
      <c r="AT29" s="843"/>
      <c r="AU29" s="843" t="s">
        <v>548</v>
      </c>
      <c r="AV29" s="843"/>
      <c r="AW29" s="843"/>
      <c r="AX29" s="843"/>
      <c r="AY29" s="843"/>
      <c r="AZ29" s="844" t="s">
        <v>548</v>
      </c>
      <c r="BA29" s="844"/>
      <c r="BB29" s="844"/>
      <c r="BC29" s="844"/>
      <c r="BD29" s="844"/>
      <c r="BE29" s="845"/>
      <c r="BF29" s="845"/>
      <c r="BG29" s="845"/>
      <c r="BH29" s="845"/>
      <c r="BI29" s="846"/>
      <c r="BJ29" s="226"/>
      <c r="BK29" s="226"/>
      <c r="BL29" s="226"/>
      <c r="BM29" s="226"/>
      <c r="BN29" s="226"/>
      <c r="BO29" s="235"/>
      <c r="BP29" s="235"/>
      <c r="BQ29" s="232">
        <v>23</v>
      </c>
      <c r="BR29" s="233"/>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2">
      <c r="A30" s="236">
        <v>3</v>
      </c>
      <c r="B30" s="793" t="s">
        <v>390</v>
      </c>
      <c r="C30" s="794"/>
      <c r="D30" s="794"/>
      <c r="E30" s="794"/>
      <c r="F30" s="794"/>
      <c r="G30" s="794"/>
      <c r="H30" s="794"/>
      <c r="I30" s="794"/>
      <c r="J30" s="794"/>
      <c r="K30" s="794"/>
      <c r="L30" s="794"/>
      <c r="M30" s="794"/>
      <c r="N30" s="794"/>
      <c r="O30" s="794"/>
      <c r="P30" s="795"/>
      <c r="Q30" s="796">
        <v>8157</v>
      </c>
      <c r="R30" s="797"/>
      <c r="S30" s="797"/>
      <c r="T30" s="797"/>
      <c r="U30" s="797"/>
      <c r="V30" s="797">
        <v>8135</v>
      </c>
      <c r="W30" s="797"/>
      <c r="X30" s="797"/>
      <c r="Y30" s="797"/>
      <c r="Z30" s="797"/>
      <c r="AA30" s="797">
        <v>23</v>
      </c>
      <c r="AB30" s="797"/>
      <c r="AC30" s="797"/>
      <c r="AD30" s="797"/>
      <c r="AE30" s="798"/>
      <c r="AF30" s="799">
        <v>23</v>
      </c>
      <c r="AG30" s="800"/>
      <c r="AH30" s="800"/>
      <c r="AI30" s="800"/>
      <c r="AJ30" s="801"/>
      <c r="AK30" s="847">
        <v>3246</v>
      </c>
      <c r="AL30" s="843"/>
      <c r="AM30" s="843"/>
      <c r="AN30" s="843"/>
      <c r="AO30" s="843"/>
      <c r="AP30" s="843" t="s">
        <v>548</v>
      </c>
      <c r="AQ30" s="843"/>
      <c r="AR30" s="843"/>
      <c r="AS30" s="843"/>
      <c r="AT30" s="843"/>
      <c r="AU30" s="843" t="s">
        <v>548</v>
      </c>
      <c r="AV30" s="843"/>
      <c r="AW30" s="843"/>
      <c r="AX30" s="843"/>
      <c r="AY30" s="843"/>
      <c r="AZ30" s="844" t="s">
        <v>548</v>
      </c>
      <c r="BA30" s="844"/>
      <c r="BB30" s="844"/>
      <c r="BC30" s="844"/>
      <c r="BD30" s="844"/>
      <c r="BE30" s="845"/>
      <c r="BF30" s="845"/>
      <c r="BG30" s="845"/>
      <c r="BH30" s="845"/>
      <c r="BI30" s="846"/>
      <c r="BJ30" s="226"/>
      <c r="BK30" s="226"/>
      <c r="BL30" s="226"/>
      <c r="BM30" s="226"/>
      <c r="BN30" s="226"/>
      <c r="BO30" s="235"/>
      <c r="BP30" s="235"/>
      <c r="BQ30" s="232">
        <v>24</v>
      </c>
      <c r="BR30" s="233"/>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2">
      <c r="A31" s="236">
        <v>4</v>
      </c>
      <c r="B31" s="793"/>
      <c r="C31" s="794"/>
      <c r="D31" s="794"/>
      <c r="E31" s="794"/>
      <c r="F31" s="794"/>
      <c r="G31" s="794"/>
      <c r="H31" s="794"/>
      <c r="I31" s="794"/>
      <c r="J31" s="794"/>
      <c r="K31" s="794"/>
      <c r="L31" s="794"/>
      <c r="M31" s="794"/>
      <c r="N31" s="794"/>
      <c r="O31" s="794"/>
      <c r="P31" s="795"/>
      <c r="Q31" s="796"/>
      <c r="R31" s="797"/>
      <c r="S31" s="797"/>
      <c r="T31" s="797"/>
      <c r="U31" s="797"/>
      <c r="V31" s="797"/>
      <c r="W31" s="797"/>
      <c r="X31" s="797"/>
      <c r="Y31" s="797"/>
      <c r="Z31" s="797"/>
      <c r="AA31" s="797"/>
      <c r="AB31" s="797"/>
      <c r="AC31" s="797"/>
      <c r="AD31" s="797"/>
      <c r="AE31" s="798"/>
      <c r="AF31" s="799"/>
      <c r="AG31" s="800"/>
      <c r="AH31" s="800"/>
      <c r="AI31" s="800"/>
      <c r="AJ31" s="801"/>
      <c r="AK31" s="847"/>
      <c r="AL31" s="843"/>
      <c r="AM31" s="843"/>
      <c r="AN31" s="843"/>
      <c r="AO31" s="843"/>
      <c r="AP31" s="843"/>
      <c r="AQ31" s="843"/>
      <c r="AR31" s="843"/>
      <c r="AS31" s="843"/>
      <c r="AT31" s="843"/>
      <c r="AU31" s="843"/>
      <c r="AV31" s="843"/>
      <c r="AW31" s="843"/>
      <c r="AX31" s="843"/>
      <c r="AY31" s="843"/>
      <c r="AZ31" s="844"/>
      <c r="BA31" s="844"/>
      <c r="BB31" s="844"/>
      <c r="BC31" s="844"/>
      <c r="BD31" s="844"/>
      <c r="BE31" s="845"/>
      <c r="BF31" s="845"/>
      <c r="BG31" s="845"/>
      <c r="BH31" s="845"/>
      <c r="BI31" s="846"/>
      <c r="BJ31" s="226"/>
      <c r="BK31" s="226"/>
      <c r="BL31" s="226"/>
      <c r="BM31" s="226"/>
      <c r="BN31" s="226"/>
      <c r="BO31" s="235"/>
      <c r="BP31" s="235"/>
      <c r="BQ31" s="232">
        <v>25</v>
      </c>
      <c r="BR31" s="233"/>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2">
      <c r="A32" s="236">
        <v>5</v>
      </c>
      <c r="B32" s="793"/>
      <c r="C32" s="794"/>
      <c r="D32" s="794"/>
      <c r="E32" s="794"/>
      <c r="F32" s="794"/>
      <c r="G32" s="794"/>
      <c r="H32" s="794"/>
      <c r="I32" s="794"/>
      <c r="J32" s="794"/>
      <c r="K32" s="794"/>
      <c r="L32" s="794"/>
      <c r="M32" s="794"/>
      <c r="N32" s="794"/>
      <c r="O32" s="794"/>
      <c r="P32" s="795"/>
      <c r="Q32" s="796"/>
      <c r="R32" s="797"/>
      <c r="S32" s="797"/>
      <c r="T32" s="797"/>
      <c r="U32" s="797"/>
      <c r="V32" s="797"/>
      <c r="W32" s="797"/>
      <c r="X32" s="797"/>
      <c r="Y32" s="797"/>
      <c r="Z32" s="797"/>
      <c r="AA32" s="797"/>
      <c r="AB32" s="797"/>
      <c r="AC32" s="797"/>
      <c r="AD32" s="797"/>
      <c r="AE32" s="798"/>
      <c r="AF32" s="799"/>
      <c r="AG32" s="800"/>
      <c r="AH32" s="800"/>
      <c r="AI32" s="800"/>
      <c r="AJ32" s="801"/>
      <c r="AK32" s="847"/>
      <c r="AL32" s="843"/>
      <c r="AM32" s="843"/>
      <c r="AN32" s="843"/>
      <c r="AO32" s="843"/>
      <c r="AP32" s="843"/>
      <c r="AQ32" s="843"/>
      <c r="AR32" s="843"/>
      <c r="AS32" s="843"/>
      <c r="AT32" s="843"/>
      <c r="AU32" s="843"/>
      <c r="AV32" s="843"/>
      <c r="AW32" s="843"/>
      <c r="AX32" s="843"/>
      <c r="AY32" s="843"/>
      <c r="AZ32" s="844"/>
      <c r="BA32" s="844"/>
      <c r="BB32" s="844"/>
      <c r="BC32" s="844"/>
      <c r="BD32" s="844"/>
      <c r="BE32" s="845"/>
      <c r="BF32" s="845"/>
      <c r="BG32" s="845"/>
      <c r="BH32" s="845"/>
      <c r="BI32" s="846"/>
      <c r="BJ32" s="226"/>
      <c r="BK32" s="226"/>
      <c r="BL32" s="226"/>
      <c r="BM32" s="226"/>
      <c r="BN32" s="226"/>
      <c r="BO32" s="235"/>
      <c r="BP32" s="235"/>
      <c r="BQ32" s="232">
        <v>26</v>
      </c>
      <c r="BR32" s="233"/>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2">
      <c r="A33" s="236">
        <v>6</v>
      </c>
      <c r="B33" s="793"/>
      <c r="C33" s="794"/>
      <c r="D33" s="794"/>
      <c r="E33" s="794"/>
      <c r="F33" s="794"/>
      <c r="G33" s="794"/>
      <c r="H33" s="794"/>
      <c r="I33" s="794"/>
      <c r="J33" s="794"/>
      <c r="K33" s="794"/>
      <c r="L33" s="794"/>
      <c r="M33" s="794"/>
      <c r="N33" s="794"/>
      <c r="O33" s="794"/>
      <c r="P33" s="795"/>
      <c r="Q33" s="796"/>
      <c r="R33" s="797"/>
      <c r="S33" s="797"/>
      <c r="T33" s="797"/>
      <c r="U33" s="797"/>
      <c r="V33" s="797"/>
      <c r="W33" s="797"/>
      <c r="X33" s="797"/>
      <c r="Y33" s="797"/>
      <c r="Z33" s="797"/>
      <c r="AA33" s="797"/>
      <c r="AB33" s="797"/>
      <c r="AC33" s="797"/>
      <c r="AD33" s="797"/>
      <c r="AE33" s="798"/>
      <c r="AF33" s="799"/>
      <c r="AG33" s="800"/>
      <c r="AH33" s="800"/>
      <c r="AI33" s="800"/>
      <c r="AJ33" s="801"/>
      <c r="AK33" s="847"/>
      <c r="AL33" s="843"/>
      <c r="AM33" s="843"/>
      <c r="AN33" s="843"/>
      <c r="AO33" s="843"/>
      <c r="AP33" s="843"/>
      <c r="AQ33" s="843"/>
      <c r="AR33" s="843"/>
      <c r="AS33" s="843"/>
      <c r="AT33" s="843"/>
      <c r="AU33" s="843"/>
      <c r="AV33" s="843"/>
      <c r="AW33" s="843"/>
      <c r="AX33" s="843"/>
      <c r="AY33" s="843"/>
      <c r="AZ33" s="844"/>
      <c r="BA33" s="844"/>
      <c r="BB33" s="844"/>
      <c r="BC33" s="844"/>
      <c r="BD33" s="844"/>
      <c r="BE33" s="845"/>
      <c r="BF33" s="845"/>
      <c r="BG33" s="845"/>
      <c r="BH33" s="845"/>
      <c r="BI33" s="846"/>
      <c r="BJ33" s="226"/>
      <c r="BK33" s="226"/>
      <c r="BL33" s="226"/>
      <c r="BM33" s="226"/>
      <c r="BN33" s="226"/>
      <c r="BO33" s="235"/>
      <c r="BP33" s="235"/>
      <c r="BQ33" s="232">
        <v>27</v>
      </c>
      <c r="BR33" s="233"/>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2">
      <c r="A34" s="236">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7"/>
      <c r="AL34" s="843"/>
      <c r="AM34" s="843"/>
      <c r="AN34" s="843"/>
      <c r="AO34" s="843"/>
      <c r="AP34" s="843"/>
      <c r="AQ34" s="843"/>
      <c r="AR34" s="843"/>
      <c r="AS34" s="843"/>
      <c r="AT34" s="843"/>
      <c r="AU34" s="843"/>
      <c r="AV34" s="843"/>
      <c r="AW34" s="843"/>
      <c r="AX34" s="843"/>
      <c r="AY34" s="843"/>
      <c r="AZ34" s="844"/>
      <c r="BA34" s="844"/>
      <c r="BB34" s="844"/>
      <c r="BC34" s="844"/>
      <c r="BD34" s="844"/>
      <c r="BE34" s="845"/>
      <c r="BF34" s="845"/>
      <c r="BG34" s="845"/>
      <c r="BH34" s="845"/>
      <c r="BI34" s="846"/>
      <c r="BJ34" s="226"/>
      <c r="BK34" s="226"/>
      <c r="BL34" s="226"/>
      <c r="BM34" s="226"/>
      <c r="BN34" s="226"/>
      <c r="BO34" s="235"/>
      <c r="BP34" s="235"/>
      <c r="BQ34" s="232">
        <v>28</v>
      </c>
      <c r="BR34" s="233"/>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2">
      <c r="A35" s="236">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7"/>
      <c r="AL35" s="843"/>
      <c r="AM35" s="843"/>
      <c r="AN35" s="843"/>
      <c r="AO35" s="843"/>
      <c r="AP35" s="843"/>
      <c r="AQ35" s="843"/>
      <c r="AR35" s="843"/>
      <c r="AS35" s="843"/>
      <c r="AT35" s="843"/>
      <c r="AU35" s="843"/>
      <c r="AV35" s="843"/>
      <c r="AW35" s="843"/>
      <c r="AX35" s="843"/>
      <c r="AY35" s="843"/>
      <c r="AZ35" s="844"/>
      <c r="BA35" s="844"/>
      <c r="BB35" s="844"/>
      <c r="BC35" s="844"/>
      <c r="BD35" s="844"/>
      <c r="BE35" s="845"/>
      <c r="BF35" s="845"/>
      <c r="BG35" s="845"/>
      <c r="BH35" s="845"/>
      <c r="BI35" s="846"/>
      <c r="BJ35" s="226"/>
      <c r="BK35" s="226"/>
      <c r="BL35" s="226"/>
      <c r="BM35" s="226"/>
      <c r="BN35" s="226"/>
      <c r="BO35" s="235"/>
      <c r="BP35" s="235"/>
      <c r="BQ35" s="232">
        <v>29</v>
      </c>
      <c r="BR35" s="233"/>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2">
      <c r="A36" s="236">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26"/>
      <c r="BK36" s="226"/>
      <c r="BL36" s="226"/>
      <c r="BM36" s="226"/>
      <c r="BN36" s="226"/>
      <c r="BO36" s="235"/>
      <c r="BP36" s="235"/>
      <c r="BQ36" s="232">
        <v>30</v>
      </c>
      <c r="BR36" s="233"/>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2">
      <c r="A37" s="236">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26"/>
      <c r="BK37" s="226"/>
      <c r="BL37" s="226"/>
      <c r="BM37" s="226"/>
      <c r="BN37" s="226"/>
      <c r="BO37" s="235"/>
      <c r="BP37" s="235"/>
      <c r="BQ37" s="232">
        <v>31</v>
      </c>
      <c r="BR37" s="233"/>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2">
      <c r="A38" s="236">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26"/>
      <c r="BK38" s="226"/>
      <c r="BL38" s="226"/>
      <c r="BM38" s="226"/>
      <c r="BN38" s="226"/>
      <c r="BO38" s="235"/>
      <c r="BP38" s="235"/>
      <c r="BQ38" s="232">
        <v>32</v>
      </c>
      <c r="BR38" s="233"/>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2">
      <c r="A39" s="236">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26"/>
      <c r="BK39" s="226"/>
      <c r="BL39" s="226"/>
      <c r="BM39" s="226"/>
      <c r="BN39" s="226"/>
      <c r="BO39" s="235"/>
      <c r="BP39" s="235"/>
      <c r="BQ39" s="232">
        <v>33</v>
      </c>
      <c r="BR39" s="233"/>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2">
      <c r="A40" s="232">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26"/>
      <c r="BK40" s="226"/>
      <c r="BL40" s="226"/>
      <c r="BM40" s="226"/>
      <c r="BN40" s="226"/>
      <c r="BO40" s="235"/>
      <c r="BP40" s="235"/>
      <c r="BQ40" s="232">
        <v>34</v>
      </c>
      <c r="BR40" s="233"/>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2">
      <c r="A41" s="232">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26"/>
      <c r="BK41" s="226"/>
      <c r="BL41" s="226"/>
      <c r="BM41" s="226"/>
      <c r="BN41" s="226"/>
      <c r="BO41" s="235"/>
      <c r="BP41" s="235"/>
      <c r="BQ41" s="232">
        <v>35</v>
      </c>
      <c r="BR41" s="233"/>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2">
      <c r="A42" s="232">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26"/>
      <c r="BK42" s="226"/>
      <c r="BL42" s="226"/>
      <c r="BM42" s="226"/>
      <c r="BN42" s="226"/>
      <c r="BO42" s="235"/>
      <c r="BP42" s="235"/>
      <c r="BQ42" s="232">
        <v>36</v>
      </c>
      <c r="BR42" s="233"/>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2">
      <c r="A43" s="232">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26"/>
      <c r="BK43" s="226"/>
      <c r="BL43" s="226"/>
      <c r="BM43" s="226"/>
      <c r="BN43" s="226"/>
      <c r="BO43" s="235"/>
      <c r="BP43" s="235"/>
      <c r="BQ43" s="232">
        <v>37</v>
      </c>
      <c r="BR43" s="233"/>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2">
      <c r="A44" s="232">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26"/>
      <c r="BK44" s="226"/>
      <c r="BL44" s="226"/>
      <c r="BM44" s="226"/>
      <c r="BN44" s="226"/>
      <c r="BO44" s="235"/>
      <c r="BP44" s="235"/>
      <c r="BQ44" s="232">
        <v>38</v>
      </c>
      <c r="BR44" s="233"/>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2">
      <c r="A45" s="232">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26"/>
      <c r="BK45" s="226"/>
      <c r="BL45" s="226"/>
      <c r="BM45" s="226"/>
      <c r="BN45" s="226"/>
      <c r="BO45" s="235"/>
      <c r="BP45" s="235"/>
      <c r="BQ45" s="232">
        <v>39</v>
      </c>
      <c r="BR45" s="233"/>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2">
      <c r="A46" s="232">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26"/>
      <c r="BK46" s="226"/>
      <c r="BL46" s="226"/>
      <c r="BM46" s="226"/>
      <c r="BN46" s="226"/>
      <c r="BO46" s="235"/>
      <c r="BP46" s="235"/>
      <c r="BQ46" s="232">
        <v>40</v>
      </c>
      <c r="BR46" s="233"/>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2">
      <c r="A47" s="232">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26"/>
      <c r="BK47" s="226"/>
      <c r="BL47" s="226"/>
      <c r="BM47" s="226"/>
      <c r="BN47" s="226"/>
      <c r="BO47" s="235"/>
      <c r="BP47" s="235"/>
      <c r="BQ47" s="232">
        <v>41</v>
      </c>
      <c r="BR47" s="233"/>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2">
      <c r="A48" s="232">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26"/>
      <c r="BK48" s="226"/>
      <c r="BL48" s="226"/>
      <c r="BM48" s="226"/>
      <c r="BN48" s="226"/>
      <c r="BO48" s="235"/>
      <c r="BP48" s="235"/>
      <c r="BQ48" s="232">
        <v>42</v>
      </c>
      <c r="BR48" s="233"/>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2">
      <c r="A49" s="232">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26"/>
      <c r="BK49" s="226"/>
      <c r="BL49" s="226"/>
      <c r="BM49" s="226"/>
      <c r="BN49" s="226"/>
      <c r="BO49" s="235"/>
      <c r="BP49" s="235"/>
      <c r="BQ49" s="232">
        <v>43</v>
      </c>
      <c r="BR49" s="233"/>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2">
      <c r="A50" s="232">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26"/>
      <c r="BK50" s="226"/>
      <c r="BL50" s="226"/>
      <c r="BM50" s="226"/>
      <c r="BN50" s="226"/>
      <c r="BO50" s="235"/>
      <c r="BP50" s="235"/>
      <c r="BQ50" s="232">
        <v>44</v>
      </c>
      <c r="BR50" s="233"/>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2">
      <c r="A51" s="232">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26"/>
      <c r="BK51" s="226"/>
      <c r="BL51" s="226"/>
      <c r="BM51" s="226"/>
      <c r="BN51" s="226"/>
      <c r="BO51" s="235"/>
      <c r="BP51" s="235"/>
      <c r="BQ51" s="232">
        <v>45</v>
      </c>
      <c r="BR51" s="233"/>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2">
      <c r="A52" s="232">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26"/>
      <c r="BK52" s="226"/>
      <c r="BL52" s="226"/>
      <c r="BM52" s="226"/>
      <c r="BN52" s="226"/>
      <c r="BO52" s="235"/>
      <c r="BP52" s="235"/>
      <c r="BQ52" s="232">
        <v>46</v>
      </c>
      <c r="BR52" s="233"/>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2">
      <c r="A53" s="232">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26"/>
      <c r="BK53" s="226"/>
      <c r="BL53" s="226"/>
      <c r="BM53" s="226"/>
      <c r="BN53" s="226"/>
      <c r="BO53" s="235"/>
      <c r="BP53" s="235"/>
      <c r="BQ53" s="232">
        <v>47</v>
      </c>
      <c r="BR53" s="233"/>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2">
      <c r="A54" s="232">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26"/>
      <c r="BK54" s="226"/>
      <c r="BL54" s="226"/>
      <c r="BM54" s="226"/>
      <c r="BN54" s="226"/>
      <c r="BO54" s="235"/>
      <c r="BP54" s="235"/>
      <c r="BQ54" s="232">
        <v>48</v>
      </c>
      <c r="BR54" s="233"/>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2">
      <c r="A55" s="232">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26"/>
      <c r="BK55" s="226"/>
      <c r="BL55" s="226"/>
      <c r="BM55" s="226"/>
      <c r="BN55" s="226"/>
      <c r="BO55" s="235"/>
      <c r="BP55" s="235"/>
      <c r="BQ55" s="232">
        <v>49</v>
      </c>
      <c r="BR55" s="233"/>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2">
      <c r="A56" s="232">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26"/>
      <c r="BK56" s="226"/>
      <c r="BL56" s="226"/>
      <c r="BM56" s="226"/>
      <c r="BN56" s="226"/>
      <c r="BO56" s="235"/>
      <c r="BP56" s="235"/>
      <c r="BQ56" s="232">
        <v>50</v>
      </c>
      <c r="BR56" s="233"/>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2">
      <c r="A57" s="232">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26"/>
      <c r="BK57" s="226"/>
      <c r="BL57" s="226"/>
      <c r="BM57" s="226"/>
      <c r="BN57" s="226"/>
      <c r="BO57" s="235"/>
      <c r="BP57" s="235"/>
      <c r="BQ57" s="232">
        <v>51</v>
      </c>
      <c r="BR57" s="233"/>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2">
      <c r="A58" s="232">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26"/>
      <c r="BK58" s="226"/>
      <c r="BL58" s="226"/>
      <c r="BM58" s="226"/>
      <c r="BN58" s="226"/>
      <c r="BO58" s="235"/>
      <c r="BP58" s="235"/>
      <c r="BQ58" s="232">
        <v>52</v>
      </c>
      <c r="BR58" s="233"/>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2">
      <c r="A59" s="232">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26"/>
      <c r="BK59" s="226"/>
      <c r="BL59" s="226"/>
      <c r="BM59" s="226"/>
      <c r="BN59" s="226"/>
      <c r="BO59" s="235"/>
      <c r="BP59" s="235"/>
      <c r="BQ59" s="232">
        <v>53</v>
      </c>
      <c r="BR59" s="233"/>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2">
      <c r="A60" s="232">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26"/>
      <c r="BK60" s="226"/>
      <c r="BL60" s="226"/>
      <c r="BM60" s="226"/>
      <c r="BN60" s="226"/>
      <c r="BO60" s="235"/>
      <c r="BP60" s="235"/>
      <c r="BQ60" s="232">
        <v>54</v>
      </c>
      <c r="BR60" s="233"/>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5">
      <c r="A61" s="232">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26"/>
      <c r="BK61" s="226"/>
      <c r="BL61" s="226"/>
      <c r="BM61" s="226"/>
      <c r="BN61" s="226"/>
      <c r="BO61" s="235"/>
      <c r="BP61" s="235"/>
      <c r="BQ61" s="232">
        <v>55</v>
      </c>
      <c r="BR61" s="233"/>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2">
      <c r="A62" s="232">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60" t="s">
        <v>391</v>
      </c>
      <c r="BK62" s="819"/>
      <c r="BL62" s="819"/>
      <c r="BM62" s="819"/>
      <c r="BN62" s="820"/>
      <c r="BO62" s="235"/>
      <c r="BP62" s="235"/>
      <c r="BQ62" s="232">
        <v>56</v>
      </c>
      <c r="BR62" s="233"/>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5">
      <c r="A63" s="234" t="s">
        <v>376</v>
      </c>
      <c r="B63" s="802" t="s">
        <v>392</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v>1708</v>
      </c>
      <c r="AG63" s="857"/>
      <c r="AH63" s="857"/>
      <c r="AI63" s="857"/>
      <c r="AJ63" s="858"/>
      <c r="AK63" s="859"/>
      <c r="AL63" s="854"/>
      <c r="AM63" s="854"/>
      <c r="AN63" s="854"/>
      <c r="AO63" s="854"/>
      <c r="AP63" s="857" t="s">
        <v>548</v>
      </c>
      <c r="AQ63" s="857"/>
      <c r="AR63" s="857"/>
      <c r="AS63" s="857"/>
      <c r="AT63" s="857"/>
      <c r="AU63" s="857" t="s">
        <v>548</v>
      </c>
      <c r="AV63" s="857"/>
      <c r="AW63" s="857"/>
      <c r="AX63" s="857"/>
      <c r="AY63" s="857"/>
      <c r="AZ63" s="861"/>
      <c r="BA63" s="861"/>
      <c r="BB63" s="861"/>
      <c r="BC63" s="861"/>
      <c r="BD63" s="861"/>
      <c r="BE63" s="862"/>
      <c r="BF63" s="862"/>
      <c r="BG63" s="862"/>
      <c r="BH63" s="862"/>
      <c r="BI63" s="863"/>
      <c r="BJ63" s="864" t="s">
        <v>122</v>
      </c>
      <c r="BK63" s="865"/>
      <c r="BL63" s="865"/>
      <c r="BM63" s="865"/>
      <c r="BN63" s="866"/>
      <c r="BO63" s="235"/>
      <c r="BP63" s="235"/>
      <c r="BQ63" s="232">
        <v>57</v>
      </c>
      <c r="BR63" s="233"/>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5">
      <c r="A65" s="226" t="s">
        <v>393</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2">
      <c r="A66" s="740" t="s">
        <v>394</v>
      </c>
      <c r="B66" s="741"/>
      <c r="C66" s="741"/>
      <c r="D66" s="741"/>
      <c r="E66" s="741"/>
      <c r="F66" s="741"/>
      <c r="G66" s="741"/>
      <c r="H66" s="741"/>
      <c r="I66" s="741"/>
      <c r="J66" s="741"/>
      <c r="K66" s="741"/>
      <c r="L66" s="741"/>
      <c r="M66" s="741"/>
      <c r="N66" s="741"/>
      <c r="O66" s="741"/>
      <c r="P66" s="742"/>
      <c r="Q66" s="746" t="s">
        <v>380</v>
      </c>
      <c r="R66" s="747"/>
      <c r="S66" s="747"/>
      <c r="T66" s="747"/>
      <c r="U66" s="748"/>
      <c r="V66" s="746" t="s">
        <v>381</v>
      </c>
      <c r="W66" s="747"/>
      <c r="X66" s="747"/>
      <c r="Y66" s="747"/>
      <c r="Z66" s="748"/>
      <c r="AA66" s="746" t="s">
        <v>382</v>
      </c>
      <c r="AB66" s="747"/>
      <c r="AC66" s="747"/>
      <c r="AD66" s="747"/>
      <c r="AE66" s="748"/>
      <c r="AF66" s="867" t="s">
        <v>383</v>
      </c>
      <c r="AG66" s="828"/>
      <c r="AH66" s="828"/>
      <c r="AI66" s="828"/>
      <c r="AJ66" s="868"/>
      <c r="AK66" s="746" t="s">
        <v>384</v>
      </c>
      <c r="AL66" s="741"/>
      <c r="AM66" s="741"/>
      <c r="AN66" s="741"/>
      <c r="AO66" s="742"/>
      <c r="AP66" s="746" t="s">
        <v>385</v>
      </c>
      <c r="AQ66" s="747"/>
      <c r="AR66" s="747"/>
      <c r="AS66" s="747"/>
      <c r="AT66" s="748"/>
      <c r="AU66" s="746" t="s">
        <v>395</v>
      </c>
      <c r="AV66" s="747"/>
      <c r="AW66" s="747"/>
      <c r="AX66" s="747"/>
      <c r="AY66" s="748"/>
      <c r="AZ66" s="746" t="s">
        <v>364</v>
      </c>
      <c r="BA66" s="747"/>
      <c r="BB66" s="747"/>
      <c r="BC66" s="747"/>
      <c r="BD66" s="753"/>
      <c r="BE66" s="235"/>
      <c r="BF66" s="235"/>
      <c r="BG66" s="235"/>
      <c r="BH66" s="235"/>
      <c r="BI66" s="235"/>
      <c r="BJ66" s="235"/>
      <c r="BK66" s="235"/>
      <c r="BL66" s="235"/>
      <c r="BM66" s="235"/>
      <c r="BN66" s="235"/>
      <c r="BO66" s="235"/>
      <c r="BP66" s="235"/>
      <c r="BQ66" s="232">
        <v>60</v>
      </c>
      <c r="BR66" s="237"/>
      <c r="BS66" s="872"/>
      <c r="BT66" s="873"/>
      <c r="BU66" s="873"/>
      <c r="BV66" s="873"/>
      <c r="BW66" s="873"/>
      <c r="BX66" s="873"/>
      <c r="BY66" s="873"/>
      <c r="BZ66" s="873"/>
      <c r="CA66" s="873"/>
      <c r="CB66" s="873"/>
      <c r="CC66" s="873"/>
      <c r="CD66" s="873"/>
      <c r="CE66" s="873"/>
      <c r="CF66" s="873"/>
      <c r="CG66" s="878"/>
      <c r="CH66" s="875"/>
      <c r="CI66" s="876"/>
      <c r="CJ66" s="876"/>
      <c r="CK66" s="876"/>
      <c r="CL66" s="877"/>
      <c r="CM66" s="875"/>
      <c r="CN66" s="876"/>
      <c r="CO66" s="876"/>
      <c r="CP66" s="876"/>
      <c r="CQ66" s="877"/>
      <c r="CR66" s="875"/>
      <c r="CS66" s="876"/>
      <c r="CT66" s="876"/>
      <c r="CU66" s="876"/>
      <c r="CV66" s="877"/>
      <c r="CW66" s="875"/>
      <c r="CX66" s="876"/>
      <c r="CY66" s="876"/>
      <c r="CZ66" s="876"/>
      <c r="DA66" s="877"/>
      <c r="DB66" s="875"/>
      <c r="DC66" s="876"/>
      <c r="DD66" s="876"/>
      <c r="DE66" s="876"/>
      <c r="DF66" s="877"/>
      <c r="DG66" s="875"/>
      <c r="DH66" s="876"/>
      <c r="DI66" s="876"/>
      <c r="DJ66" s="876"/>
      <c r="DK66" s="877"/>
      <c r="DL66" s="875"/>
      <c r="DM66" s="876"/>
      <c r="DN66" s="876"/>
      <c r="DO66" s="876"/>
      <c r="DP66" s="877"/>
      <c r="DQ66" s="875"/>
      <c r="DR66" s="876"/>
      <c r="DS66" s="876"/>
      <c r="DT66" s="876"/>
      <c r="DU66" s="877"/>
      <c r="DV66" s="872"/>
      <c r="DW66" s="873"/>
      <c r="DX66" s="873"/>
      <c r="DY66" s="873"/>
      <c r="DZ66" s="874"/>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69"/>
      <c r="AG67" s="831"/>
      <c r="AH67" s="831"/>
      <c r="AI67" s="831"/>
      <c r="AJ67" s="870"/>
      <c r="AK67" s="871"/>
      <c r="AL67" s="744"/>
      <c r="AM67" s="744"/>
      <c r="AN67" s="744"/>
      <c r="AO67" s="745"/>
      <c r="AP67" s="749"/>
      <c r="AQ67" s="750"/>
      <c r="AR67" s="750"/>
      <c r="AS67" s="750"/>
      <c r="AT67" s="751"/>
      <c r="AU67" s="749"/>
      <c r="AV67" s="750"/>
      <c r="AW67" s="750"/>
      <c r="AX67" s="750"/>
      <c r="AY67" s="751"/>
      <c r="AZ67" s="749"/>
      <c r="BA67" s="750"/>
      <c r="BB67" s="750"/>
      <c r="BC67" s="750"/>
      <c r="BD67" s="755"/>
      <c r="BE67" s="235"/>
      <c r="BF67" s="235"/>
      <c r="BG67" s="235"/>
      <c r="BH67" s="235"/>
      <c r="BI67" s="235"/>
      <c r="BJ67" s="235"/>
      <c r="BK67" s="235"/>
      <c r="BL67" s="235"/>
      <c r="BM67" s="235"/>
      <c r="BN67" s="235"/>
      <c r="BO67" s="235"/>
      <c r="BP67" s="235"/>
      <c r="BQ67" s="232">
        <v>61</v>
      </c>
      <c r="BR67" s="237"/>
      <c r="BS67" s="872"/>
      <c r="BT67" s="873"/>
      <c r="BU67" s="873"/>
      <c r="BV67" s="873"/>
      <c r="BW67" s="873"/>
      <c r="BX67" s="873"/>
      <c r="BY67" s="873"/>
      <c r="BZ67" s="873"/>
      <c r="CA67" s="873"/>
      <c r="CB67" s="873"/>
      <c r="CC67" s="873"/>
      <c r="CD67" s="873"/>
      <c r="CE67" s="873"/>
      <c r="CF67" s="873"/>
      <c r="CG67" s="878"/>
      <c r="CH67" s="875"/>
      <c r="CI67" s="876"/>
      <c r="CJ67" s="876"/>
      <c r="CK67" s="876"/>
      <c r="CL67" s="877"/>
      <c r="CM67" s="875"/>
      <c r="CN67" s="876"/>
      <c r="CO67" s="876"/>
      <c r="CP67" s="876"/>
      <c r="CQ67" s="877"/>
      <c r="CR67" s="875"/>
      <c r="CS67" s="876"/>
      <c r="CT67" s="876"/>
      <c r="CU67" s="876"/>
      <c r="CV67" s="877"/>
      <c r="CW67" s="875"/>
      <c r="CX67" s="876"/>
      <c r="CY67" s="876"/>
      <c r="CZ67" s="876"/>
      <c r="DA67" s="877"/>
      <c r="DB67" s="875"/>
      <c r="DC67" s="876"/>
      <c r="DD67" s="876"/>
      <c r="DE67" s="876"/>
      <c r="DF67" s="877"/>
      <c r="DG67" s="875"/>
      <c r="DH67" s="876"/>
      <c r="DI67" s="876"/>
      <c r="DJ67" s="876"/>
      <c r="DK67" s="877"/>
      <c r="DL67" s="875"/>
      <c r="DM67" s="876"/>
      <c r="DN67" s="876"/>
      <c r="DO67" s="876"/>
      <c r="DP67" s="877"/>
      <c r="DQ67" s="875"/>
      <c r="DR67" s="876"/>
      <c r="DS67" s="876"/>
      <c r="DT67" s="876"/>
      <c r="DU67" s="877"/>
      <c r="DV67" s="872"/>
      <c r="DW67" s="873"/>
      <c r="DX67" s="873"/>
      <c r="DY67" s="873"/>
      <c r="DZ67" s="874"/>
      <c r="EA67" s="224"/>
    </row>
    <row r="68" spans="1:131" ht="26.25" customHeight="1" thickTop="1" x14ac:dyDescent="0.2">
      <c r="A68" s="230">
        <v>1</v>
      </c>
      <c r="B68" s="882" t="s">
        <v>538</v>
      </c>
      <c r="C68" s="883"/>
      <c r="D68" s="883"/>
      <c r="E68" s="883"/>
      <c r="F68" s="883"/>
      <c r="G68" s="883"/>
      <c r="H68" s="883"/>
      <c r="I68" s="883"/>
      <c r="J68" s="883"/>
      <c r="K68" s="883"/>
      <c r="L68" s="883"/>
      <c r="M68" s="883"/>
      <c r="N68" s="883"/>
      <c r="O68" s="883"/>
      <c r="P68" s="884"/>
      <c r="Q68" s="885">
        <v>8467</v>
      </c>
      <c r="R68" s="879">
        <v>7961</v>
      </c>
      <c r="S68" s="879">
        <v>7961</v>
      </c>
      <c r="T68" s="879">
        <v>7961</v>
      </c>
      <c r="U68" s="879">
        <v>7961</v>
      </c>
      <c r="V68" s="879">
        <v>7990</v>
      </c>
      <c r="W68" s="879">
        <v>7475</v>
      </c>
      <c r="X68" s="879">
        <v>7475</v>
      </c>
      <c r="Y68" s="879">
        <v>7475</v>
      </c>
      <c r="Z68" s="879">
        <v>7475</v>
      </c>
      <c r="AA68" s="879">
        <v>477</v>
      </c>
      <c r="AB68" s="879">
        <v>486</v>
      </c>
      <c r="AC68" s="879">
        <v>486</v>
      </c>
      <c r="AD68" s="879">
        <v>486</v>
      </c>
      <c r="AE68" s="879">
        <v>486</v>
      </c>
      <c r="AF68" s="879">
        <v>477</v>
      </c>
      <c r="AG68" s="879">
        <v>486</v>
      </c>
      <c r="AH68" s="879">
        <v>486</v>
      </c>
      <c r="AI68" s="879">
        <v>486</v>
      </c>
      <c r="AJ68" s="879">
        <v>486</v>
      </c>
      <c r="AK68" s="879">
        <v>380</v>
      </c>
      <c r="AL68" s="879"/>
      <c r="AM68" s="879"/>
      <c r="AN68" s="879"/>
      <c r="AO68" s="879"/>
      <c r="AP68" s="879">
        <v>3142</v>
      </c>
      <c r="AQ68" s="879">
        <v>4476</v>
      </c>
      <c r="AR68" s="879">
        <v>4476</v>
      </c>
      <c r="AS68" s="879">
        <v>4476</v>
      </c>
      <c r="AT68" s="879">
        <v>4476</v>
      </c>
      <c r="AU68" s="879">
        <v>135</v>
      </c>
      <c r="AV68" s="879">
        <v>192</v>
      </c>
      <c r="AW68" s="879">
        <v>192</v>
      </c>
      <c r="AX68" s="879">
        <v>192</v>
      </c>
      <c r="AY68" s="879">
        <v>192</v>
      </c>
      <c r="AZ68" s="880"/>
      <c r="BA68" s="880"/>
      <c r="BB68" s="880"/>
      <c r="BC68" s="880"/>
      <c r="BD68" s="881"/>
      <c r="BE68" s="235"/>
      <c r="BF68" s="235"/>
      <c r="BG68" s="235"/>
      <c r="BH68" s="235"/>
      <c r="BI68" s="235"/>
      <c r="BJ68" s="235"/>
      <c r="BK68" s="235"/>
      <c r="BL68" s="235"/>
      <c r="BM68" s="235"/>
      <c r="BN68" s="235"/>
      <c r="BO68" s="235"/>
      <c r="BP68" s="235"/>
      <c r="BQ68" s="232">
        <v>62</v>
      </c>
      <c r="BR68" s="237"/>
      <c r="BS68" s="872"/>
      <c r="BT68" s="873"/>
      <c r="BU68" s="873"/>
      <c r="BV68" s="873"/>
      <c r="BW68" s="873"/>
      <c r="BX68" s="873"/>
      <c r="BY68" s="873"/>
      <c r="BZ68" s="873"/>
      <c r="CA68" s="873"/>
      <c r="CB68" s="873"/>
      <c r="CC68" s="873"/>
      <c r="CD68" s="873"/>
      <c r="CE68" s="873"/>
      <c r="CF68" s="873"/>
      <c r="CG68" s="878"/>
      <c r="CH68" s="875"/>
      <c r="CI68" s="876"/>
      <c r="CJ68" s="876"/>
      <c r="CK68" s="876"/>
      <c r="CL68" s="877"/>
      <c r="CM68" s="875"/>
      <c r="CN68" s="876"/>
      <c r="CO68" s="876"/>
      <c r="CP68" s="876"/>
      <c r="CQ68" s="877"/>
      <c r="CR68" s="875"/>
      <c r="CS68" s="876"/>
      <c r="CT68" s="876"/>
      <c r="CU68" s="876"/>
      <c r="CV68" s="877"/>
      <c r="CW68" s="875"/>
      <c r="CX68" s="876"/>
      <c r="CY68" s="876"/>
      <c r="CZ68" s="876"/>
      <c r="DA68" s="877"/>
      <c r="DB68" s="875"/>
      <c r="DC68" s="876"/>
      <c r="DD68" s="876"/>
      <c r="DE68" s="876"/>
      <c r="DF68" s="877"/>
      <c r="DG68" s="875"/>
      <c r="DH68" s="876"/>
      <c r="DI68" s="876"/>
      <c r="DJ68" s="876"/>
      <c r="DK68" s="877"/>
      <c r="DL68" s="875"/>
      <c r="DM68" s="876"/>
      <c r="DN68" s="876"/>
      <c r="DO68" s="876"/>
      <c r="DP68" s="877"/>
      <c r="DQ68" s="875"/>
      <c r="DR68" s="876"/>
      <c r="DS68" s="876"/>
      <c r="DT68" s="876"/>
      <c r="DU68" s="877"/>
      <c r="DV68" s="872"/>
      <c r="DW68" s="873"/>
      <c r="DX68" s="873"/>
      <c r="DY68" s="873"/>
      <c r="DZ68" s="874"/>
      <c r="EA68" s="224"/>
    </row>
    <row r="69" spans="1:131" ht="26.25" customHeight="1" x14ac:dyDescent="0.2">
      <c r="A69" s="232">
        <v>2</v>
      </c>
      <c r="B69" s="886" t="s">
        <v>539</v>
      </c>
      <c r="C69" s="887"/>
      <c r="D69" s="887"/>
      <c r="E69" s="887"/>
      <c r="F69" s="887"/>
      <c r="G69" s="887"/>
      <c r="H69" s="887"/>
      <c r="I69" s="887"/>
      <c r="J69" s="887"/>
      <c r="K69" s="887"/>
      <c r="L69" s="887"/>
      <c r="M69" s="887"/>
      <c r="N69" s="887"/>
      <c r="O69" s="887"/>
      <c r="P69" s="888"/>
      <c r="Q69" s="889">
        <v>221481</v>
      </c>
      <c r="R69" s="843">
        <v>144168</v>
      </c>
      <c r="S69" s="843">
        <v>144168</v>
      </c>
      <c r="T69" s="843">
        <v>144168</v>
      </c>
      <c r="U69" s="843">
        <v>144168</v>
      </c>
      <c r="V69" s="843">
        <v>203386</v>
      </c>
      <c r="W69" s="843">
        <v>138019</v>
      </c>
      <c r="X69" s="843">
        <v>138019</v>
      </c>
      <c r="Y69" s="843">
        <v>138019</v>
      </c>
      <c r="Z69" s="843">
        <v>138019</v>
      </c>
      <c r="AA69" s="843">
        <v>18095</v>
      </c>
      <c r="AB69" s="843">
        <v>6149</v>
      </c>
      <c r="AC69" s="843">
        <v>6149</v>
      </c>
      <c r="AD69" s="843">
        <v>6149</v>
      </c>
      <c r="AE69" s="843">
        <v>6149</v>
      </c>
      <c r="AF69" s="843">
        <v>40934</v>
      </c>
      <c r="AG69" s="843">
        <v>32354</v>
      </c>
      <c r="AH69" s="843">
        <v>32354</v>
      </c>
      <c r="AI69" s="843">
        <v>32354</v>
      </c>
      <c r="AJ69" s="843">
        <v>32354</v>
      </c>
      <c r="AK69" s="843" t="s">
        <v>482</v>
      </c>
      <c r="AL69" s="843"/>
      <c r="AM69" s="843"/>
      <c r="AN69" s="843"/>
      <c r="AO69" s="843"/>
      <c r="AP69" s="843" t="s">
        <v>482</v>
      </c>
      <c r="AQ69" s="843"/>
      <c r="AR69" s="843"/>
      <c r="AS69" s="843"/>
      <c r="AT69" s="843"/>
      <c r="AU69" s="843" t="s">
        <v>482</v>
      </c>
      <c r="AV69" s="843"/>
      <c r="AW69" s="843"/>
      <c r="AX69" s="843"/>
      <c r="AY69" s="843"/>
      <c r="AZ69" s="845" t="s">
        <v>543</v>
      </c>
      <c r="BA69" s="845"/>
      <c r="BB69" s="845"/>
      <c r="BC69" s="845"/>
      <c r="BD69" s="846"/>
      <c r="BE69" s="235"/>
      <c r="BF69" s="235"/>
      <c r="BG69" s="235"/>
      <c r="BH69" s="235"/>
      <c r="BI69" s="235"/>
      <c r="BJ69" s="235"/>
      <c r="BK69" s="235"/>
      <c r="BL69" s="235"/>
      <c r="BM69" s="235"/>
      <c r="BN69" s="235"/>
      <c r="BO69" s="235"/>
      <c r="BP69" s="235"/>
      <c r="BQ69" s="232">
        <v>63</v>
      </c>
      <c r="BR69" s="237"/>
      <c r="BS69" s="872"/>
      <c r="BT69" s="873"/>
      <c r="BU69" s="873"/>
      <c r="BV69" s="873"/>
      <c r="BW69" s="873"/>
      <c r="BX69" s="873"/>
      <c r="BY69" s="873"/>
      <c r="BZ69" s="873"/>
      <c r="CA69" s="873"/>
      <c r="CB69" s="873"/>
      <c r="CC69" s="873"/>
      <c r="CD69" s="873"/>
      <c r="CE69" s="873"/>
      <c r="CF69" s="873"/>
      <c r="CG69" s="878"/>
      <c r="CH69" s="875"/>
      <c r="CI69" s="876"/>
      <c r="CJ69" s="876"/>
      <c r="CK69" s="876"/>
      <c r="CL69" s="877"/>
      <c r="CM69" s="875"/>
      <c r="CN69" s="876"/>
      <c r="CO69" s="876"/>
      <c r="CP69" s="876"/>
      <c r="CQ69" s="877"/>
      <c r="CR69" s="875"/>
      <c r="CS69" s="876"/>
      <c r="CT69" s="876"/>
      <c r="CU69" s="876"/>
      <c r="CV69" s="877"/>
      <c r="CW69" s="875"/>
      <c r="CX69" s="876"/>
      <c r="CY69" s="876"/>
      <c r="CZ69" s="876"/>
      <c r="DA69" s="877"/>
      <c r="DB69" s="875"/>
      <c r="DC69" s="876"/>
      <c r="DD69" s="876"/>
      <c r="DE69" s="876"/>
      <c r="DF69" s="877"/>
      <c r="DG69" s="875"/>
      <c r="DH69" s="876"/>
      <c r="DI69" s="876"/>
      <c r="DJ69" s="876"/>
      <c r="DK69" s="877"/>
      <c r="DL69" s="875"/>
      <c r="DM69" s="876"/>
      <c r="DN69" s="876"/>
      <c r="DO69" s="876"/>
      <c r="DP69" s="877"/>
      <c r="DQ69" s="875"/>
      <c r="DR69" s="876"/>
      <c r="DS69" s="876"/>
      <c r="DT69" s="876"/>
      <c r="DU69" s="877"/>
      <c r="DV69" s="872"/>
      <c r="DW69" s="873"/>
      <c r="DX69" s="873"/>
      <c r="DY69" s="873"/>
      <c r="DZ69" s="874"/>
      <c r="EA69" s="224"/>
    </row>
    <row r="70" spans="1:131" ht="26.25" customHeight="1" x14ac:dyDescent="0.2">
      <c r="A70" s="232">
        <v>3</v>
      </c>
      <c r="B70" s="886" t="s">
        <v>540</v>
      </c>
      <c r="C70" s="887"/>
      <c r="D70" s="887"/>
      <c r="E70" s="887"/>
      <c r="F70" s="887"/>
      <c r="G70" s="887"/>
      <c r="H70" s="887"/>
      <c r="I70" s="887"/>
      <c r="J70" s="887"/>
      <c r="K70" s="887"/>
      <c r="L70" s="887"/>
      <c r="M70" s="887"/>
      <c r="N70" s="887"/>
      <c r="O70" s="887"/>
      <c r="P70" s="888"/>
      <c r="Q70" s="889">
        <v>90180</v>
      </c>
      <c r="R70" s="843">
        <v>76940</v>
      </c>
      <c r="S70" s="843">
        <v>76940</v>
      </c>
      <c r="T70" s="843">
        <v>76940</v>
      </c>
      <c r="U70" s="843">
        <v>76940</v>
      </c>
      <c r="V70" s="843">
        <v>85061</v>
      </c>
      <c r="W70" s="843">
        <v>73165</v>
      </c>
      <c r="X70" s="843">
        <v>73165</v>
      </c>
      <c r="Y70" s="843">
        <v>73165</v>
      </c>
      <c r="Z70" s="843">
        <v>73165</v>
      </c>
      <c r="AA70" s="843">
        <v>5120</v>
      </c>
      <c r="AB70" s="843">
        <v>3775</v>
      </c>
      <c r="AC70" s="843">
        <v>3775</v>
      </c>
      <c r="AD70" s="843">
        <v>3775</v>
      </c>
      <c r="AE70" s="843">
        <v>3775</v>
      </c>
      <c r="AF70" s="843">
        <v>4894</v>
      </c>
      <c r="AG70" s="843">
        <v>3775</v>
      </c>
      <c r="AH70" s="843">
        <v>3775</v>
      </c>
      <c r="AI70" s="843">
        <v>3775</v>
      </c>
      <c r="AJ70" s="843">
        <v>3775</v>
      </c>
      <c r="AK70" s="843">
        <v>5163</v>
      </c>
      <c r="AL70" s="843">
        <v>7300</v>
      </c>
      <c r="AM70" s="843">
        <v>7300</v>
      </c>
      <c r="AN70" s="843">
        <v>7300</v>
      </c>
      <c r="AO70" s="843">
        <v>7300</v>
      </c>
      <c r="AP70" s="843">
        <v>78689</v>
      </c>
      <c r="AQ70" s="843">
        <v>42318</v>
      </c>
      <c r="AR70" s="843">
        <v>42318</v>
      </c>
      <c r="AS70" s="843">
        <v>42318</v>
      </c>
      <c r="AT70" s="843">
        <v>42318</v>
      </c>
      <c r="AU70" s="843">
        <v>2203</v>
      </c>
      <c r="AV70" s="843"/>
      <c r="AW70" s="843"/>
      <c r="AX70" s="843"/>
      <c r="AY70" s="843"/>
      <c r="AZ70" s="845"/>
      <c r="BA70" s="845"/>
      <c r="BB70" s="845"/>
      <c r="BC70" s="845"/>
      <c r="BD70" s="846"/>
      <c r="BE70" s="235"/>
      <c r="BF70" s="235"/>
      <c r="BG70" s="235"/>
      <c r="BH70" s="235"/>
      <c r="BI70" s="235"/>
      <c r="BJ70" s="235"/>
      <c r="BK70" s="235"/>
      <c r="BL70" s="235"/>
      <c r="BM70" s="235"/>
      <c r="BN70" s="235"/>
      <c r="BO70" s="235"/>
      <c r="BP70" s="235"/>
      <c r="BQ70" s="232">
        <v>64</v>
      </c>
      <c r="BR70" s="237"/>
      <c r="BS70" s="872"/>
      <c r="BT70" s="873"/>
      <c r="BU70" s="873"/>
      <c r="BV70" s="873"/>
      <c r="BW70" s="873"/>
      <c r="BX70" s="873"/>
      <c r="BY70" s="873"/>
      <c r="BZ70" s="873"/>
      <c r="CA70" s="873"/>
      <c r="CB70" s="873"/>
      <c r="CC70" s="873"/>
      <c r="CD70" s="873"/>
      <c r="CE70" s="873"/>
      <c r="CF70" s="873"/>
      <c r="CG70" s="878"/>
      <c r="CH70" s="875"/>
      <c r="CI70" s="876"/>
      <c r="CJ70" s="876"/>
      <c r="CK70" s="876"/>
      <c r="CL70" s="877"/>
      <c r="CM70" s="875"/>
      <c r="CN70" s="876"/>
      <c r="CO70" s="876"/>
      <c r="CP70" s="876"/>
      <c r="CQ70" s="877"/>
      <c r="CR70" s="875"/>
      <c r="CS70" s="876"/>
      <c r="CT70" s="876"/>
      <c r="CU70" s="876"/>
      <c r="CV70" s="877"/>
      <c r="CW70" s="875"/>
      <c r="CX70" s="876"/>
      <c r="CY70" s="876"/>
      <c r="CZ70" s="876"/>
      <c r="DA70" s="877"/>
      <c r="DB70" s="875"/>
      <c r="DC70" s="876"/>
      <c r="DD70" s="876"/>
      <c r="DE70" s="876"/>
      <c r="DF70" s="877"/>
      <c r="DG70" s="875"/>
      <c r="DH70" s="876"/>
      <c r="DI70" s="876"/>
      <c r="DJ70" s="876"/>
      <c r="DK70" s="877"/>
      <c r="DL70" s="875"/>
      <c r="DM70" s="876"/>
      <c r="DN70" s="876"/>
      <c r="DO70" s="876"/>
      <c r="DP70" s="877"/>
      <c r="DQ70" s="875"/>
      <c r="DR70" s="876"/>
      <c r="DS70" s="876"/>
      <c r="DT70" s="876"/>
      <c r="DU70" s="877"/>
      <c r="DV70" s="872"/>
      <c r="DW70" s="873"/>
      <c r="DX70" s="873"/>
      <c r="DY70" s="873"/>
      <c r="DZ70" s="874"/>
      <c r="EA70" s="224"/>
    </row>
    <row r="71" spans="1:131" ht="26.25" customHeight="1" x14ac:dyDescent="0.2">
      <c r="A71" s="232">
        <v>4</v>
      </c>
      <c r="B71" s="886" t="s">
        <v>541</v>
      </c>
      <c r="C71" s="887"/>
      <c r="D71" s="887"/>
      <c r="E71" s="887"/>
      <c r="F71" s="887"/>
      <c r="G71" s="887"/>
      <c r="H71" s="887"/>
      <c r="I71" s="887"/>
      <c r="J71" s="887"/>
      <c r="K71" s="887"/>
      <c r="L71" s="887"/>
      <c r="M71" s="887"/>
      <c r="N71" s="887"/>
      <c r="O71" s="887"/>
      <c r="P71" s="888"/>
      <c r="Q71" s="889">
        <v>9878</v>
      </c>
      <c r="R71" s="843">
        <v>6933</v>
      </c>
      <c r="S71" s="843">
        <v>6933</v>
      </c>
      <c r="T71" s="843">
        <v>6933</v>
      </c>
      <c r="U71" s="843">
        <v>6933</v>
      </c>
      <c r="V71" s="843">
        <v>9787</v>
      </c>
      <c r="W71" s="843">
        <v>6850</v>
      </c>
      <c r="X71" s="843">
        <v>6850</v>
      </c>
      <c r="Y71" s="843">
        <v>6850</v>
      </c>
      <c r="Z71" s="843">
        <v>6850</v>
      </c>
      <c r="AA71" s="843">
        <v>92</v>
      </c>
      <c r="AB71" s="843">
        <v>82</v>
      </c>
      <c r="AC71" s="843">
        <v>82</v>
      </c>
      <c r="AD71" s="843">
        <v>82</v>
      </c>
      <c r="AE71" s="843">
        <v>82</v>
      </c>
      <c r="AF71" s="843">
        <v>92</v>
      </c>
      <c r="AG71" s="843">
        <v>82</v>
      </c>
      <c r="AH71" s="843">
        <v>82</v>
      </c>
      <c r="AI71" s="843">
        <v>82</v>
      </c>
      <c r="AJ71" s="843">
        <v>82</v>
      </c>
      <c r="AK71" s="843">
        <v>5083</v>
      </c>
      <c r="AL71" s="843">
        <v>2485</v>
      </c>
      <c r="AM71" s="843">
        <v>2485</v>
      </c>
      <c r="AN71" s="843">
        <v>2485</v>
      </c>
      <c r="AO71" s="843">
        <v>2485</v>
      </c>
      <c r="AP71" s="843" t="s">
        <v>482</v>
      </c>
      <c r="AQ71" s="843"/>
      <c r="AR71" s="843"/>
      <c r="AS71" s="843"/>
      <c r="AT71" s="843"/>
      <c r="AU71" s="843" t="s">
        <v>482</v>
      </c>
      <c r="AV71" s="843"/>
      <c r="AW71" s="843"/>
      <c r="AX71" s="843"/>
      <c r="AY71" s="843"/>
      <c r="AZ71" s="845"/>
      <c r="BA71" s="845"/>
      <c r="BB71" s="845"/>
      <c r="BC71" s="845"/>
      <c r="BD71" s="846"/>
      <c r="BE71" s="235"/>
      <c r="BF71" s="235"/>
      <c r="BG71" s="235"/>
      <c r="BH71" s="235"/>
      <c r="BI71" s="235"/>
      <c r="BJ71" s="235"/>
      <c r="BK71" s="235"/>
      <c r="BL71" s="235"/>
      <c r="BM71" s="235"/>
      <c r="BN71" s="235"/>
      <c r="BO71" s="235"/>
      <c r="BP71" s="235"/>
      <c r="BQ71" s="232">
        <v>65</v>
      </c>
      <c r="BR71" s="237"/>
      <c r="BS71" s="872"/>
      <c r="BT71" s="873"/>
      <c r="BU71" s="873"/>
      <c r="BV71" s="873"/>
      <c r="BW71" s="873"/>
      <c r="BX71" s="873"/>
      <c r="BY71" s="873"/>
      <c r="BZ71" s="873"/>
      <c r="CA71" s="873"/>
      <c r="CB71" s="873"/>
      <c r="CC71" s="873"/>
      <c r="CD71" s="873"/>
      <c r="CE71" s="873"/>
      <c r="CF71" s="873"/>
      <c r="CG71" s="878"/>
      <c r="CH71" s="875"/>
      <c r="CI71" s="876"/>
      <c r="CJ71" s="876"/>
      <c r="CK71" s="876"/>
      <c r="CL71" s="877"/>
      <c r="CM71" s="875"/>
      <c r="CN71" s="876"/>
      <c r="CO71" s="876"/>
      <c r="CP71" s="876"/>
      <c r="CQ71" s="877"/>
      <c r="CR71" s="875"/>
      <c r="CS71" s="876"/>
      <c r="CT71" s="876"/>
      <c r="CU71" s="876"/>
      <c r="CV71" s="877"/>
      <c r="CW71" s="875"/>
      <c r="CX71" s="876"/>
      <c r="CY71" s="876"/>
      <c r="CZ71" s="876"/>
      <c r="DA71" s="877"/>
      <c r="DB71" s="875"/>
      <c r="DC71" s="876"/>
      <c r="DD71" s="876"/>
      <c r="DE71" s="876"/>
      <c r="DF71" s="877"/>
      <c r="DG71" s="875"/>
      <c r="DH71" s="876"/>
      <c r="DI71" s="876"/>
      <c r="DJ71" s="876"/>
      <c r="DK71" s="877"/>
      <c r="DL71" s="875"/>
      <c r="DM71" s="876"/>
      <c r="DN71" s="876"/>
      <c r="DO71" s="876"/>
      <c r="DP71" s="877"/>
      <c r="DQ71" s="875"/>
      <c r="DR71" s="876"/>
      <c r="DS71" s="876"/>
      <c r="DT71" s="876"/>
      <c r="DU71" s="877"/>
      <c r="DV71" s="872"/>
      <c r="DW71" s="873"/>
      <c r="DX71" s="873"/>
      <c r="DY71" s="873"/>
      <c r="DZ71" s="874"/>
      <c r="EA71" s="224"/>
    </row>
    <row r="72" spans="1:131" ht="26.25" customHeight="1" x14ac:dyDescent="0.2">
      <c r="A72" s="232">
        <v>5</v>
      </c>
      <c r="B72" s="886" t="s">
        <v>542</v>
      </c>
      <c r="C72" s="887"/>
      <c r="D72" s="887"/>
      <c r="E72" s="887"/>
      <c r="F72" s="887"/>
      <c r="G72" s="887"/>
      <c r="H72" s="887"/>
      <c r="I72" s="887"/>
      <c r="J72" s="887"/>
      <c r="K72" s="887"/>
      <c r="L72" s="887"/>
      <c r="M72" s="887"/>
      <c r="N72" s="887"/>
      <c r="O72" s="887"/>
      <c r="P72" s="888"/>
      <c r="Q72" s="889">
        <v>1600855</v>
      </c>
      <c r="R72" s="843">
        <v>1385861</v>
      </c>
      <c r="S72" s="843">
        <v>1385861</v>
      </c>
      <c r="T72" s="843">
        <v>1385861</v>
      </c>
      <c r="U72" s="843">
        <v>1385861</v>
      </c>
      <c r="V72" s="843">
        <v>1567252</v>
      </c>
      <c r="W72" s="843">
        <v>1346246</v>
      </c>
      <c r="X72" s="843">
        <v>1346246</v>
      </c>
      <c r="Y72" s="843">
        <v>1346246</v>
      </c>
      <c r="Z72" s="843">
        <v>1346246</v>
      </c>
      <c r="AA72" s="843">
        <v>33603</v>
      </c>
      <c r="AB72" s="843">
        <v>39615</v>
      </c>
      <c r="AC72" s="843">
        <v>39615</v>
      </c>
      <c r="AD72" s="843">
        <v>39615</v>
      </c>
      <c r="AE72" s="843">
        <v>39615</v>
      </c>
      <c r="AF72" s="843">
        <v>33603</v>
      </c>
      <c r="AG72" s="843">
        <v>39615</v>
      </c>
      <c r="AH72" s="843">
        <v>39615</v>
      </c>
      <c r="AI72" s="843">
        <v>39615</v>
      </c>
      <c r="AJ72" s="843">
        <v>39615</v>
      </c>
      <c r="AK72" s="843">
        <v>22693</v>
      </c>
      <c r="AL72" s="843">
        <v>13582</v>
      </c>
      <c r="AM72" s="843">
        <v>13582</v>
      </c>
      <c r="AN72" s="843">
        <v>13582</v>
      </c>
      <c r="AO72" s="843">
        <v>13582</v>
      </c>
      <c r="AP72" s="843" t="s">
        <v>482</v>
      </c>
      <c r="AQ72" s="843"/>
      <c r="AR72" s="843"/>
      <c r="AS72" s="843"/>
      <c r="AT72" s="843"/>
      <c r="AU72" s="843" t="s">
        <v>482</v>
      </c>
      <c r="AV72" s="843"/>
      <c r="AW72" s="843"/>
      <c r="AX72" s="843"/>
      <c r="AY72" s="843"/>
      <c r="AZ72" s="845"/>
      <c r="BA72" s="845"/>
      <c r="BB72" s="845"/>
      <c r="BC72" s="845"/>
      <c r="BD72" s="846"/>
      <c r="BE72" s="235"/>
      <c r="BF72" s="235"/>
      <c r="BG72" s="235"/>
      <c r="BH72" s="235"/>
      <c r="BI72" s="235"/>
      <c r="BJ72" s="235"/>
      <c r="BK72" s="235"/>
      <c r="BL72" s="235"/>
      <c r="BM72" s="235"/>
      <c r="BN72" s="235"/>
      <c r="BO72" s="235"/>
      <c r="BP72" s="235"/>
      <c r="BQ72" s="232">
        <v>66</v>
      </c>
      <c r="BR72" s="237"/>
      <c r="BS72" s="872"/>
      <c r="BT72" s="873"/>
      <c r="BU72" s="873"/>
      <c r="BV72" s="873"/>
      <c r="BW72" s="873"/>
      <c r="BX72" s="873"/>
      <c r="BY72" s="873"/>
      <c r="BZ72" s="873"/>
      <c r="CA72" s="873"/>
      <c r="CB72" s="873"/>
      <c r="CC72" s="873"/>
      <c r="CD72" s="873"/>
      <c r="CE72" s="873"/>
      <c r="CF72" s="873"/>
      <c r="CG72" s="878"/>
      <c r="CH72" s="875"/>
      <c r="CI72" s="876"/>
      <c r="CJ72" s="876"/>
      <c r="CK72" s="876"/>
      <c r="CL72" s="877"/>
      <c r="CM72" s="875"/>
      <c r="CN72" s="876"/>
      <c r="CO72" s="876"/>
      <c r="CP72" s="876"/>
      <c r="CQ72" s="877"/>
      <c r="CR72" s="875"/>
      <c r="CS72" s="876"/>
      <c r="CT72" s="876"/>
      <c r="CU72" s="876"/>
      <c r="CV72" s="877"/>
      <c r="CW72" s="875"/>
      <c r="CX72" s="876"/>
      <c r="CY72" s="876"/>
      <c r="CZ72" s="876"/>
      <c r="DA72" s="877"/>
      <c r="DB72" s="875"/>
      <c r="DC72" s="876"/>
      <c r="DD72" s="876"/>
      <c r="DE72" s="876"/>
      <c r="DF72" s="877"/>
      <c r="DG72" s="875"/>
      <c r="DH72" s="876"/>
      <c r="DI72" s="876"/>
      <c r="DJ72" s="876"/>
      <c r="DK72" s="877"/>
      <c r="DL72" s="875"/>
      <c r="DM72" s="876"/>
      <c r="DN72" s="876"/>
      <c r="DO72" s="876"/>
      <c r="DP72" s="877"/>
      <c r="DQ72" s="875"/>
      <c r="DR72" s="876"/>
      <c r="DS72" s="876"/>
      <c r="DT72" s="876"/>
      <c r="DU72" s="877"/>
      <c r="DV72" s="872"/>
      <c r="DW72" s="873"/>
      <c r="DX72" s="873"/>
      <c r="DY72" s="873"/>
      <c r="DZ72" s="874"/>
      <c r="EA72" s="224"/>
    </row>
    <row r="73" spans="1:131" ht="26.25" customHeight="1" x14ac:dyDescent="0.2">
      <c r="A73" s="232">
        <v>6</v>
      </c>
      <c r="B73" s="886"/>
      <c r="C73" s="887"/>
      <c r="D73" s="887"/>
      <c r="E73" s="887"/>
      <c r="F73" s="887"/>
      <c r="G73" s="887"/>
      <c r="H73" s="887"/>
      <c r="I73" s="887"/>
      <c r="J73" s="887"/>
      <c r="K73" s="887"/>
      <c r="L73" s="887"/>
      <c r="M73" s="887"/>
      <c r="N73" s="887"/>
      <c r="O73" s="887"/>
      <c r="P73" s="888"/>
      <c r="Q73" s="889"/>
      <c r="R73" s="843"/>
      <c r="S73" s="843"/>
      <c r="T73" s="843"/>
      <c r="U73" s="843"/>
      <c r="V73" s="843"/>
      <c r="W73" s="843"/>
      <c r="X73" s="843"/>
      <c r="Y73" s="843"/>
      <c r="Z73" s="843"/>
      <c r="AA73" s="843"/>
      <c r="AB73" s="843"/>
      <c r="AC73" s="843"/>
      <c r="AD73" s="843"/>
      <c r="AE73" s="843"/>
      <c r="AF73" s="843"/>
      <c r="AG73" s="843"/>
      <c r="AH73" s="843"/>
      <c r="AI73" s="843"/>
      <c r="AJ73" s="843"/>
      <c r="AK73" s="843"/>
      <c r="AL73" s="843"/>
      <c r="AM73" s="843"/>
      <c r="AN73" s="843"/>
      <c r="AO73" s="843"/>
      <c r="AP73" s="843"/>
      <c r="AQ73" s="843"/>
      <c r="AR73" s="843"/>
      <c r="AS73" s="843"/>
      <c r="AT73" s="843"/>
      <c r="AU73" s="843"/>
      <c r="AV73" s="843"/>
      <c r="AW73" s="843"/>
      <c r="AX73" s="843"/>
      <c r="AY73" s="843"/>
      <c r="AZ73" s="845"/>
      <c r="BA73" s="845"/>
      <c r="BB73" s="845"/>
      <c r="BC73" s="845"/>
      <c r="BD73" s="846"/>
      <c r="BE73" s="235"/>
      <c r="BF73" s="235"/>
      <c r="BG73" s="235"/>
      <c r="BH73" s="235"/>
      <c r="BI73" s="235"/>
      <c r="BJ73" s="235"/>
      <c r="BK73" s="235"/>
      <c r="BL73" s="235"/>
      <c r="BM73" s="235"/>
      <c r="BN73" s="235"/>
      <c r="BO73" s="235"/>
      <c r="BP73" s="235"/>
      <c r="BQ73" s="232">
        <v>67</v>
      </c>
      <c r="BR73" s="237"/>
      <c r="BS73" s="872"/>
      <c r="BT73" s="873"/>
      <c r="BU73" s="873"/>
      <c r="BV73" s="873"/>
      <c r="BW73" s="873"/>
      <c r="BX73" s="873"/>
      <c r="BY73" s="873"/>
      <c r="BZ73" s="873"/>
      <c r="CA73" s="873"/>
      <c r="CB73" s="873"/>
      <c r="CC73" s="873"/>
      <c r="CD73" s="873"/>
      <c r="CE73" s="873"/>
      <c r="CF73" s="873"/>
      <c r="CG73" s="878"/>
      <c r="CH73" s="875"/>
      <c r="CI73" s="876"/>
      <c r="CJ73" s="876"/>
      <c r="CK73" s="876"/>
      <c r="CL73" s="877"/>
      <c r="CM73" s="875"/>
      <c r="CN73" s="876"/>
      <c r="CO73" s="876"/>
      <c r="CP73" s="876"/>
      <c r="CQ73" s="877"/>
      <c r="CR73" s="875"/>
      <c r="CS73" s="876"/>
      <c r="CT73" s="876"/>
      <c r="CU73" s="876"/>
      <c r="CV73" s="877"/>
      <c r="CW73" s="875"/>
      <c r="CX73" s="876"/>
      <c r="CY73" s="876"/>
      <c r="CZ73" s="876"/>
      <c r="DA73" s="877"/>
      <c r="DB73" s="875"/>
      <c r="DC73" s="876"/>
      <c r="DD73" s="876"/>
      <c r="DE73" s="876"/>
      <c r="DF73" s="877"/>
      <c r="DG73" s="875"/>
      <c r="DH73" s="876"/>
      <c r="DI73" s="876"/>
      <c r="DJ73" s="876"/>
      <c r="DK73" s="877"/>
      <c r="DL73" s="875"/>
      <c r="DM73" s="876"/>
      <c r="DN73" s="876"/>
      <c r="DO73" s="876"/>
      <c r="DP73" s="877"/>
      <c r="DQ73" s="875"/>
      <c r="DR73" s="876"/>
      <c r="DS73" s="876"/>
      <c r="DT73" s="876"/>
      <c r="DU73" s="877"/>
      <c r="DV73" s="872"/>
      <c r="DW73" s="873"/>
      <c r="DX73" s="873"/>
      <c r="DY73" s="873"/>
      <c r="DZ73" s="874"/>
      <c r="EA73" s="224"/>
    </row>
    <row r="74" spans="1:131" ht="26.25" customHeight="1" x14ac:dyDescent="0.2">
      <c r="A74" s="232">
        <v>7</v>
      </c>
      <c r="B74" s="886"/>
      <c r="C74" s="887"/>
      <c r="D74" s="887"/>
      <c r="E74" s="887"/>
      <c r="F74" s="887"/>
      <c r="G74" s="887"/>
      <c r="H74" s="887"/>
      <c r="I74" s="887"/>
      <c r="J74" s="887"/>
      <c r="K74" s="887"/>
      <c r="L74" s="887"/>
      <c r="M74" s="887"/>
      <c r="N74" s="887"/>
      <c r="O74" s="887"/>
      <c r="P74" s="888"/>
      <c r="Q74" s="889"/>
      <c r="R74" s="843"/>
      <c r="S74" s="843"/>
      <c r="T74" s="843"/>
      <c r="U74" s="843"/>
      <c r="V74" s="843"/>
      <c r="W74" s="843"/>
      <c r="X74" s="843"/>
      <c r="Y74" s="843"/>
      <c r="Z74" s="843"/>
      <c r="AA74" s="843"/>
      <c r="AB74" s="843"/>
      <c r="AC74" s="843"/>
      <c r="AD74" s="843"/>
      <c r="AE74" s="843"/>
      <c r="AF74" s="843"/>
      <c r="AG74" s="843"/>
      <c r="AH74" s="843"/>
      <c r="AI74" s="843"/>
      <c r="AJ74" s="843"/>
      <c r="AK74" s="843"/>
      <c r="AL74" s="843"/>
      <c r="AM74" s="843"/>
      <c r="AN74" s="843"/>
      <c r="AO74" s="843"/>
      <c r="AP74" s="843"/>
      <c r="AQ74" s="843"/>
      <c r="AR74" s="843"/>
      <c r="AS74" s="843"/>
      <c r="AT74" s="843"/>
      <c r="AU74" s="843"/>
      <c r="AV74" s="843"/>
      <c r="AW74" s="843"/>
      <c r="AX74" s="843"/>
      <c r="AY74" s="843"/>
      <c r="AZ74" s="845"/>
      <c r="BA74" s="845"/>
      <c r="BB74" s="845"/>
      <c r="BC74" s="845"/>
      <c r="BD74" s="846"/>
      <c r="BE74" s="235"/>
      <c r="BF74" s="235"/>
      <c r="BG74" s="235"/>
      <c r="BH74" s="235"/>
      <c r="BI74" s="235"/>
      <c r="BJ74" s="235"/>
      <c r="BK74" s="235"/>
      <c r="BL74" s="235"/>
      <c r="BM74" s="235"/>
      <c r="BN74" s="235"/>
      <c r="BO74" s="235"/>
      <c r="BP74" s="235"/>
      <c r="BQ74" s="232">
        <v>68</v>
      </c>
      <c r="BR74" s="237"/>
      <c r="BS74" s="872"/>
      <c r="BT74" s="873"/>
      <c r="BU74" s="873"/>
      <c r="BV74" s="873"/>
      <c r="BW74" s="873"/>
      <c r="BX74" s="873"/>
      <c r="BY74" s="873"/>
      <c r="BZ74" s="873"/>
      <c r="CA74" s="873"/>
      <c r="CB74" s="873"/>
      <c r="CC74" s="873"/>
      <c r="CD74" s="873"/>
      <c r="CE74" s="873"/>
      <c r="CF74" s="873"/>
      <c r="CG74" s="878"/>
      <c r="CH74" s="875"/>
      <c r="CI74" s="876"/>
      <c r="CJ74" s="876"/>
      <c r="CK74" s="876"/>
      <c r="CL74" s="877"/>
      <c r="CM74" s="875"/>
      <c r="CN74" s="876"/>
      <c r="CO74" s="876"/>
      <c r="CP74" s="876"/>
      <c r="CQ74" s="877"/>
      <c r="CR74" s="875"/>
      <c r="CS74" s="876"/>
      <c r="CT74" s="876"/>
      <c r="CU74" s="876"/>
      <c r="CV74" s="877"/>
      <c r="CW74" s="875"/>
      <c r="CX74" s="876"/>
      <c r="CY74" s="876"/>
      <c r="CZ74" s="876"/>
      <c r="DA74" s="877"/>
      <c r="DB74" s="875"/>
      <c r="DC74" s="876"/>
      <c r="DD74" s="876"/>
      <c r="DE74" s="876"/>
      <c r="DF74" s="877"/>
      <c r="DG74" s="875"/>
      <c r="DH74" s="876"/>
      <c r="DI74" s="876"/>
      <c r="DJ74" s="876"/>
      <c r="DK74" s="877"/>
      <c r="DL74" s="875"/>
      <c r="DM74" s="876"/>
      <c r="DN74" s="876"/>
      <c r="DO74" s="876"/>
      <c r="DP74" s="877"/>
      <c r="DQ74" s="875"/>
      <c r="DR74" s="876"/>
      <c r="DS74" s="876"/>
      <c r="DT74" s="876"/>
      <c r="DU74" s="877"/>
      <c r="DV74" s="872"/>
      <c r="DW74" s="873"/>
      <c r="DX74" s="873"/>
      <c r="DY74" s="873"/>
      <c r="DZ74" s="874"/>
      <c r="EA74" s="224"/>
    </row>
    <row r="75" spans="1:131" ht="26.25" customHeight="1" x14ac:dyDescent="0.2">
      <c r="A75" s="232">
        <v>8</v>
      </c>
      <c r="B75" s="886"/>
      <c r="C75" s="887"/>
      <c r="D75" s="887"/>
      <c r="E75" s="887"/>
      <c r="F75" s="887"/>
      <c r="G75" s="887"/>
      <c r="H75" s="887"/>
      <c r="I75" s="887"/>
      <c r="J75" s="887"/>
      <c r="K75" s="887"/>
      <c r="L75" s="887"/>
      <c r="M75" s="887"/>
      <c r="N75" s="887"/>
      <c r="O75" s="887"/>
      <c r="P75" s="888"/>
      <c r="Q75" s="890"/>
      <c r="R75" s="891"/>
      <c r="S75" s="891"/>
      <c r="T75" s="891"/>
      <c r="U75" s="847"/>
      <c r="V75" s="892"/>
      <c r="W75" s="891"/>
      <c r="X75" s="891"/>
      <c r="Y75" s="891"/>
      <c r="Z75" s="847"/>
      <c r="AA75" s="892"/>
      <c r="AB75" s="891"/>
      <c r="AC75" s="891"/>
      <c r="AD75" s="891"/>
      <c r="AE75" s="847"/>
      <c r="AF75" s="892"/>
      <c r="AG75" s="891"/>
      <c r="AH75" s="891"/>
      <c r="AI75" s="891"/>
      <c r="AJ75" s="847"/>
      <c r="AK75" s="892"/>
      <c r="AL75" s="891"/>
      <c r="AM75" s="891"/>
      <c r="AN75" s="891"/>
      <c r="AO75" s="847"/>
      <c r="AP75" s="892"/>
      <c r="AQ75" s="891"/>
      <c r="AR75" s="891"/>
      <c r="AS75" s="891"/>
      <c r="AT75" s="847"/>
      <c r="AU75" s="892"/>
      <c r="AV75" s="891"/>
      <c r="AW75" s="891"/>
      <c r="AX75" s="891"/>
      <c r="AY75" s="847"/>
      <c r="AZ75" s="845"/>
      <c r="BA75" s="845"/>
      <c r="BB75" s="845"/>
      <c r="BC75" s="845"/>
      <c r="BD75" s="846"/>
      <c r="BE75" s="235"/>
      <c r="BF75" s="235"/>
      <c r="BG75" s="235"/>
      <c r="BH75" s="235"/>
      <c r="BI75" s="235"/>
      <c r="BJ75" s="235"/>
      <c r="BK75" s="235"/>
      <c r="BL75" s="235"/>
      <c r="BM75" s="235"/>
      <c r="BN75" s="235"/>
      <c r="BO75" s="235"/>
      <c r="BP75" s="235"/>
      <c r="BQ75" s="232">
        <v>69</v>
      </c>
      <c r="BR75" s="237"/>
      <c r="BS75" s="872"/>
      <c r="BT75" s="873"/>
      <c r="BU75" s="873"/>
      <c r="BV75" s="873"/>
      <c r="BW75" s="873"/>
      <c r="BX75" s="873"/>
      <c r="BY75" s="873"/>
      <c r="BZ75" s="873"/>
      <c r="CA75" s="873"/>
      <c r="CB75" s="873"/>
      <c r="CC75" s="873"/>
      <c r="CD75" s="873"/>
      <c r="CE75" s="873"/>
      <c r="CF75" s="873"/>
      <c r="CG75" s="878"/>
      <c r="CH75" s="875"/>
      <c r="CI75" s="876"/>
      <c r="CJ75" s="876"/>
      <c r="CK75" s="876"/>
      <c r="CL75" s="877"/>
      <c r="CM75" s="875"/>
      <c r="CN75" s="876"/>
      <c r="CO75" s="876"/>
      <c r="CP75" s="876"/>
      <c r="CQ75" s="877"/>
      <c r="CR75" s="875"/>
      <c r="CS75" s="876"/>
      <c r="CT75" s="876"/>
      <c r="CU75" s="876"/>
      <c r="CV75" s="877"/>
      <c r="CW75" s="875"/>
      <c r="CX75" s="876"/>
      <c r="CY75" s="876"/>
      <c r="CZ75" s="876"/>
      <c r="DA75" s="877"/>
      <c r="DB75" s="875"/>
      <c r="DC75" s="876"/>
      <c r="DD75" s="876"/>
      <c r="DE75" s="876"/>
      <c r="DF75" s="877"/>
      <c r="DG75" s="875"/>
      <c r="DH75" s="876"/>
      <c r="DI75" s="876"/>
      <c r="DJ75" s="876"/>
      <c r="DK75" s="877"/>
      <c r="DL75" s="875"/>
      <c r="DM75" s="876"/>
      <c r="DN75" s="876"/>
      <c r="DO75" s="876"/>
      <c r="DP75" s="877"/>
      <c r="DQ75" s="875"/>
      <c r="DR75" s="876"/>
      <c r="DS75" s="876"/>
      <c r="DT75" s="876"/>
      <c r="DU75" s="877"/>
      <c r="DV75" s="872"/>
      <c r="DW75" s="873"/>
      <c r="DX75" s="873"/>
      <c r="DY75" s="873"/>
      <c r="DZ75" s="874"/>
      <c r="EA75" s="224"/>
    </row>
    <row r="76" spans="1:131" ht="26.25" customHeight="1" x14ac:dyDescent="0.2">
      <c r="A76" s="232">
        <v>9</v>
      </c>
      <c r="B76" s="886"/>
      <c r="C76" s="887"/>
      <c r="D76" s="887"/>
      <c r="E76" s="887"/>
      <c r="F76" s="887"/>
      <c r="G76" s="887"/>
      <c r="H76" s="887"/>
      <c r="I76" s="887"/>
      <c r="J76" s="887"/>
      <c r="K76" s="887"/>
      <c r="L76" s="887"/>
      <c r="M76" s="887"/>
      <c r="N76" s="887"/>
      <c r="O76" s="887"/>
      <c r="P76" s="888"/>
      <c r="Q76" s="890"/>
      <c r="R76" s="891"/>
      <c r="S76" s="891"/>
      <c r="T76" s="891"/>
      <c r="U76" s="847"/>
      <c r="V76" s="892"/>
      <c r="W76" s="891"/>
      <c r="X76" s="891"/>
      <c r="Y76" s="891"/>
      <c r="Z76" s="847"/>
      <c r="AA76" s="892"/>
      <c r="AB76" s="891"/>
      <c r="AC76" s="891"/>
      <c r="AD76" s="891"/>
      <c r="AE76" s="847"/>
      <c r="AF76" s="892"/>
      <c r="AG76" s="891"/>
      <c r="AH76" s="891"/>
      <c r="AI76" s="891"/>
      <c r="AJ76" s="847"/>
      <c r="AK76" s="892"/>
      <c r="AL76" s="891"/>
      <c r="AM76" s="891"/>
      <c r="AN76" s="891"/>
      <c r="AO76" s="847"/>
      <c r="AP76" s="892"/>
      <c r="AQ76" s="891"/>
      <c r="AR76" s="891"/>
      <c r="AS76" s="891"/>
      <c r="AT76" s="847"/>
      <c r="AU76" s="892"/>
      <c r="AV76" s="891"/>
      <c r="AW76" s="891"/>
      <c r="AX76" s="891"/>
      <c r="AY76" s="847"/>
      <c r="AZ76" s="845"/>
      <c r="BA76" s="845"/>
      <c r="BB76" s="845"/>
      <c r="BC76" s="845"/>
      <c r="BD76" s="846"/>
      <c r="BE76" s="235"/>
      <c r="BF76" s="235"/>
      <c r="BG76" s="235"/>
      <c r="BH76" s="235"/>
      <c r="BI76" s="235"/>
      <c r="BJ76" s="235"/>
      <c r="BK76" s="235"/>
      <c r="BL76" s="235"/>
      <c r="BM76" s="235"/>
      <c r="BN76" s="235"/>
      <c r="BO76" s="235"/>
      <c r="BP76" s="235"/>
      <c r="BQ76" s="232">
        <v>70</v>
      </c>
      <c r="BR76" s="237"/>
      <c r="BS76" s="872"/>
      <c r="BT76" s="873"/>
      <c r="BU76" s="873"/>
      <c r="BV76" s="873"/>
      <c r="BW76" s="873"/>
      <c r="BX76" s="873"/>
      <c r="BY76" s="873"/>
      <c r="BZ76" s="873"/>
      <c r="CA76" s="873"/>
      <c r="CB76" s="873"/>
      <c r="CC76" s="873"/>
      <c r="CD76" s="873"/>
      <c r="CE76" s="873"/>
      <c r="CF76" s="873"/>
      <c r="CG76" s="878"/>
      <c r="CH76" s="875"/>
      <c r="CI76" s="876"/>
      <c r="CJ76" s="876"/>
      <c r="CK76" s="876"/>
      <c r="CL76" s="877"/>
      <c r="CM76" s="875"/>
      <c r="CN76" s="876"/>
      <c r="CO76" s="876"/>
      <c r="CP76" s="876"/>
      <c r="CQ76" s="877"/>
      <c r="CR76" s="875"/>
      <c r="CS76" s="876"/>
      <c r="CT76" s="876"/>
      <c r="CU76" s="876"/>
      <c r="CV76" s="877"/>
      <c r="CW76" s="875"/>
      <c r="CX76" s="876"/>
      <c r="CY76" s="876"/>
      <c r="CZ76" s="876"/>
      <c r="DA76" s="877"/>
      <c r="DB76" s="875"/>
      <c r="DC76" s="876"/>
      <c r="DD76" s="876"/>
      <c r="DE76" s="876"/>
      <c r="DF76" s="877"/>
      <c r="DG76" s="875"/>
      <c r="DH76" s="876"/>
      <c r="DI76" s="876"/>
      <c r="DJ76" s="876"/>
      <c r="DK76" s="877"/>
      <c r="DL76" s="875"/>
      <c r="DM76" s="876"/>
      <c r="DN76" s="876"/>
      <c r="DO76" s="876"/>
      <c r="DP76" s="877"/>
      <c r="DQ76" s="875"/>
      <c r="DR76" s="876"/>
      <c r="DS76" s="876"/>
      <c r="DT76" s="876"/>
      <c r="DU76" s="877"/>
      <c r="DV76" s="872"/>
      <c r="DW76" s="873"/>
      <c r="DX76" s="873"/>
      <c r="DY76" s="873"/>
      <c r="DZ76" s="874"/>
      <c r="EA76" s="224"/>
    </row>
    <row r="77" spans="1:131" ht="26.25" customHeight="1" x14ac:dyDescent="0.2">
      <c r="A77" s="232">
        <v>10</v>
      </c>
      <c r="B77" s="886"/>
      <c r="C77" s="887"/>
      <c r="D77" s="887"/>
      <c r="E77" s="887"/>
      <c r="F77" s="887"/>
      <c r="G77" s="887"/>
      <c r="H77" s="887"/>
      <c r="I77" s="887"/>
      <c r="J77" s="887"/>
      <c r="K77" s="887"/>
      <c r="L77" s="887"/>
      <c r="M77" s="887"/>
      <c r="N77" s="887"/>
      <c r="O77" s="887"/>
      <c r="P77" s="888"/>
      <c r="Q77" s="890"/>
      <c r="R77" s="891"/>
      <c r="S77" s="891"/>
      <c r="T77" s="891"/>
      <c r="U77" s="847"/>
      <c r="V77" s="892"/>
      <c r="W77" s="891"/>
      <c r="X77" s="891"/>
      <c r="Y77" s="891"/>
      <c r="Z77" s="847"/>
      <c r="AA77" s="892"/>
      <c r="AB77" s="891"/>
      <c r="AC77" s="891"/>
      <c r="AD77" s="891"/>
      <c r="AE77" s="847"/>
      <c r="AF77" s="892"/>
      <c r="AG77" s="891"/>
      <c r="AH77" s="891"/>
      <c r="AI77" s="891"/>
      <c r="AJ77" s="847"/>
      <c r="AK77" s="892"/>
      <c r="AL77" s="891"/>
      <c r="AM77" s="891"/>
      <c r="AN77" s="891"/>
      <c r="AO77" s="847"/>
      <c r="AP77" s="892"/>
      <c r="AQ77" s="891"/>
      <c r="AR77" s="891"/>
      <c r="AS77" s="891"/>
      <c r="AT77" s="847"/>
      <c r="AU77" s="892"/>
      <c r="AV77" s="891"/>
      <c r="AW77" s="891"/>
      <c r="AX77" s="891"/>
      <c r="AY77" s="847"/>
      <c r="AZ77" s="845"/>
      <c r="BA77" s="845"/>
      <c r="BB77" s="845"/>
      <c r="BC77" s="845"/>
      <c r="BD77" s="846"/>
      <c r="BE77" s="235"/>
      <c r="BF77" s="235"/>
      <c r="BG77" s="235"/>
      <c r="BH77" s="235"/>
      <c r="BI77" s="235"/>
      <c r="BJ77" s="235"/>
      <c r="BK77" s="235"/>
      <c r="BL77" s="235"/>
      <c r="BM77" s="235"/>
      <c r="BN77" s="235"/>
      <c r="BO77" s="235"/>
      <c r="BP77" s="235"/>
      <c r="BQ77" s="232">
        <v>71</v>
      </c>
      <c r="BR77" s="237"/>
      <c r="BS77" s="872"/>
      <c r="BT77" s="873"/>
      <c r="BU77" s="873"/>
      <c r="BV77" s="873"/>
      <c r="BW77" s="873"/>
      <c r="BX77" s="873"/>
      <c r="BY77" s="873"/>
      <c r="BZ77" s="873"/>
      <c r="CA77" s="873"/>
      <c r="CB77" s="873"/>
      <c r="CC77" s="873"/>
      <c r="CD77" s="873"/>
      <c r="CE77" s="873"/>
      <c r="CF77" s="873"/>
      <c r="CG77" s="878"/>
      <c r="CH77" s="875"/>
      <c r="CI77" s="876"/>
      <c r="CJ77" s="876"/>
      <c r="CK77" s="876"/>
      <c r="CL77" s="877"/>
      <c r="CM77" s="875"/>
      <c r="CN77" s="876"/>
      <c r="CO77" s="876"/>
      <c r="CP77" s="876"/>
      <c r="CQ77" s="877"/>
      <c r="CR77" s="875"/>
      <c r="CS77" s="876"/>
      <c r="CT77" s="876"/>
      <c r="CU77" s="876"/>
      <c r="CV77" s="877"/>
      <c r="CW77" s="875"/>
      <c r="CX77" s="876"/>
      <c r="CY77" s="876"/>
      <c r="CZ77" s="876"/>
      <c r="DA77" s="877"/>
      <c r="DB77" s="875"/>
      <c r="DC77" s="876"/>
      <c r="DD77" s="876"/>
      <c r="DE77" s="876"/>
      <c r="DF77" s="877"/>
      <c r="DG77" s="875"/>
      <c r="DH77" s="876"/>
      <c r="DI77" s="876"/>
      <c r="DJ77" s="876"/>
      <c r="DK77" s="877"/>
      <c r="DL77" s="875"/>
      <c r="DM77" s="876"/>
      <c r="DN77" s="876"/>
      <c r="DO77" s="876"/>
      <c r="DP77" s="877"/>
      <c r="DQ77" s="875"/>
      <c r="DR77" s="876"/>
      <c r="DS77" s="876"/>
      <c r="DT77" s="876"/>
      <c r="DU77" s="877"/>
      <c r="DV77" s="872"/>
      <c r="DW77" s="873"/>
      <c r="DX77" s="873"/>
      <c r="DY77" s="873"/>
      <c r="DZ77" s="874"/>
      <c r="EA77" s="224"/>
    </row>
    <row r="78" spans="1:131" ht="26.25" customHeight="1" x14ac:dyDescent="0.2">
      <c r="A78" s="232">
        <v>11</v>
      </c>
      <c r="B78" s="886"/>
      <c r="C78" s="887"/>
      <c r="D78" s="887"/>
      <c r="E78" s="887"/>
      <c r="F78" s="887"/>
      <c r="G78" s="887"/>
      <c r="H78" s="887"/>
      <c r="I78" s="887"/>
      <c r="J78" s="887"/>
      <c r="K78" s="887"/>
      <c r="L78" s="887"/>
      <c r="M78" s="887"/>
      <c r="N78" s="887"/>
      <c r="O78" s="887"/>
      <c r="P78" s="888"/>
      <c r="Q78" s="889"/>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5"/>
      <c r="BA78" s="845"/>
      <c r="BB78" s="845"/>
      <c r="BC78" s="845"/>
      <c r="BD78" s="846"/>
      <c r="BE78" s="235"/>
      <c r="BF78" s="235"/>
      <c r="BG78" s="235"/>
      <c r="BH78" s="235"/>
      <c r="BI78" s="235"/>
      <c r="BJ78" s="224"/>
      <c r="BK78" s="224"/>
      <c r="BL78" s="224"/>
      <c r="BM78" s="224"/>
      <c r="BN78" s="224"/>
      <c r="BO78" s="235"/>
      <c r="BP78" s="235"/>
      <c r="BQ78" s="232">
        <v>72</v>
      </c>
      <c r="BR78" s="237"/>
      <c r="BS78" s="872"/>
      <c r="BT78" s="873"/>
      <c r="BU78" s="873"/>
      <c r="BV78" s="873"/>
      <c r="BW78" s="873"/>
      <c r="BX78" s="873"/>
      <c r="BY78" s="873"/>
      <c r="BZ78" s="873"/>
      <c r="CA78" s="873"/>
      <c r="CB78" s="873"/>
      <c r="CC78" s="873"/>
      <c r="CD78" s="873"/>
      <c r="CE78" s="873"/>
      <c r="CF78" s="873"/>
      <c r="CG78" s="878"/>
      <c r="CH78" s="875"/>
      <c r="CI78" s="876"/>
      <c r="CJ78" s="876"/>
      <c r="CK78" s="876"/>
      <c r="CL78" s="877"/>
      <c r="CM78" s="875"/>
      <c r="CN78" s="876"/>
      <c r="CO78" s="876"/>
      <c r="CP78" s="876"/>
      <c r="CQ78" s="877"/>
      <c r="CR78" s="875"/>
      <c r="CS78" s="876"/>
      <c r="CT78" s="876"/>
      <c r="CU78" s="876"/>
      <c r="CV78" s="877"/>
      <c r="CW78" s="875"/>
      <c r="CX78" s="876"/>
      <c r="CY78" s="876"/>
      <c r="CZ78" s="876"/>
      <c r="DA78" s="877"/>
      <c r="DB78" s="875"/>
      <c r="DC78" s="876"/>
      <c r="DD78" s="876"/>
      <c r="DE78" s="876"/>
      <c r="DF78" s="877"/>
      <c r="DG78" s="875"/>
      <c r="DH78" s="876"/>
      <c r="DI78" s="876"/>
      <c r="DJ78" s="876"/>
      <c r="DK78" s="877"/>
      <c r="DL78" s="875"/>
      <c r="DM78" s="876"/>
      <c r="DN78" s="876"/>
      <c r="DO78" s="876"/>
      <c r="DP78" s="877"/>
      <c r="DQ78" s="875"/>
      <c r="DR78" s="876"/>
      <c r="DS78" s="876"/>
      <c r="DT78" s="876"/>
      <c r="DU78" s="877"/>
      <c r="DV78" s="872"/>
      <c r="DW78" s="873"/>
      <c r="DX78" s="873"/>
      <c r="DY78" s="873"/>
      <c r="DZ78" s="874"/>
      <c r="EA78" s="224"/>
    </row>
    <row r="79" spans="1:131" ht="26.25" customHeight="1" x14ac:dyDescent="0.2">
      <c r="A79" s="232">
        <v>12</v>
      </c>
      <c r="B79" s="886"/>
      <c r="C79" s="887"/>
      <c r="D79" s="887"/>
      <c r="E79" s="887"/>
      <c r="F79" s="887"/>
      <c r="G79" s="887"/>
      <c r="H79" s="887"/>
      <c r="I79" s="887"/>
      <c r="J79" s="887"/>
      <c r="K79" s="887"/>
      <c r="L79" s="887"/>
      <c r="M79" s="887"/>
      <c r="N79" s="887"/>
      <c r="O79" s="887"/>
      <c r="P79" s="888"/>
      <c r="Q79" s="889"/>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5"/>
      <c r="BA79" s="845"/>
      <c r="BB79" s="845"/>
      <c r="BC79" s="845"/>
      <c r="BD79" s="846"/>
      <c r="BE79" s="235"/>
      <c r="BF79" s="235"/>
      <c r="BG79" s="235"/>
      <c r="BH79" s="235"/>
      <c r="BI79" s="235"/>
      <c r="BJ79" s="224"/>
      <c r="BK79" s="224"/>
      <c r="BL79" s="224"/>
      <c r="BM79" s="224"/>
      <c r="BN79" s="224"/>
      <c r="BO79" s="235"/>
      <c r="BP79" s="235"/>
      <c r="BQ79" s="232">
        <v>73</v>
      </c>
      <c r="BR79" s="237"/>
      <c r="BS79" s="872"/>
      <c r="BT79" s="873"/>
      <c r="BU79" s="873"/>
      <c r="BV79" s="873"/>
      <c r="BW79" s="873"/>
      <c r="BX79" s="873"/>
      <c r="BY79" s="873"/>
      <c r="BZ79" s="873"/>
      <c r="CA79" s="873"/>
      <c r="CB79" s="873"/>
      <c r="CC79" s="873"/>
      <c r="CD79" s="873"/>
      <c r="CE79" s="873"/>
      <c r="CF79" s="873"/>
      <c r="CG79" s="878"/>
      <c r="CH79" s="875"/>
      <c r="CI79" s="876"/>
      <c r="CJ79" s="876"/>
      <c r="CK79" s="876"/>
      <c r="CL79" s="877"/>
      <c r="CM79" s="875"/>
      <c r="CN79" s="876"/>
      <c r="CO79" s="876"/>
      <c r="CP79" s="876"/>
      <c r="CQ79" s="877"/>
      <c r="CR79" s="875"/>
      <c r="CS79" s="876"/>
      <c r="CT79" s="876"/>
      <c r="CU79" s="876"/>
      <c r="CV79" s="877"/>
      <c r="CW79" s="875"/>
      <c r="CX79" s="876"/>
      <c r="CY79" s="876"/>
      <c r="CZ79" s="876"/>
      <c r="DA79" s="877"/>
      <c r="DB79" s="875"/>
      <c r="DC79" s="876"/>
      <c r="DD79" s="876"/>
      <c r="DE79" s="876"/>
      <c r="DF79" s="877"/>
      <c r="DG79" s="875"/>
      <c r="DH79" s="876"/>
      <c r="DI79" s="876"/>
      <c r="DJ79" s="876"/>
      <c r="DK79" s="877"/>
      <c r="DL79" s="875"/>
      <c r="DM79" s="876"/>
      <c r="DN79" s="876"/>
      <c r="DO79" s="876"/>
      <c r="DP79" s="877"/>
      <c r="DQ79" s="875"/>
      <c r="DR79" s="876"/>
      <c r="DS79" s="876"/>
      <c r="DT79" s="876"/>
      <c r="DU79" s="877"/>
      <c r="DV79" s="872"/>
      <c r="DW79" s="873"/>
      <c r="DX79" s="873"/>
      <c r="DY79" s="873"/>
      <c r="DZ79" s="874"/>
      <c r="EA79" s="224"/>
    </row>
    <row r="80" spans="1:131" ht="26.25" customHeight="1" x14ac:dyDescent="0.2">
      <c r="A80" s="232">
        <v>13</v>
      </c>
      <c r="B80" s="886"/>
      <c r="C80" s="887"/>
      <c r="D80" s="887"/>
      <c r="E80" s="887"/>
      <c r="F80" s="887"/>
      <c r="G80" s="887"/>
      <c r="H80" s="887"/>
      <c r="I80" s="887"/>
      <c r="J80" s="887"/>
      <c r="K80" s="887"/>
      <c r="L80" s="887"/>
      <c r="M80" s="887"/>
      <c r="N80" s="887"/>
      <c r="O80" s="887"/>
      <c r="P80" s="888"/>
      <c r="Q80" s="889"/>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35"/>
      <c r="BF80" s="235"/>
      <c r="BG80" s="235"/>
      <c r="BH80" s="235"/>
      <c r="BI80" s="235"/>
      <c r="BJ80" s="235"/>
      <c r="BK80" s="235"/>
      <c r="BL80" s="235"/>
      <c r="BM80" s="235"/>
      <c r="BN80" s="235"/>
      <c r="BO80" s="235"/>
      <c r="BP80" s="235"/>
      <c r="BQ80" s="232">
        <v>74</v>
      </c>
      <c r="BR80" s="237"/>
      <c r="BS80" s="872"/>
      <c r="BT80" s="873"/>
      <c r="BU80" s="873"/>
      <c r="BV80" s="873"/>
      <c r="BW80" s="873"/>
      <c r="BX80" s="873"/>
      <c r="BY80" s="873"/>
      <c r="BZ80" s="873"/>
      <c r="CA80" s="873"/>
      <c r="CB80" s="873"/>
      <c r="CC80" s="873"/>
      <c r="CD80" s="873"/>
      <c r="CE80" s="873"/>
      <c r="CF80" s="873"/>
      <c r="CG80" s="878"/>
      <c r="CH80" s="875"/>
      <c r="CI80" s="876"/>
      <c r="CJ80" s="876"/>
      <c r="CK80" s="876"/>
      <c r="CL80" s="877"/>
      <c r="CM80" s="875"/>
      <c r="CN80" s="876"/>
      <c r="CO80" s="876"/>
      <c r="CP80" s="876"/>
      <c r="CQ80" s="877"/>
      <c r="CR80" s="875"/>
      <c r="CS80" s="876"/>
      <c r="CT80" s="876"/>
      <c r="CU80" s="876"/>
      <c r="CV80" s="877"/>
      <c r="CW80" s="875"/>
      <c r="CX80" s="876"/>
      <c r="CY80" s="876"/>
      <c r="CZ80" s="876"/>
      <c r="DA80" s="877"/>
      <c r="DB80" s="875"/>
      <c r="DC80" s="876"/>
      <c r="DD80" s="876"/>
      <c r="DE80" s="876"/>
      <c r="DF80" s="877"/>
      <c r="DG80" s="875"/>
      <c r="DH80" s="876"/>
      <c r="DI80" s="876"/>
      <c r="DJ80" s="876"/>
      <c r="DK80" s="877"/>
      <c r="DL80" s="875"/>
      <c r="DM80" s="876"/>
      <c r="DN80" s="876"/>
      <c r="DO80" s="876"/>
      <c r="DP80" s="877"/>
      <c r="DQ80" s="875"/>
      <c r="DR80" s="876"/>
      <c r="DS80" s="876"/>
      <c r="DT80" s="876"/>
      <c r="DU80" s="877"/>
      <c r="DV80" s="872"/>
      <c r="DW80" s="873"/>
      <c r="DX80" s="873"/>
      <c r="DY80" s="873"/>
      <c r="DZ80" s="874"/>
      <c r="EA80" s="224"/>
    </row>
    <row r="81" spans="1:131" ht="26.25" customHeight="1" x14ac:dyDescent="0.2">
      <c r="A81" s="232">
        <v>14</v>
      </c>
      <c r="B81" s="886"/>
      <c r="C81" s="887"/>
      <c r="D81" s="887"/>
      <c r="E81" s="887"/>
      <c r="F81" s="887"/>
      <c r="G81" s="887"/>
      <c r="H81" s="887"/>
      <c r="I81" s="887"/>
      <c r="J81" s="887"/>
      <c r="K81" s="887"/>
      <c r="L81" s="887"/>
      <c r="M81" s="887"/>
      <c r="N81" s="887"/>
      <c r="O81" s="887"/>
      <c r="P81" s="888"/>
      <c r="Q81" s="889"/>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35"/>
      <c r="BF81" s="235"/>
      <c r="BG81" s="235"/>
      <c r="BH81" s="235"/>
      <c r="BI81" s="235"/>
      <c r="BJ81" s="235"/>
      <c r="BK81" s="235"/>
      <c r="BL81" s="235"/>
      <c r="BM81" s="235"/>
      <c r="BN81" s="235"/>
      <c r="BO81" s="235"/>
      <c r="BP81" s="235"/>
      <c r="BQ81" s="232">
        <v>75</v>
      </c>
      <c r="BR81" s="237"/>
      <c r="BS81" s="872"/>
      <c r="BT81" s="873"/>
      <c r="BU81" s="873"/>
      <c r="BV81" s="873"/>
      <c r="BW81" s="873"/>
      <c r="BX81" s="873"/>
      <c r="BY81" s="873"/>
      <c r="BZ81" s="873"/>
      <c r="CA81" s="873"/>
      <c r="CB81" s="873"/>
      <c r="CC81" s="873"/>
      <c r="CD81" s="873"/>
      <c r="CE81" s="873"/>
      <c r="CF81" s="873"/>
      <c r="CG81" s="878"/>
      <c r="CH81" s="875"/>
      <c r="CI81" s="876"/>
      <c r="CJ81" s="876"/>
      <c r="CK81" s="876"/>
      <c r="CL81" s="877"/>
      <c r="CM81" s="875"/>
      <c r="CN81" s="876"/>
      <c r="CO81" s="876"/>
      <c r="CP81" s="876"/>
      <c r="CQ81" s="877"/>
      <c r="CR81" s="875"/>
      <c r="CS81" s="876"/>
      <c r="CT81" s="876"/>
      <c r="CU81" s="876"/>
      <c r="CV81" s="877"/>
      <c r="CW81" s="875"/>
      <c r="CX81" s="876"/>
      <c r="CY81" s="876"/>
      <c r="CZ81" s="876"/>
      <c r="DA81" s="877"/>
      <c r="DB81" s="875"/>
      <c r="DC81" s="876"/>
      <c r="DD81" s="876"/>
      <c r="DE81" s="876"/>
      <c r="DF81" s="877"/>
      <c r="DG81" s="875"/>
      <c r="DH81" s="876"/>
      <c r="DI81" s="876"/>
      <c r="DJ81" s="876"/>
      <c r="DK81" s="877"/>
      <c r="DL81" s="875"/>
      <c r="DM81" s="876"/>
      <c r="DN81" s="876"/>
      <c r="DO81" s="876"/>
      <c r="DP81" s="877"/>
      <c r="DQ81" s="875"/>
      <c r="DR81" s="876"/>
      <c r="DS81" s="876"/>
      <c r="DT81" s="876"/>
      <c r="DU81" s="877"/>
      <c r="DV81" s="872"/>
      <c r="DW81" s="873"/>
      <c r="DX81" s="873"/>
      <c r="DY81" s="873"/>
      <c r="DZ81" s="874"/>
      <c r="EA81" s="224"/>
    </row>
    <row r="82" spans="1:131" ht="26.25" customHeight="1" x14ac:dyDescent="0.2">
      <c r="A82" s="232">
        <v>15</v>
      </c>
      <c r="B82" s="886"/>
      <c r="C82" s="887"/>
      <c r="D82" s="887"/>
      <c r="E82" s="887"/>
      <c r="F82" s="887"/>
      <c r="G82" s="887"/>
      <c r="H82" s="887"/>
      <c r="I82" s="887"/>
      <c r="J82" s="887"/>
      <c r="K82" s="887"/>
      <c r="L82" s="887"/>
      <c r="M82" s="887"/>
      <c r="N82" s="887"/>
      <c r="O82" s="887"/>
      <c r="P82" s="888"/>
      <c r="Q82" s="889"/>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35"/>
      <c r="BF82" s="235"/>
      <c r="BG82" s="235"/>
      <c r="BH82" s="235"/>
      <c r="BI82" s="235"/>
      <c r="BJ82" s="235"/>
      <c r="BK82" s="235"/>
      <c r="BL82" s="235"/>
      <c r="BM82" s="235"/>
      <c r="BN82" s="235"/>
      <c r="BO82" s="235"/>
      <c r="BP82" s="235"/>
      <c r="BQ82" s="232">
        <v>76</v>
      </c>
      <c r="BR82" s="237"/>
      <c r="BS82" s="872"/>
      <c r="BT82" s="873"/>
      <c r="BU82" s="873"/>
      <c r="BV82" s="873"/>
      <c r="BW82" s="873"/>
      <c r="BX82" s="873"/>
      <c r="BY82" s="873"/>
      <c r="BZ82" s="873"/>
      <c r="CA82" s="873"/>
      <c r="CB82" s="873"/>
      <c r="CC82" s="873"/>
      <c r="CD82" s="873"/>
      <c r="CE82" s="873"/>
      <c r="CF82" s="873"/>
      <c r="CG82" s="878"/>
      <c r="CH82" s="875"/>
      <c r="CI82" s="876"/>
      <c r="CJ82" s="876"/>
      <c r="CK82" s="876"/>
      <c r="CL82" s="877"/>
      <c r="CM82" s="875"/>
      <c r="CN82" s="876"/>
      <c r="CO82" s="876"/>
      <c r="CP82" s="876"/>
      <c r="CQ82" s="877"/>
      <c r="CR82" s="875"/>
      <c r="CS82" s="876"/>
      <c r="CT82" s="876"/>
      <c r="CU82" s="876"/>
      <c r="CV82" s="877"/>
      <c r="CW82" s="875"/>
      <c r="CX82" s="876"/>
      <c r="CY82" s="876"/>
      <c r="CZ82" s="876"/>
      <c r="DA82" s="877"/>
      <c r="DB82" s="875"/>
      <c r="DC82" s="876"/>
      <c r="DD82" s="876"/>
      <c r="DE82" s="876"/>
      <c r="DF82" s="877"/>
      <c r="DG82" s="875"/>
      <c r="DH82" s="876"/>
      <c r="DI82" s="876"/>
      <c r="DJ82" s="876"/>
      <c r="DK82" s="877"/>
      <c r="DL82" s="875"/>
      <c r="DM82" s="876"/>
      <c r="DN82" s="876"/>
      <c r="DO82" s="876"/>
      <c r="DP82" s="877"/>
      <c r="DQ82" s="875"/>
      <c r="DR82" s="876"/>
      <c r="DS82" s="876"/>
      <c r="DT82" s="876"/>
      <c r="DU82" s="877"/>
      <c r="DV82" s="872"/>
      <c r="DW82" s="873"/>
      <c r="DX82" s="873"/>
      <c r="DY82" s="873"/>
      <c r="DZ82" s="874"/>
      <c r="EA82" s="224"/>
    </row>
    <row r="83" spans="1:131" ht="26.25" customHeight="1" x14ac:dyDescent="0.2">
      <c r="A83" s="232">
        <v>16</v>
      </c>
      <c r="B83" s="886"/>
      <c r="C83" s="887"/>
      <c r="D83" s="887"/>
      <c r="E83" s="887"/>
      <c r="F83" s="887"/>
      <c r="G83" s="887"/>
      <c r="H83" s="887"/>
      <c r="I83" s="887"/>
      <c r="J83" s="887"/>
      <c r="K83" s="887"/>
      <c r="L83" s="887"/>
      <c r="M83" s="887"/>
      <c r="N83" s="887"/>
      <c r="O83" s="887"/>
      <c r="P83" s="888"/>
      <c r="Q83" s="889"/>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35"/>
      <c r="BF83" s="235"/>
      <c r="BG83" s="235"/>
      <c r="BH83" s="235"/>
      <c r="BI83" s="235"/>
      <c r="BJ83" s="235"/>
      <c r="BK83" s="235"/>
      <c r="BL83" s="235"/>
      <c r="BM83" s="235"/>
      <c r="BN83" s="235"/>
      <c r="BO83" s="235"/>
      <c r="BP83" s="235"/>
      <c r="BQ83" s="232">
        <v>77</v>
      </c>
      <c r="BR83" s="237"/>
      <c r="BS83" s="872"/>
      <c r="BT83" s="873"/>
      <c r="BU83" s="873"/>
      <c r="BV83" s="873"/>
      <c r="BW83" s="873"/>
      <c r="BX83" s="873"/>
      <c r="BY83" s="873"/>
      <c r="BZ83" s="873"/>
      <c r="CA83" s="873"/>
      <c r="CB83" s="873"/>
      <c r="CC83" s="873"/>
      <c r="CD83" s="873"/>
      <c r="CE83" s="873"/>
      <c r="CF83" s="873"/>
      <c r="CG83" s="878"/>
      <c r="CH83" s="875"/>
      <c r="CI83" s="876"/>
      <c r="CJ83" s="876"/>
      <c r="CK83" s="876"/>
      <c r="CL83" s="877"/>
      <c r="CM83" s="875"/>
      <c r="CN83" s="876"/>
      <c r="CO83" s="876"/>
      <c r="CP83" s="876"/>
      <c r="CQ83" s="877"/>
      <c r="CR83" s="875"/>
      <c r="CS83" s="876"/>
      <c r="CT83" s="876"/>
      <c r="CU83" s="876"/>
      <c r="CV83" s="877"/>
      <c r="CW83" s="875"/>
      <c r="CX83" s="876"/>
      <c r="CY83" s="876"/>
      <c r="CZ83" s="876"/>
      <c r="DA83" s="877"/>
      <c r="DB83" s="875"/>
      <c r="DC83" s="876"/>
      <c r="DD83" s="876"/>
      <c r="DE83" s="876"/>
      <c r="DF83" s="877"/>
      <c r="DG83" s="875"/>
      <c r="DH83" s="876"/>
      <c r="DI83" s="876"/>
      <c r="DJ83" s="876"/>
      <c r="DK83" s="877"/>
      <c r="DL83" s="875"/>
      <c r="DM83" s="876"/>
      <c r="DN83" s="876"/>
      <c r="DO83" s="876"/>
      <c r="DP83" s="877"/>
      <c r="DQ83" s="875"/>
      <c r="DR83" s="876"/>
      <c r="DS83" s="876"/>
      <c r="DT83" s="876"/>
      <c r="DU83" s="877"/>
      <c r="DV83" s="872"/>
      <c r="DW83" s="873"/>
      <c r="DX83" s="873"/>
      <c r="DY83" s="873"/>
      <c r="DZ83" s="874"/>
      <c r="EA83" s="224"/>
    </row>
    <row r="84" spans="1:131" ht="26.25" customHeight="1" x14ac:dyDescent="0.2">
      <c r="A84" s="232">
        <v>17</v>
      </c>
      <c r="B84" s="886"/>
      <c r="C84" s="887"/>
      <c r="D84" s="887"/>
      <c r="E84" s="887"/>
      <c r="F84" s="887"/>
      <c r="G84" s="887"/>
      <c r="H84" s="887"/>
      <c r="I84" s="887"/>
      <c r="J84" s="887"/>
      <c r="K84" s="887"/>
      <c r="L84" s="887"/>
      <c r="M84" s="887"/>
      <c r="N84" s="887"/>
      <c r="O84" s="887"/>
      <c r="P84" s="888"/>
      <c r="Q84" s="889"/>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35"/>
      <c r="BF84" s="235"/>
      <c r="BG84" s="235"/>
      <c r="BH84" s="235"/>
      <c r="BI84" s="235"/>
      <c r="BJ84" s="235"/>
      <c r="BK84" s="235"/>
      <c r="BL84" s="235"/>
      <c r="BM84" s="235"/>
      <c r="BN84" s="235"/>
      <c r="BO84" s="235"/>
      <c r="BP84" s="235"/>
      <c r="BQ84" s="232">
        <v>78</v>
      </c>
      <c r="BR84" s="237"/>
      <c r="BS84" s="872"/>
      <c r="BT84" s="873"/>
      <c r="BU84" s="873"/>
      <c r="BV84" s="873"/>
      <c r="BW84" s="873"/>
      <c r="BX84" s="873"/>
      <c r="BY84" s="873"/>
      <c r="BZ84" s="873"/>
      <c r="CA84" s="873"/>
      <c r="CB84" s="873"/>
      <c r="CC84" s="873"/>
      <c r="CD84" s="873"/>
      <c r="CE84" s="873"/>
      <c r="CF84" s="873"/>
      <c r="CG84" s="878"/>
      <c r="CH84" s="875"/>
      <c r="CI84" s="876"/>
      <c r="CJ84" s="876"/>
      <c r="CK84" s="876"/>
      <c r="CL84" s="877"/>
      <c r="CM84" s="875"/>
      <c r="CN84" s="876"/>
      <c r="CO84" s="876"/>
      <c r="CP84" s="876"/>
      <c r="CQ84" s="877"/>
      <c r="CR84" s="875"/>
      <c r="CS84" s="876"/>
      <c r="CT84" s="876"/>
      <c r="CU84" s="876"/>
      <c r="CV84" s="877"/>
      <c r="CW84" s="875"/>
      <c r="CX84" s="876"/>
      <c r="CY84" s="876"/>
      <c r="CZ84" s="876"/>
      <c r="DA84" s="877"/>
      <c r="DB84" s="875"/>
      <c r="DC84" s="876"/>
      <c r="DD84" s="876"/>
      <c r="DE84" s="876"/>
      <c r="DF84" s="877"/>
      <c r="DG84" s="875"/>
      <c r="DH84" s="876"/>
      <c r="DI84" s="876"/>
      <c r="DJ84" s="876"/>
      <c r="DK84" s="877"/>
      <c r="DL84" s="875"/>
      <c r="DM84" s="876"/>
      <c r="DN84" s="876"/>
      <c r="DO84" s="876"/>
      <c r="DP84" s="877"/>
      <c r="DQ84" s="875"/>
      <c r="DR84" s="876"/>
      <c r="DS84" s="876"/>
      <c r="DT84" s="876"/>
      <c r="DU84" s="877"/>
      <c r="DV84" s="872"/>
      <c r="DW84" s="873"/>
      <c r="DX84" s="873"/>
      <c r="DY84" s="873"/>
      <c r="DZ84" s="874"/>
      <c r="EA84" s="224"/>
    </row>
    <row r="85" spans="1:131" ht="26.25" customHeight="1" x14ac:dyDescent="0.2">
      <c r="A85" s="232">
        <v>18</v>
      </c>
      <c r="B85" s="886"/>
      <c r="C85" s="887"/>
      <c r="D85" s="887"/>
      <c r="E85" s="887"/>
      <c r="F85" s="887"/>
      <c r="G85" s="887"/>
      <c r="H85" s="887"/>
      <c r="I85" s="887"/>
      <c r="J85" s="887"/>
      <c r="K85" s="887"/>
      <c r="L85" s="887"/>
      <c r="M85" s="887"/>
      <c r="N85" s="887"/>
      <c r="O85" s="887"/>
      <c r="P85" s="888"/>
      <c r="Q85" s="889"/>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35"/>
      <c r="BF85" s="235"/>
      <c r="BG85" s="235"/>
      <c r="BH85" s="235"/>
      <c r="BI85" s="235"/>
      <c r="BJ85" s="235"/>
      <c r="BK85" s="235"/>
      <c r="BL85" s="235"/>
      <c r="BM85" s="235"/>
      <c r="BN85" s="235"/>
      <c r="BO85" s="235"/>
      <c r="BP85" s="235"/>
      <c r="BQ85" s="232">
        <v>79</v>
      </c>
      <c r="BR85" s="237"/>
      <c r="BS85" s="872"/>
      <c r="BT85" s="873"/>
      <c r="BU85" s="873"/>
      <c r="BV85" s="873"/>
      <c r="BW85" s="873"/>
      <c r="BX85" s="873"/>
      <c r="BY85" s="873"/>
      <c r="BZ85" s="873"/>
      <c r="CA85" s="873"/>
      <c r="CB85" s="873"/>
      <c r="CC85" s="873"/>
      <c r="CD85" s="873"/>
      <c r="CE85" s="873"/>
      <c r="CF85" s="873"/>
      <c r="CG85" s="878"/>
      <c r="CH85" s="875"/>
      <c r="CI85" s="876"/>
      <c r="CJ85" s="876"/>
      <c r="CK85" s="876"/>
      <c r="CL85" s="877"/>
      <c r="CM85" s="875"/>
      <c r="CN85" s="876"/>
      <c r="CO85" s="876"/>
      <c r="CP85" s="876"/>
      <c r="CQ85" s="877"/>
      <c r="CR85" s="875"/>
      <c r="CS85" s="876"/>
      <c r="CT85" s="876"/>
      <c r="CU85" s="876"/>
      <c r="CV85" s="877"/>
      <c r="CW85" s="875"/>
      <c r="CX85" s="876"/>
      <c r="CY85" s="876"/>
      <c r="CZ85" s="876"/>
      <c r="DA85" s="877"/>
      <c r="DB85" s="875"/>
      <c r="DC85" s="876"/>
      <c r="DD85" s="876"/>
      <c r="DE85" s="876"/>
      <c r="DF85" s="877"/>
      <c r="DG85" s="875"/>
      <c r="DH85" s="876"/>
      <c r="DI85" s="876"/>
      <c r="DJ85" s="876"/>
      <c r="DK85" s="877"/>
      <c r="DL85" s="875"/>
      <c r="DM85" s="876"/>
      <c r="DN85" s="876"/>
      <c r="DO85" s="876"/>
      <c r="DP85" s="877"/>
      <c r="DQ85" s="875"/>
      <c r="DR85" s="876"/>
      <c r="DS85" s="876"/>
      <c r="DT85" s="876"/>
      <c r="DU85" s="877"/>
      <c r="DV85" s="872"/>
      <c r="DW85" s="873"/>
      <c r="DX85" s="873"/>
      <c r="DY85" s="873"/>
      <c r="DZ85" s="874"/>
      <c r="EA85" s="224"/>
    </row>
    <row r="86" spans="1:131" ht="26.25" customHeight="1" x14ac:dyDescent="0.2">
      <c r="A86" s="232">
        <v>19</v>
      </c>
      <c r="B86" s="886"/>
      <c r="C86" s="887"/>
      <c r="D86" s="887"/>
      <c r="E86" s="887"/>
      <c r="F86" s="887"/>
      <c r="G86" s="887"/>
      <c r="H86" s="887"/>
      <c r="I86" s="887"/>
      <c r="J86" s="887"/>
      <c r="K86" s="887"/>
      <c r="L86" s="887"/>
      <c r="M86" s="887"/>
      <c r="N86" s="887"/>
      <c r="O86" s="887"/>
      <c r="P86" s="888"/>
      <c r="Q86" s="889"/>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35"/>
      <c r="BF86" s="235"/>
      <c r="BG86" s="235"/>
      <c r="BH86" s="235"/>
      <c r="BI86" s="235"/>
      <c r="BJ86" s="235"/>
      <c r="BK86" s="235"/>
      <c r="BL86" s="235"/>
      <c r="BM86" s="235"/>
      <c r="BN86" s="235"/>
      <c r="BO86" s="235"/>
      <c r="BP86" s="235"/>
      <c r="BQ86" s="232">
        <v>80</v>
      </c>
      <c r="BR86" s="237"/>
      <c r="BS86" s="872"/>
      <c r="BT86" s="873"/>
      <c r="BU86" s="873"/>
      <c r="BV86" s="873"/>
      <c r="BW86" s="873"/>
      <c r="BX86" s="873"/>
      <c r="BY86" s="873"/>
      <c r="BZ86" s="873"/>
      <c r="CA86" s="873"/>
      <c r="CB86" s="873"/>
      <c r="CC86" s="873"/>
      <c r="CD86" s="873"/>
      <c r="CE86" s="873"/>
      <c r="CF86" s="873"/>
      <c r="CG86" s="878"/>
      <c r="CH86" s="875"/>
      <c r="CI86" s="876"/>
      <c r="CJ86" s="876"/>
      <c r="CK86" s="876"/>
      <c r="CL86" s="877"/>
      <c r="CM86" s="875"/>
      <c r="CN86" s="876"/>
      <c r="CO86" s="876"/>
      <c r="CP86" s="876"/>
      <c r="CQ86" s="877"/>
      <c r="CR86" s="875"/>
      <c r="CS86" s="876"/>
      <c r="CT86" s="876"/>
      <c r="CU86" s="876"/>
      <c r="CV86" s="877"/>
      <c r="CW86" s="875"/>
      <c r="CX86" s="876"/>
      <c r="CY86" s="876"/>
      <c r="CZ86" s="876"/>
      <c r="DA86" s="877"/>
      <c r="DB86" s="875"/>
      <c r="DC86" s="876"/>
      <c r="DD86" s="876"/>
      <c r="DE86" s="876"/>
      <c r="DF86" s="877"/>
      <c r="DG86" s="875"/>
      <c r="DH86" s="876"/>
      <c r="DI86" s="876"/>
      <c r="DJ86" s="876"/>
      <c r="DK86" s="877"/>
      <c r="DL86" s="875"/>
      <c r="DM86" s="876"/>
      <c r="DN86" s="876"/>
      <c r="DO86" s="876"/>
      <c r="DP86" s="877"/>
      <c r="DQ86" s="875"/>
      <c r="DR86" s="876"/>
      <c r="DS86" s="876"/>
      <c r="DT86" s="876"/>
      <c r="DU86" s="877"/>
      <c r="DV86" s="872"/>
      <c r="DW86" s="873"/>
      <c r="DX86" s="873"/>
      <c r="DY86" s="873"/>
      <c r="DZ86" s="874"/>
      <c r="EA86" s="224"/>
    </row>
    <row r="87" spans="1:131" ht="26.25" customHeight="1" x14ac:dyDescent="0.2">
      <c r="A87" s="238">
        <v>20</v>
      </c>
      <c r="B87" s="893"/>
      <c r="C87" s="894"/>
      <c r="D87" s="894"/>
      <c r="E87" s="894"/>
      <c r="F87" s="894"/>
      <c r="G87" s="894"/>
      <c r="H87" s="894"/>
      <c r="I87" s="894"/>
      <c r="J87" s="894"/>
      <c r="K87" s="894"/>
      <c r="L87" s="894"/>
      <c r="M87" s="894"/>
      <c r="N87" s="894"/>
      <c r="O87" s="894"/>
      <c r="P87" s="895"/>
      <c r="Q87" s="896"/>
      <c r="R87" s="897"/>
      <c r="S87" s="897"/>
      <c r="T87" s="897"/>
      <c r="U87" s="897"/>
      <c r="V87" s="897"/>
      <c r="W87" s="897"/>
      <c r="X87" s="897"/>
      <c r="Y87" s="897"/>
      <c r="Z87" s="897"/>
      <c r="AA87" s="897"/>
      <c r="AB87" s="897"/>
      <c r="AC87" s="897"/>
      <c r="AD87" s="897"/>
      <c r="AE87" s="897"/>
      <c r="AF87" s="897"/>
      <c r="AG87" s="897"/>
      <c r="AH87" s="897"/>
      <c r="AI87" s="897"/>
      <c r="AJ87" s="897"/>
      <c r="AK87" s="897"/>
      <c r="AL87" s="897"/>
      <c r="AM87" s="897"/>
      <c r="AN87" s="897"/>
      <c r="AO87" s="897"/>
      <c r="AP87" s="897"/>
      <c r="AQ87" s="897"/>
      <c r="AR87" s="897"/>
      <c r="AS87" s="897"/>
      <c r="AT87" s="897"/>
      <c r="AU87" s="897"/>
      <c r="AV87" s="897"/>
      <c r="AW87" s="897"/>
      <c r="AX87" s="897"/>
      <c r="AY87" s="897"/>
      <c r="AZ87" s="898"/>
      <c r="BA87" s="898"/>
      <c r="BB87" s="898"/>
      <c r="BC87" s="898"/>
      <c r="BD87" s="899"/>
      <c r="BE87" s="235"/>
      <c r="BF87" s="235"/>
      <c r="BG87" s="235"/>
      <c r="BH87" s="235"/>
      <c r="BI87" s="235"/>
      <c r="BJ87" s="235"/>
      <c r="BK87" s="235"/>
      <c r="BL87" s="235"/>
      <c r="BM87" s="235"/>
      <c r="BN87" s="235"/>
      <c r="BO87" s="235"/>
      <c r="BP87" s="235"/>
      <c r="BQ87" s="232">
        <v>81</v>
      </c>
      <c r="BR87" s="237"/>
      <c r="BS87" s="872"/>
      <c r="BT87" s="873"/>
      <c r="BU87" s="873"/>
      <c r="BV87" s="873"/>
      <c r="BW87" s="873"/>
      <c r="BX87" s="873"/>
      <c r="BY87" s="873"/>
      <c r="BZ87" s="873"/>
      <c r="CA87" s="873"/>
      <c r="CB87" s="873"/>
      <c r="CC87" s="873"/>
      <c r="CD87" s="873"/>
      <c r="CE87" s="873"/>
      <c r="CF87" s="873"/>
      <c r="CG87" s="878"/>
      <c r="CH87" s="875"/>
      <c r="CI87" s="876"/>
      <c r="CJ87" s="876"/>
      <c r="CK87" s="876"/>
      <c r="CL87" s="877"/>
      <c r="CM87" s="875"/>
      <c r="CN87" s="876"/>
      <c r="CO87" s="876"/>
      <c r="CP87" s="876"/>
      <c r="CQ87" s="877"/>
      <c r="CR87" s="875"/>
      <c r="CS87" s="876"/>
      <c r="CT87" s="876"/>
      <c r="CU87" s="876"/>
      <c r="CV87" s="877"/>
      <c r="CW87" s="875"/>
      <c r="CX87" s="876"/>
      <c r="CY87" s="876"/>
      <c r="CZ87" s="876"/>
      <c r="DA87" s="877"/>
      <c r="DB87" s="875"/>
      <c r="DC87" s="876"/>
      <c r="DD87" s="876"/>
      <c r="DE87" s="876"/>
      <c r="DF87" s="877"/>
      <c r="DG87" s="875"/>
      <c r="DH87" s="876"/>
      <c r="DI87" s="876"/>
      <c r="DJ87" s="876"/>
      <c r="DK87" s="877"/>
      <c r="DL87" s="875"/>
      <c r="DM87" s="876"/>
      <c r="DN87" s="876"/>
      <c r="DO87" s="876"/>
      <c r="DP87" s="877"/>
      <c r="DQ87" s="875"/>
      <c r="DR87" s="876"/>
      <c r="DS87" s="876"/>
      <c r="DT87" s="876"/>
      <c r="DU87" s="877"/>
      <c r="DV87" s="872"/>
      <c r="DW87" s="873"/>
      <c r="DX87" s="873"/>
      <c r="DY87" s="873"/>
      <c r="DZ87" s="874"/>
      <c r="EA87" s="224"/>
    </row>
    <row r="88" spans="1:131" ht="26.25" customHeight="1" thickBot="1" x14ac:dyDescent="0.25">
      <c r="A88" s="234" t="s">
        <v>376</v>
      </c>
      <c r="B88" s="802" t="s">
        <v>396</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v>80000</v>
      </c>
      <c r="AG88" s="857"/>
      <c r="AH88" s="857"/>
      <c r="AI88" s="857"/>
      <c r="AJ88" s="857"/>
      <c r="AK88" s="854"/>
      <c r="AL88" s="854"/>
      <c r="AM88" s="854"/>
      <c r="AN88" s="854"/>
      <c r="AO88" s="854"/>
      <c r="AP88" s="857">
        <v>81831</v>
      </c>
      <c r="AQ88" s="857"/>
      <c r="AR88" s="857"/>
      <c r="AS88" s="857"/>
      <c r="AT88" s="857"/>
      <c r="AU88" s="857">
        <v>2338</v>
      </c>
      <c r="AV88" s="857"/>
      <c r="AW88" s="857"/>
      <c r="AX88" s="857"/>
      <c r="AY88" s="857"/>
      <c r="AZ88" s="862"/>
      <c r="BA88" s="862"/>
      <c r="BB88" s="862"/>
      <c r="BC88" s="862"/>
      <c r="BD88" s="863"/>
      <c r="BE88" s="235"/>
      <c r="BF88" s="235"/>
      <c r="BG88" s="235"/>
      <c r="BH88" s="235"/>
      <c r="BI88" s="235"/>
      <c r="BJ88" s="235"/>
      <c r="BK88" s="235"/>
      <c r="BL88" s="235"/>
      <c r="BM88" s="235"/>
      <c r="BN88" s="235"/>
      <c r="BO88" s="235"/>
      <c r="BP88" s="235"/>
      <c r="BQ88" s="232">
        <v>82</v>
      </c>
      <c r="BR88" s="237"/>
      <c r="BS88" s="872"/>
      <c r="BT88" s="873"/>
      <c r="BU88" s="873"/>
      <c r="BV88" s="873"/>
      <c r="BW88" s="873"/>
      <c r="BX88" s="873"/>
      <c r="BY88" s="873"/>
      <c r="BZ88" s="873"/>
      <c r="CA88" s="873"/>
      <c r="CB88" s="873"/>
      <c r="CC88" s="873"/>
      <c r="CD88" s="873"/>
      <c r="CE88" s="873"/>
      <c r="CF88" s="873"/>
      <c r="CG88" s="878"/>
      <c r="CH88" s="875"/>
      <c r="CI88" s="876"/>
      <c r="CJ88" s="876"/>
      <c r="CK88" s="876"/>
      <c r="CL88" s="877"/>
      <c r="CM88" s="875"/>
      <c r="CN88" s="876"/>
      <c r="CO88" s="876"/>
      <c r="CP88" s="876"/>
      <c r="CQ88" s="877"/>
      <c r="CR88" s="875"/>
      <c r="CS88" s="876"/>
      <c r="CT88" s="876"/>
      <c r="CU88" s="876"/>
      <c r="CV88" s="877"/>
      <c r="CW88" s="875"/>
      <c r="CX88" s="876"/>
      <c r="CY88" s="876"/>
      <c r="CZ88" s="876"/>
      <c r="DA88" s="877"/>
      <c r="DB88" s="875"/>
      <c r="DC88" s="876"/>
      <c r="DD88" s="876"/>
      <c r="DE88" s="876"/>
      <c r="DF88" s="877"/>
      <c r="DG88" s="875"/>
      <c r="DH88" s="876"/>
      <c r="DI88" s="876"/>
      <c r="DJ88" s="876"/>
      <c r="DK88" s="877"/>
      <c r="DL88" s="875"/>
      <c r="DM88" s="876"/>
      <c r="DN88" s="876"/>
      <c r="DO88" s="876"/>
      <c r="DP88" s="877"/>
      <c r="DQ88" s="875"/>
      <c r="DR88" s="876"/>
      <c r="DS88" s="876"/>
      <c r="DT88" s="876"/>
      <c r="DU88" s="877"/>
      <c r="DV88" s="872"/>
      <c r="DW88" s="873"/>
      <c r="DX88" s="873"/>
      <c r="DY88" s="873"/>
      <c r="DZ88" s="874"/>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72"/>
      <c r="BT89" s="873"/>
      <c r="BU89" s="873"/>
      <c r="BV89" s="873"/>
      <c r="BW89" s="873"/>
      <c r="BX89" s="873"/>
      <c r="BY89" s="873"/>
      <c r="BZ89" s="873"/>
      <c r="CA89" s="873"/>
      <c r="CB89" s="873"/>
      <c r="CC89" s="873"/>
      <c r="CD89" s="873"/>
      <c r="CE89" s="873"/>
      <c r="CF89" s="873"/>
      <c r="CG89" s="878"/>
      <c r="CH89" s="875"/>
      <c r="CI89" s="876"/>
      <c r="CJ89" s="876"/>
      <c r="CK89" s="876"/>
      <c r="CL89" s="877"/>
      <c r="CM89" s="875"/>
      <c r="CN89" s="876"/>
      <c r="CO89" s="876"/>
      <c r="CP89" s="876"/>
      <c r="CQ89" s="877"/>
      <c r="CR89" s="875"/>
      <c r="CS89" s="876"/>
      <c r="CT89" s="876"/>
      <c r="CU89" s="876"/>
      <c r="CV89" s="877"/>
      <c r="CW89" s="875"/>
      <c r="CX89" s="876"/>
      <c r="CY89" s="876"/>
      <c r="CZ89" s="876"/>
      <c r="DA89" s="877"/>
      <c r="DB89" s="875"/>
      <c r="DC89" s="876"/>
      <c r="DD89" s="876"/>
      <c r="DE89" s="876"/>
      <c r="DF89" s="877"/>
      <c r="DG89" s="875"/>
      <c r="DH89" s="876"/>
      <c r="DI89" s="876"/>
      <c r="DJ89" s="876"/>
      <c r="DK89" s="877"/>
      <c r="DL89" s="875"/>
      <c r="DM89" s="876"/>
      <c r="DN89" s="876"/>
      <c r="DO89" s="876"/>
      <c r="DP89" s="877"/>
      <c r="DQ89" s="875"/>
      <c r="DR89" s="876"/>
      <c r="DS89" s="876"/>
      <c r="DT89" s="876"/>
      <c r="DU89" s="877"/>
      <c r="DV89" s="872"/>
      <c r="DW89" s="873"/>
      <c r="DX89" s="873"/>
      <c r="DY89" s="873"/>
      <c r="DZ89" s="874"/>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72"/>
      <c r="BT90" s="873"/>
      <c r="BU90" s="873"/>
      <c r="BV90" s="873"/>
      <c r="BW90" s="873"/>
      <c r="BX90" s="873"/>
      <c r="BY90" s="873"/>
      <c r="BZ90" s="873"/>
      <c r="CA90" s="873"/>
      <c r="CB90" s="873"/>
      <c r="CC90" s="873"/>
      <c r="CD90" s="873"/>
      <c r="CE90" s="873"/>
      <c r="CF90" s="873"/>
      <c r="CG90" s="878"/>
      <c r="CH90" s="875"/>
      <c r="CI90" s="876"/>
      <c r="CJ90" s="876"/>
      <c r="CK90" s="876"/>
      <c r="CL90" s="877"/>
      <c r="CM90" s="875"/>
      <c r="CN90" s="876"/>
      <c r="CO90" s="876"/>
      <c r="CP90" s="876"/>
      <c r="CQ90" s="877"/>
      <c r="CR90" s="875"/>
      <c r="CS90" s="876"/>
      <c r="CT90" s="876"/>
      <c r="CU90" s="876"/>
      <c r="CV90" s="877"/>
      <c r="CW90" s="875"/>
      <c r="CX90" s="876"/>
      <c r="CY90" s="876"/>
      <c r="CZ90" s="876"/>
      <c r="DA90" s="877"/>
      <c r="DB90" s="875"/>
      <c r="DC90" s="876"/>
      <c r="DD90" s="876"/>
      <c r="DE90" s="876"/>
      <c r="DF90" s="877"/>
      <c r="DG90" s="875"/>
      <c r="DH90" s="876"/>
      <c r="DI90" s="876"/>
      <c r="DJ90" s="876"/>
      <c r="DK90" s="877"/>
      <c r="DL90" s="875"/>
      <c r="DM90" s="876"/>
      <c r="DN90" s="876"/>
      <c r="DO90" s="876"/>
      <c r="DP90" s="877"/>
      <c r="DQ90" s="875"/>
      <c r="DR90" s="876"/>
      <c r="DS90" s="876"/>
      <c r="DT90" s="876"/>
      <c r="DU90" s="877"/>
      <c r="DV90" s="872"/>
      <c r="DW90" s="873"/>
      <c r="DX90" s="873"/>
      <c r="DY90" s="873"/>
      <c r="DZ90" s="874"/>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72"/>
      <c r="BT91" s="873"/>
      <c r="BU91" s="873"/>
      <c r="BV91" s="873"/>
      <c r="BW91" s="873"/>
      <c r="BX91" s="873"/>
      <c r="BY91" s="873"/>
      <c r="BZ91" s="873"/>
      <c r="CA91" s="873"/>
      <c r="CB91" s="873"/>
      <c r="CC91" s="873"/>
      <c r="CD91" s="873"/>
      <c r="CE91" s="873"/>
      <c r="CF91" s="873"/>
      <c r="CG91" s="878"/>
      <c r="CH91" s="875"/>
      <c r="CI91" s="876"/>
      <c r="CJ91" s="876"/>
      <c r="CK91" s="876"/>
      <c r="CL91" s="877"/>
      <c r="CM91" s="875"/>
      <c r="CN91" s="876"/>
      <c r="CO91" s="876"/>
      <c r="CP91" s="876"/>
      <c r="CQ91" s="877"/>
      <c r="CR91" s="875"/>
      <c r="CS91" s="876"/>
      <c r="CT91" s="876"/>
      <c r="CU91" s="876"/>
      <c r="CV91" s="877"/>
      <c r="CW91" s="875"/>
      <c r="CX91" s="876"/>
      <c r="CY91" s="876"/>
      <c r="CZ91" s="876"/>
      <c r="DA91" s="877"/>
      <c r="DB91" s="875"/>
      <c r="DC91" s="876"/>
      <c r="DD91" s="876"/>
      <c r="DE91" s="876"/>
      <c r="DF91" s="877"/>
      <c r="DG91" s="875"/>
      <c r="DH91" s="876"/>
      <c r="DI91" s="876"/>
      <c r="DJ91" s="876"/>
      <c r="DK91" s="877"/>
      <c r="DL91" s="875"/>
      <c r="DM91" s="876"/>
      <c r="DN91" s="876"/>
      <c r="DO91" s="876"/>
      <c r="DP91" s="877"/>
      <c r="DQ91" s="875"/>
      <c r="DR91" s="876"/>
      <c r="DS91" s="876"/>
      <c r="DT91" s="876"/>
      <c r="DU91" s="877"/>
      <c r="DV91" s="872"/>
      <c r="DW91" s="873"/>
      <c r="DX91" s="873"/>
      <c r="DY91" s="873"/>
      <c r="DZ91" s="874"/>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72"/>
      <c r="BT92" s="873"/>
      <c r="BU92" s="873"/>
      <c r="BV92" s="873"/>
      <c r="BW92" s="873"/>
      <c r="BX92" s="873"/>
      <c r="BY92" s="873"/>
      <c r="BZ92" s="873"/>
      <c r="CA92" s="873"/>
      <c r="CB92" s="873"/>
      <c r="CC92" s="873"/>
      <c r="CD92" s="873"/>
      <c r="CE92" s="873"/>
      <c r="CF92" s="873"/>
      <c r="CG92" s="878"/>
      <c r="CH92" s="875"/>
      <c r="CI92" s="876"/>
      <c r="CJ92" s="876"/>
      <c r="CK92" s="876"/>
      <c r="CL92" s="877"/>
      <c r="CM92" s="875"/>
      <c r="CN92" s="876"/>
      <c r="CO92" s="876"/>
      <c r="CP92" s="876"/>
      <c r="CQ92" s="877"/>
      <c r="CR92" s="875"/>
      <c r="CS92" s="876"/>
      <c r="CT92" s="876"/>
      <c r="CU92" s="876"/>
      <c r="CV92" s="877"/>
      <c r="CW92" s="875"/>
      <c r="CX92" s="876"/>
      <c r="CY92" s="876"/>
      <c r="CZ92" s="876"/>
      <c r="DA92" s="877"/>
      <c r="DB92" s="875"/>
      <c r="DC92" s="876"/>
      <c r="DD92" s="876"/>
      <c r="DE92" s="876"/>
      <c r="DF92" s="877"/>
      <c r="DG92" s="875"/>
      <c r="DH92" s="876"/>
      <c r="DI92" s="876"/>
      <c r="DJ92" s="876"/>
      <c r="DK92" s="877"/>
      <c r="DL92" s="875"/>
      <c r="DM92" s="876"/>
      <c r="DN92" s="876"/>
      <c r="DO92" s="876"/>
      <c r="DP92" s="877"/>
      <c r="DQ92" s="875"/>
      <c r="DR92" s="876"/>
      <c r="DS92" s="876"/>
      <c r="DT92" s="876"/>
      <c r="DU92" s="877"/>
      <c r="DV92" s="872"/>
      <c r="DW92" s="873"/>
      <c r="DX92" s="873"/>
      <c r="DY92" s="873"/>
      <c r="DZ92" s="874"/>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72"/>
      <c r="BT93" s="873"/>
      <c r="BU93" s="873"/>
      <c r="BV93" s="873"/>
      <c r="BW93" s="873"/>
      <c r="BX93" s="873"/>
      <c r="BY93" s="873"/>
      <c r="BZ93" s="873"/>
      <c r="CA93" s="873"/>
      <c r="CB93" s="873"/>
      <c r="CC93" s="873"/>
      <c r="CD93" s="873"/>
      <c r="CE93" s="873"/>
      <c r="CF93" s="873"/>
      <c r="CG93" s="878"/>
      <c r="CH93" s="875"/>
      <c r="CI93" s="876"/>
      <c r="CJ93" s="876"/>
      <c r="CK93" s="876"/>
      <c r="CL93" s="877"/>
      <c r="CM93" s="875"/>
      <c r="CN93" s="876"/>
      <c r="CO93" s="876"/>
      <c r="CP93" s="876"/>
      <c r="CQ93" s="877"/>
      <c r="CR93" s="875"/>
      <c r="CS93" s="876"/>
      <c r="CT93" s="876"/>
      <c r="CU93" s="876"/>
      <c r="CV93" s="877"/>
      <c r="CW93" s="875"/>
      <c r="CX93" s="876"/>
      <c r="CY93" s="876"/>
      <c r="CZ93" s="876"/>
      <c r="DA93" s="877"/>
      <c r="DB93" s="875"/>
      <c r="DC93" s="876"/>
      <c r="DD93" s="876"/>
      <c r="DE93" s="876"/>
      <c r="DF93" s="877"/>
      <c r="DG93" s="875"/>
      <c r="DH93" s="876"/>
      <c r="DI93" s="876"/>
      <c r="DJ93" s="876"/>
      <c r="DK93" s="877"/>
      <c r="DL93" s="875"/>
      <c r="DM93" s="876"/>
      <c r="DN93" s="876"/>
      <c r="DO93" s="876"/>
      <c r="DP93" s="877"/>
      <c r="DQ93" s="875"/>
      <c r="DR93" s="876"/>
      <c r="DS93" s="876"/>
      <c r="DT93" s="876"/>
      <c r="DU93" s="877"/>
      <c r="DV93" s="872"/>
      <c r="DW93" s="873"/>
      <c r="DX93" s="873"/>
      <c r="DY93" s="873"/>
      <c r="DZ93" s="874"/>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72"/>
      <c r="BT94" s="873"/>
      <c r="BU94" s="873"/>
      <c r="BV94" s="873"/>
      <c r="BW94" s="873"/>
      <c r="BX94" s="873"/>
      <c r="BY94" s="873"/>
      <c r="BZ94" s="873"/>
      <c r="CA94" s="873"/>
      <c r="CB94" s="873"/>
      <c r="CC94" s="873"/>
      <c r="CD94" s="873"/>
      <c r="CE94" s="873"/>
      <c r="CF94" s="873"/>
      <c r="CG94" s="878"/>
      <c r="CH94" s="875"/>
      <c r="CI94" s="876"/>
      <c r="CJ94" s="876"/>
      <c r="CK94" s="876"/>
      <c r="CL94" s="877"/>
      <c r="CM94" s="875"/>
      <c r="CN94" s="876"/>
      <c r="CO94" s="876"/>
      <c r="CP94" s="876"/>
      <c r="CQ94" s="877"/>
      <c r="CR94" s="875"/>
      <c r="CS94" s="876"/>
      <c r="CT94" s="876"/>
      <c r="CU94" s="876"/>
      <c r="CV94" s="877"/>
      <c r="CW94" s="875"/>
      <c r="CX94" s="876"/>
      <c r="CY94" s="876"/>
      <c r="CZ94" s="876"/>
      <c r="DA94" s="877"/>
      <c r="DB94" s="875"/>
      <c r="DC94" s="876"/>
      <c r="DD94" s="876"/>
      <c r="DE94" s="876"/>
      <c r="DF94" s="877"/>
      <c r="DG94" s="875"/>
      <c r="DH94" s="876"/>
      <c r="DI94" s="876"/>
      <c r="DJ94" s="876"/>
      <c r="DK94" s="877"/>
      <c r="DL94" s="875"/>
      <c r="DM94" s="876"/>
      <c r="DN94" s="876"/>
      <c r="DO94" s="876"/>
      <c r="DP94" s="877"/>
      <c r="DQ94" s="875"/>
      <c r="DR94" s="876"/>
      <c r="DS94" s="876"/>
      <c r="DT94" s="876"/>
      <c r="DU94" s="877"/>
      <c r="DV94" s="872"/>
      <c r="DW94" s="873"/>
      <c r="DX94" s="873"/>
      <c r="DY94" s="873"/>
      <c r="DZ94" s="874"/>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72"/>
      <c r="BT95" s="873"/>
      <c r="BU95" s="873"/>
      <c r="BV95" s="873"/>
      <c r="BW95" s="873"/>
      <c r="BX95" s="873"/>
      <c r="BY95" s="873"/>
      <c r="BZ95" s="873"/>
      <c r="CA95" s="873"/>
      <c r="CB95" s="873"/>
      <c r="CC95" s="873"/>
      <c r="CD95" s="873"/>
      <c r="CE95" s="873"/>
      <c r="CF95" s="873"/>
      <c r="CG95" s="878"/>
      <c r="CH95" s="875"/>
      <c r="CI95" s="876"/>
      <c r="CJ95" s="876"/>
      <c r="CK95" s="876"/>
      <c r="CL95" s="877"/>
      <c r="CM95" s="875"/>
      <c r="CN95" s="876"/>
      <c r="CO95" s="876"/>
      <c r="CP95" s="876"/>
      <c r="CQ95" s="877"/>
      <c r="CR95" s="875"/>
      <c r="CS95" s="876"/>
      <c r="CT95" s="876"/>
      <c r="CU95" s="876"/>
      <c r="CV95" s="877"/>
      <c r="CW95" s="875"/>
      <c r="CX95" s="876"/>
      <c r="CY95" s="876"/>
      <c r="CZ95" s="876"/>
      <c r="DA95" s="877"/>
      <c r="DB95" s="875"/>
      <c r="DC95" s="876"/>
      <c r="DD95" s="876"/>
      <c r="DE95" s="876"/>
      <c r="DF95" s="877"/>
      <c r="DG95" s="875"/>
      <c r="DH95" s="876"/>
      <c r="DI95" s="876"/>
      <c r="DJ95" s="876"/>
      <c r="DK95" s="877"/>
      <c r="DL95" s="875"/>
      <c r="DM95" s="876"/>
      <c r="DN95" s="876"/>
      <c r="DO95" s="876"/>
      <c r="DP95" s="877"/>
      <c r="DQ95" s="875"/>
      <c r="DR95" s="876"/>
      <c r="DS95" s="876"/>
      <c r="DT95" s="876"/>
      <c r="DU95" s="877"/>
      <c r="DV95" s="872"/>
      <c r="DW95" s="873"/>
      <c r="DX95" s="873"/>
      <c r="DY95" s="873"/>
      <c r="DZ95" s="874"/>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72"/>
      <c r="BT96" s="873"/>
      <c r="BU96" s="873"/>
      <c r="BV96" s="873"/>
      <c r="BW96" s="873"/>
      <c r="BX96" s="873"/>
      <c r="BY96" s="873"/>
      <c r="BZ96" s="873"/>
      <c r="CA96" s="873"/>
      <c r="CB96" s="873"/>
      <c r="CC96" s="873"/>
      <c r="CD96" s="873"/>
      <c r="CE96" s="873"/>
      <c r="CF96" s="873"/>
      <c r="CG96" s="878"/>
      <c r="CH96" s="875"/>
      <c r="CI96" s="876"/>
      <c r="CJ96" s="876"/>
      <c r="CK96" s="876"/>
      <c r="CL96" s="877"/>
      <c r="CM96" s="875"/>
      <c r="CN96" s="876"/>
      <c r="CO96" s="876"/>
      <c r="CP96" s="876"/>
      <c r="CQ96" s="877"/>
      <c r="CR96" s="875"/>
      <c r="CS96" s="876"/>
      <c r="CT96" s="876"/>
      <c r="CU96" s="876"/>
      <c r="CV96" s="877"/>
      <c r="CW96" s="875"/>
      <c r="CX96" s="876"/>
      <c r="CY96" s="876"/>
      <c r="CZ96" s="876"/>
      <c r="DA96" s="877"/>
      <c r="DB96" s="875"/>
      <c r="DC96" s="876"/>
      <c r="DD96" s="876"/>
      <c r="DE96" s="876"/>
      <c r="DF96" s="877"/>
      <c r="DG96" s="875"/>
      <c r="DH96" s="876"/>
      <c r="DI96" s="876"/>
      <c r="DJ96" s="876"/>
      <c r="DK96" s="877"/>
      <c r="DL96" s="875"/>
      <c r="DM96" s="876"/>
      <c r="DN96" s="876"/>
      <c r="DO96" s="876"/>
      <c r="DP96" s="877"/>
      <c r="DQ96" s="875"/>
      <c r="DR96" s="876"/>
      <c r="DS96" s="876"/>
      <c r="DT96" s="876"/>
      <c r="DU96" s="877"/>
      <c r="DV96" s="872"/>
      <c r="DW96" s="873"/>
      <c r="DX96" s="873"/>
      <c r="DY96" s="873"/>
      <c r="DZ96" s="874"/>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72"/>
      <c r="BT97" s="873"/>
      <c r="BU97" s="873"/>
      <c r="BV97" s="873"/>
      <c r="BW97" s="873"/>
      <c r="BX97" s="873"/>
      <c r="BY97" s="873"/>
      <c r="BZ97" s="873"/>
      <c r="CA97" s="873"/>
      <c r="CB97" s="873"/>
      <c r="CC97" s="873"/>
      <c r="CD97" s="873"/>
      <c r="CE97" s="873"/>
      <c r="CF97" s="873"/>
      <c r="CG97" s="878"/>
      <c r="CH97" s="875"/>
      <c r="CI97" s="876"/>
      <c r="CJ97" s="876"/>
      <c r="CK97" s="876"/>
      <c r="CL97" s="877"/>
      <c r="CM97" s="875"/>
      <c r="CN97" s="876"/>
      <c r="CO97" s="876"/>
      <c r="CP97" s="876"/>
      <c r="CQ97" s="877"/>
      <c r="CR97" s="875"/>
      <c r="CS97" s="876"/>
      <c r="CT97" s="876"/>
      <c r="CU97" s="876"/>
      <c r="CV97" s="877"/>
      <c r="CW97" s="875"/>
      <c r="CX97" s="876"/>
      <c r="CY97" s="876"/>
      <c r="CZ97" s="876"/>
      <c r="DA97" s="877"/>
      <c r="DB97" s="875"/>
      <c r="DC97" s="876"/>
      <c r="DD97" s="876"/>
      <c r="DE97" s="876"/>
      <c r="DF97" s="877"/>
      <c r="DG97" s="875"/>
      <c r="DH97" s="876"/>
      <c r="DI97" s="876"/>
      <c r="DJ97" s="876"/>
      <c r="DK97" s="877"/>
      <c r="DL97" s="875"/>
      <c r="DM97" s="876"/>
      <c r="DN97" s="876"/>
      <c r="DO97" s="876"/>
      <c r="DP97" s="877"/>
      <c r="DQ97" s="875"/>
      <c r="DR97" s="876"/>
      <c r="DS97" s="876"/>
      <c r="DT97" s="876"/>
      <c r="DU97" s="877"/>
      <c r="DV97" s="872"/>
      <c r="DW97" s="873"/>
      <c r="DX97" s="873"/>
      <c r="DY97" s="873"/>
      <c r="DZ97" s="874"/>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72"/>
      <c r="BT98" s="873"/>
      <c r="BU98" s="873"/>
      <c r="BV98" s="873"/>
      <c r="BW98" s="873"/>
      <c r="BX98" s="873"/>
      <c r="BY98" s="873"/>
      <c r="BZ98" s="873"/>
      <c r="CA98" s="873"/>
      <c r="CB98" s="873"/>
      <c r="CC98" s="873"/>
      <c r="CD98" s="873"/>
      <c r="CE98" s="873"/>
      <c r="CF98" s="873"/>
      <c r="CG98" s="878"/>
      <c r="CH98" s="875"/>
      <c r="CI98" s="876"/>
      <c r="CJ98" s="876"/>
      <c r="CK98" s="876"/>
      <c r="CL98" s="877"/>
      <c r="CM98" s="875"/>
      <c r="CN98" s="876"/>
      <c r="CO98" s="876"/>
      <c r="CP98" s="876"/>
      <c r="CQ98" s="877"/>
      <c r="CR98" s="875"/>
      <c r="CS98" s="876"/>
      <c r="CT98" s="876"/>
      <c r="CU98" s="876"/>
      <c r="CV98" s="877"/>
      <c r="CW98" s="875"/>
      <c r="CX98" s="876"/>
      <c r="CY98" s="876"/>
      <c r="CZ98" s="876"/>
      <c r="DA98" s="877"/>
      <c r="DB98" s="875"/>
      <c r="DC98" s="876"/>
      <c r="DD98" s="876"/>
      <c r="DE98" s="876"/>
      <c r="DF98" s="877"/>
      <c r="DG98" s="875"/>
      <c r="DH98" s="876"/>
      <c r="DI98" s="876"/>
      <c r="DJ98" s="876"/>
      <c r="DK98" s="877"/>
      <c r="DL98" s="875"/>
      <c r="DM98" s="876"/>
      <c r="DN98" s="876"/>
      <c r="DO98" s="876"/>
      <c r="DP98" s="877"/>
      <c r="DQ98" s="875"/>
      <c r="DR98" s="876"/>
      <c r="DS98" s="876"/>
      <c r="DT98" s="876"/>
      <c r="DU98" s="877"/>
      <c r="DV98" s="872"/>
      <c r="DW98" s="873"/>
      <c r="DX98" s="873"/>
      <c r="DY98" s="873"/>
      <c r="DZ98" s="874"/>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72"/>
      <c r="BT99" s="873"/>
      <c r="BU99" s="873"/>
      <c r="BV99" s="873"/>
      <c r="BW99" s="873"/>
      <c r="BX99" s="873"/>
      <c r="BY99" s="873"/>
      <c r="BZ99" s="873"/>
      <c r="CA99" s="873"/>
      <c r="CB99" s="873"/>
      <c r="CC99" s="873"/>
      <c r="CD99" s="873"/>
      <c r="CE99" s="873"/>
      <c r="CF99" s="873"/>
      <c r="CG99" s="878"/>
      <c r="CH99" s="875"/>
      <c r="CI99" s="876"/>
      <c r="CJ99" s="876"/>
      <c r="CK99" s="876"/>
      <c r="CL99" s="877"/>
      <c r="CM99" s="875"/>
      <c r="CN99" s="876"/>
      <c r="CO99" s="876"/>
      <c r="CP99" s="876"/>
      <c r="CQ99" s="877"/>
      <c r="CR99" s="875"/>
      <c r="CS99" s="876"/>
      <c r="CT99" s="876"/>
      <c r="CU99" s="876"/>
      <c r="CV99" s="877"/>
      <c r="CW99" s="875"/>
      <c r="CX99" s="876"/>
      <c r="CY99" s="876"/>
      <c r="CZ99" s="876"/>
      <c r="DA99" s="877"/>
      <c r="DB99" s="875"/>
      <c r="DC99" s="876"/>
      <c r="DD99" s="876"/>
      <c r="DE99" s="876"/>
      <c r="DF99" s="877"/>
      <c r="DG99" s="875"/>
      <c r="DH99" s="876"/>
      <c r="DI99" s="876"/>
      <c r="DJ99" s="876"/>
      <c r="DK99" s="877"/>
      <c r="DL99" s="875"/>
      <c r="DM99" s="876"/>
      <c r="DN99" s="876"/>
      <c r="DO99" s="876"/>
      <c r="DP99" s="877"/>
      <c r="DQ99" s="875"/>
      <c r="DR99" s="876"/>
      <c r="DS99" s="876"/>
      <c r="DT99" s="876"/>
      <c r="DU99" s="877"/>
      <c r="DV99" s="872"/>
      <c r="DW99" s="873"/>
      <c r="DX99" s="873"/>
      <c r="DY99" s="873"/>
      <c r="DZ99" s="874"/>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72"/>
      <c r="BT100" s="873"/>
      <c r="BU100" s="873"/>
      <c r="BV100" s="873"/>
      <c r="BW100" s="873"/>
      <c r="BX100" s="873"/>
      <c r="BY100" s="873"/>
      <c r="BZ100" s="873"/>
      <c r="CA100" s="873"/>
      <c r="CB100" s="873"/>
      <c r="CC100" s="873"/>
      <c r="CD100" s="873"/>
      <c r="CE100" s="873"/>
      <c r="CF100" s="873"/>
      <c r="CG100" s="878"/>
      <c r="CH100" s="875"/>
      <c r="CI100" s="876"/>
      <c r="CJ100" s="876"/>
      <c r="CK100" s="876"/>
      <c r="CL100" s="877"/>
      <c r="CM100" s="875"/>
      <c r="CN100" s="876"/>
      <c r="CO100" s="876"/>
      <c r="CP100" s="876"/>
      <c r="CQ100" s="877"/>
      <c r="CR100" s="875"/>
      <c r="CS100" s="876"/>
      <c r="CT100" s="876"/>
      <c r="CU100" s="876"/>
      <c r="CV100" s="877"/>
      <c r="CW100" s="875"/>
      <c r="CX100" s="876"/>
      <c r="CY100" s="876"/>
      <c r="CZ100" s="876"/>
      <c r="DA100" s="877"/>
      <c r="DB100" s="875"/>
      <c r="DC100" s="876"/>
      <c r="DD100" s="876"/>
      <c r="DE100" s="876"/>
      <c r="DF100" s="877"/>
      <c r="DG100" s="875"/>
      <c r="DH100" s="876"/>
      <c r="DI100" s="876"/>
      <c r="DJ100" s="876"/>
      <c r="DK100" s="877"/>
      <c r="DL100" s="875"/>
      <c r="DM100" s="876"/>
      <c r="DN100" s="876"/>
      <c r="DO100" s="876"/>
      <c r="DP100" s="877"/>
      <c r="DQ100" s="875"/>
      <c r="DR100" s="876"/>
      <c r="DS100" s="876"/>
      <c r="DT100" s="876"/>
      <c r="DU100" s="877"/>
      <c r="DV100" s="872"/>
      <c r="DW100" s="873"/>
      <c r="DX100" s="873"/>
      <c r="DY100" s="873"/>
      <c r="DZ100" s="874"/>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72"/>
      <c r="BT101" s="873"/>
      <c r="BU101" s="873"/>
      <c r="BV101" s="873"/>
      <c r="BW101" s="873"/>
      <c r="BX101" s="873"/>
      <c r="BY101" s="873"/>
      <c r="BZ101" s="873"/>
      <c r="CA101" s="873"/>
      <c r="CB101" s="873"/>
      <c r="CC101" s="873"/>
      <c r="CD101" s="873"/>
      <c r="CE101" s="873"/>
      <c r="CF101" s="873"/>
      <c r="CG101" s="878"/>
      <c r="CH101" s="875"/>
      <c r="CI101" s="876"/>
      <c r="CJ101" s="876"/>
      <c r="CK101" s="876"/>
      <c r="CL101" s="877"/>
      <c r="CM101" s="875"/>
      <c r="CN101" s="876"/>
      <c r="CO101" s="876"/>
      <c r="CP101" s="876"/>
      <c r="CQ101" s="877"/>
      <c r="CR101" s="875"/>
      <c r="CS101" s="876"/>
      <c r="CT101" s="876"/>
      <c r="CU101" s="876"/>
      <c r="CV101" s="877"/>
      <c r="CW101" s="875"/>
      <c r="CX101" s="876"/>
      <c r="CY101" s="876"/>
      <c r="CZ101" s="876"/>
      <c r="DA101" s="877"/>
      <c r="DB101" s="875"/>
      <c r="DC101" s="876"/>
      <c r="DD101" s="876"/>
      <c r="DE101" s="876"/>
      <c r="DF101" s="877"/>
      <c r="DG101" s="875"/>
      <c r="DH101" s="876"/>
      <c r="DI101" s="876"/>
      <c r="DJ101" s="876"/>
      <c r="DK101" s="877"/>
      <c r="DL101" s="875"/>
      <c r="DM101" s="876"/>
      <c r="DN101" s="876"/>
      <c r="DO101" s="876"/>
      <c r="DP101" s="877"/>
      <c r="DQ101" s="875"/>
      <c r="DR101" s="876"/>
      <c r="DS101" s="876"/>
      <c r="DT101" s="876"/>
      <c r="DU101" s="877"/>
      <c r="DV101" s="872"/>
      <c r="DW101" s="873"/>
      <c r="DX101" s="873"/>
      <c r="DY101" s="873"/>
      <c r="DZ101" s="874"/>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376</v>
      </c>
      <c r="BR102" s="802" t="s">
        <v>397</v>
      </c>
      <c r="BS102" s="803"/>
      <c r="BT102" s="803"/>
      <c r="BU102" s="803"/>
      <c r="BV102" s="803"/>
      <c r="BW102" s="803"/>
      <c r="BX102" s="803"/>
      <c r="BY102" s="803"/>
      <c r="BZ102" s="803"/>
      <c r="CA102" s="803"/>
      <c r="CB102" s="803"/>
      <c r="CC102" s="803"/>
      <c r="CD102" s="803"/>
      <c r="CE102" s="803"/>
      <c r="CF102" s="803"/>
      <c r="CG102" s="804"/>
      <c r="CH102" s="900"/>
      <c r="CI102" s="901"/>
      <c r="CJ102" s="901"/>
      <c r="CK102" s="901"/>
      <c r="CL102" s="902"/>
      <c r="CM102" s="900"/>
      <c r="CN102" s="901"/>
      <c r="CO102" s="901"/>
      <c r="CP102" s="901"/>
      <c r="CQ102" s="902"/>
      <c r="CR102" s="903">
        <v>813</v>
      </c>
      <c r="CS102" s="865"/>
      <c r="CT102" s="865"/>
      <c r="CU102" s="865"/>
      <c r="CV102" s="904"/>
      <c r="CW102" s="903">
        <v>1001</v>
      </c>
      <c r="CX102" s="865"/>
      <c r="CY102" s="865"/>
      <c r="CZ102" s="865"/>
      <c r="DA102" s="904"/>
      <c r="DB102" s="903" t="s">
        <v>548</v>
      </c>
      <c r="DC102" s="865"/>
      <c r="DD102" s="865"/>
      <c r="DE102" s="865"/>
      <c r="DF102" s="904"/>
      <c r="DG102" s="903" t="s">
        <v>548</v>
      </c>
      <c r="DH102" s="865"/>
      <c r="DI102" s="865"/>
      <c r="DJ102" s="865"/>
      <c r="DK102" s="904"/>
      <c r="DL102" s="903" t="s">
        <v>548</v>
      </c>
      <c r="DM102" s="865"/>
      <c r="DN102" s="865"/>
      <c r="DO102" s="865"/>
      <c r="DP102" s="904"/>
      <c r="DQ102" s="903" t="s">
        <v>548</v>
      </c>
      <c r="DR102" s="865"/>
      <c r="DS102" s="865"/>
      <c r="DT102" s="865"/>
      <c r="DU102" s="904"/>
      <c r="DV102" s="802"/>
      <c r="DW102" s="803"/>
      <c r="DX102" s="803"/>
      <c r="DY102" s="803"/>
      <c r="DZ102" s="927"/>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28" t="s">
        <v>398</v>
      </c>
      <c r="BR103" s="928"/>
      <c r="BS103" s="928"/>
      <c r="BT103" s="928"/>
      <c r="BU103" s="928"/>
      <c r="BV103" s="928"/>
      <c r="BW103" s="928"/>
      <c r="BX103" s="928"/>
      <c r="BY103" s="928"/>
      <c r="BZ103" s="928"/>
      <c r="CA103" s="928"/>
      <c r="CB103" s="928"/>
      <c r="CC103" s="928"/>
      <c r="CD103" s="928"/>
      <c r="CE103" s="928"/>
      <c r="CF103" s="928"/>
      <c r="CG103" s="928"/>
      <c r="CH103" s="928"/>
      <c r="CI103" s="928"/>
      <c r="CJ103" s="928"/>
      <c r="CK103" s="928"/>
      <c r="CL103" s="928"/>
      <c r="CM103" s="928"/>
      <c r="CN103" s="928"/>
      <c r="CO103" s="928"/>
      <c r="CP103" s="928"/>
      <c r="CQ103" s="928"/>
      <c r="CR103" s="928"/>
      <c r="CS103" s="928"/>
      <c r="CT103" s="928"/>
      <c r="CU103" s="928"/>
      <c r="CV103" s="928"/>
      <c r="CW103" s="928"/>
      <c r="CX103" s="928"/>
      <c r="CY103" s="928"/>
      <c r="CZ103" s="928"/>
      <c r="DA103" s="928"/>
      <c r="DB103" s="928"/>
      <c r="DC103" s="928"/>
      <c r="DD103" s="928"/>
      <c r="DE103" s="928"/>
      <c r="DF103" s="928"/>
      <c r="DG103" s="928"/>
      <c r="DH103" s="928"/>
      <c r="DI103" s="928"/>
      <c r="DJ103" s="928"/>
      <c r="DK103" s="928"/>
      <c r="DL103" s="928"/>
      <c r="DM103" s="928"/>
      <c r="DN103" s="928"/>
      <c r="DO103" s="928"/>
      <c r="DP103" s="928"/>
      <c r="DQ103" s="928"/>
      <c r="DR103" s="928"/>
      <c r="DS103" s="928"/>
      <c r="DT103" s="928"/>
      <c r="DU103" s="928"/>
      <c r="DV103" s="928"/>
      <c r="DW103" s="928"/>
      <c r="DX103" s="928"/>
      <c r="DY103" s="928"/>
      <c r="DZ103" s="928"/>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29" t="s">
        <v>399</v>
      </c>
      <c r="BR104" s="929"/>
      <c r="BS104" s="929"/>
      <c r="BT104" s="929"/>
      <c r="BU104" s="929"/>
      <c r="BV104" s="929"/>
      <c r="BW104" s="929"/>
      <c r="BX104" s="929"/>
      <c r="BY104" s="929"/>
      <c r="BZ104" s="929"/>
      <c r="CA104" s="929"/>
      <c r="CB104" s="929"/>
      <c r="CC104" s="929"/>
      <c r="CD104" s="929"/>
      <c r="CE104" s="929"/>
      <c r="CF104" s="929"/>
      <c r="CG104" s="929"/>
      <c r="CH104" s="929"/>
      <c r="CI104" s="929"/>
      <c r="CJ104" s="929"/>
      <c r="CK104" s="929"/>
      <c r="CL104" s="929"/>
      <c r="CM104" s="929"/>
      <c r="CN104" s="929"/>
      <c r="CO104" s="929"/>
      <c r="CP104" s="929"/>
      <c r="CQ104" s="929"/>
      <c r="CR104" s="929"/>
      <c r="CS104" s="929"/>
      <c r="CT104" s="929"/>
      <c r="CU104" s="929"/>
      <c r="CV104" s="929"/>
      <c r="CW104" s="929"/>
      <c r="CX104" s="929"/>
      <c r="CY104" s="929"/>
      <c r="CZ104" s="929"/>
      <c r="DA104" s="929"/>
      <c r="DB104" s="929"/>
      <c r="DC104" s="929"/>
      <c r="DD104" s="929"/>
      <c r="DE104" s="929"/>
      <c r="DF104" s="929"/>
      <c r="DG104" s="929"/>
      <c r="DH104" s="929"/>
      <c r="DI104" s="929"/>
      <c r="DJ104" s="929"/>
      <c r="DK104" s="929"/>
      <c r="DL104" s="929"/>
      <c r="DM104" s="929"/>
      <c r="DN104" s="929"/>
      <c r="DO104" s="929"/>
      <c r="DP104" s="929"/>
      <c r="DQ104" s="929"/>
      <c r="DR104" s="929"/>
      <c r="DS104" s="929"/>
      <c r="DT104" s="929"/>
      <c r="DU104" s="929"/>
      <c r="DV104" s="929"/>
      <c r="DW104" s="929"/>
      <c r="DX104" s="929"/>
      <c r="DY104" s="929"/>
      <c r="DZ104" s="929"/>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400</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401</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0" t="s">
        <v>402</v>
      </c>
      <c r="B108" s="931"/>
      <c r="C108" s="931"/>
      <c r="D108" s="931"/>
      <c r="E108" s="931"/>
      <c r="F108" s="931"/>
      <c r="G108" s="931"/>
      <c r="H108" s="931"/>
      <c r="I108" s="931"/>
      <c r="J108" s="931"/>
      <c r="K108" s="931"/>
      <c r="L108" s="931"/>
      <c r="M108" s="931"/>
      <c r="N108" s="931"/>
      <c r="O108" s="931"/>
      <c r="P108" s="931"/>
      <c r="Q108" s="931"/>
      <c r="R108" s="931"/>
      <c r="S108" s="931"/>
      <c r="T108" s="931"/>
      <c r="U108" s="931"/>
      <c r="V108" s="931"/>
      <c r="W108" s="931"/>
      <c r="X108" s="931"/>
      <c r="Y108" s="931"/>
      <c r="Z108" s="931"/>
      <c r="AA108" s="931"/>
      <c r="AB108" s="931"/>
      <c r="AC108" s="931"/>
      <c r="AD108" s="931"/>
      <c r="AE108" s="931"/>
      <c r="AF108" s="931"/>
      <c r="AG108" s="931"/>
      <c r="AH108" s="931"/>
      <c r="AI108" s="931"/>
      <c r="AJ108" s="931"/>
      <c r="AK108" s="931"/>
      <c r="AL108" s="931"/>
      <c r="AM108" s="931"/>
      <c r="AN108" s="931"/>
      <c r="AO108" s="931"/>
      <c r="AP108" s="931"/>
      <c r="AQ108" s="931"/>
      <c r="AR108" s="931"/>
      <c r="AS108" s="931"/>
      <c r="AT108" s="932"/>
      <c r="AU108" s="930" t="s">
        <v>403</v>
      </c>
      <c r="AV108" s="931"/>
      <c r="AW108" s="931"/>
      <c r="AX108" s="931"/>
      <c r="AY108" s="931"/>
      <c r="AZ108" s="931"/>
      <c r="BA108" s="931"/>
      <c r="BB108" s="931"/>
      <c r="BC108" s="931"/>
      <c r="BD108" s="931"/>
      <c r="BE108" s="931"/>
      <c r="BF108" s="931"/>
      <c r="BG108" s="931"/>
      <c r="BH108" s="931"/>
      <c r="BI108" s="931"/>
      <c r="BJ108" s="931"/>
      <c r="BK108" s="931"/>
      <c r="BL108" s="931"/>
      <c r="BM108" s="931"/>
      <c r="BN108" s="931"/>
      <c r="BO108" s="931"/>
      <c r="BP108" s="931"/>
      <c r="BQ108" s="931"/>
      <c r="BR108" s="931"/>
      <c r="BS108" s="931"/>
      <c r="BT108" s="931"/>
      <c r="BU108" s="931"/>
      <c r="BV108" s="931"/>
      <c r="BW108" s="931"/>
      <c r="BX108" s="931"/>
      <c r="BY108" s="931"/>
      <c r="BZ108" s="931"/>
      <c r="CA108" s="931"/>
      <c r="CB108" s="931"/>
      <c r="CC108" s="931"/>
      <c r="CD108" s="931"/>
      <c r="CE108" s="931"/>
      <c r="CF108" s="931"/>
      <c r="CG108" s="931"/>
      <c r="CH108" s="931"/>
      <c r="CI108" s="931"/>
      <c r="CJ108" s="931"/>
      <c r="CK108" s="931"/>
      <c r="CL108" s="931"/>
      <c r="CM108" s="931"/>
      <c r="CN108" s="931"/>
      <c r="CO108" s="931"/>
      <c r="CP108" s="931"/>
      <c r="CQ108" s="931"/>
      <c r="CR108" s="931"/>
      <c r="CS108" s="931"/>
      <c r="CT108" s="931"/>
      <c r="CU108" s="931"/>
      <c r="CV108" s="931"/>
      <c r="CW108" s="931"/>
      <c r="CX108" s="931"/>
      <c r="CY108" s="931"/>
      <c r="CZ108" s="931"/>
      <c r="DA108" s="931"/>
      <c r="DB108" s="931"/>
      <c r="DC108" s="931"/>
      <c r="DD108" s="931"/>
      <c r="DE108" s="931"/>
      <c r="DF108" s="931"/>
      <c r="DG108" s="931"/>
      <c r="DH108" s="931"/>
      <c r="DI108" s="931"/>
      <c r="DJ108" s="931"/>
      <c r="DK108" s="931"/>
      <c r="DL108" s="931"/>
      <c r="DM108" s="931"/>
      <c r="DN108" s="931"/>
      <c r="DO108" s="931"/>
      <c r="DP108" s="931"/>
      <c r="DQ108" s="931"/>
      <c r="DR108" s="931"/>
      <c r="DS108" s="931"/>
      <c r="DT108" s="931"/>
      <c r="DU108" s="931"/>
      <c r="DV108" s="931"/>
      <c r="DW108" s="931"/>
      <c r="DX108" s="931"/>
      <c r="DY108" s="931"/>
      <c r="DZ108" s="932"/>
    </row>
    <row r="109" spans="1:131" s="224" customFormat="1" ht="26.25" customHeight="1" x14ac:dyDescent="0.2">
      <c r="A109" s="925" t="s">
        <v>404</v>
      </c>
      <c r="B109" s="906"/>
      <c r="C109" s="906"/>
      <c r="D109" s="906"/>
      <c r="E109" s="906"/>
      <c r="F109" s="906"/>
      <c r="G109" s="906"/>
      <c r="H109" s="906"/>
      <c r="I109" s="906"/>
      <c r="J109" s="906"/>
      <c r="K109" s="906"/>
      <c r="L109" s="906"/>
      <c r="M109" s="906"/>
      <c r="N109" s="906"/>
      <c r="O109" s="906"/>
      <c r="P109" s="906"/>
      <c r="Q109" s="906"/>
      <c r="R109" s="906"/>
      <c r="S109" s="906"/>
      <c r="T109" s="906"/>
      <c r="U109" s="906"/>
      <c r="V109" s="906"/>
      <c r="W109" s="906"/>
      <c r="X109" s="906"/>
      <c r="Y109" s="906"/>
      <c r="Z109" s="907"/>
      <c r="AA109" s="905" t="s">
        <v>405</v>
      </c>
      <c r="AB109" s="906"/>
      <c r="AC109" s="906"/>
      <c r="AD109" s="906"/>
      <c r="AE109" s="907"/>
      <c r="AF109" s="905" t="s">
        <v>406</v>
      </c>
      <c r="AG109" s="906"/>
      <c r="AH109" s="906"/>
      <c r="AI109" s="906"/>
      <c r="AJ109" s="907"/>
      <c r="AK109" s="905" t="s">
        <v>294</v>
      </c>
      <c r="AL109" s="906"/>
      <c r="AM109" s="906"/>
      <c r="AN109" s="906"/>
      <c r="AO109" s="907"/>
      <c r="AP109" s="905" t="s">
        <v>407</v>
      </c>
      <c r="AQ109" s="906"/>
      <c r="AR109" s="906"/>
      <c r="AS109" s="906"/>
      <c r="AT109" s="908"/>
      <c r="AU109" s="925" t="s">
        <v>404</v>
      </c>
      <c r="AV109" s="906"/>
      <c r="AW109" s="906"/>
      <c r="AX109" s="906"/>
      <c r="AY109" s="906"/>
      <c r="AZ109" s="906"/>
      <c r="BA109" s="906"/>
      <c r="BB109" s="906"/>
      <c r="BC109" s="906"/>
      <c r="BD109" s="906"/>
      <c r="BE109" s="906"/>
      <c r="BF109" s="906"/>
      <c r="BG109" s="906"/>
      <c r="BH109" s="906"/>
      <c r="BI109" s="906"/>
      <c r="BJ109" s="906"/>
      <c r="BK109" s="906"/>
      <c r="BL109" s="906"/>
      <c r="BM109" s="906"/>
      <c r="BN109" s="906"/>
      <c r="BO109" s="906"/>
      <c r="BP109" s="907"/>
      <c r="BQ109" s="905" t="s">
        <v>405</v>
      </c>
      <c r="BR109" s="906"/>
      <c r="BS109" s="906"/>
      <c r="BT109" s="906"/>
      <c r="BU109" s="907"/>
      <c r="BV109" s="905" t="s">
        <v>406</v>
      </c>
      <c r="BW109" s="906"/>
      <c r="BX109" s="906"/>
      <c r="BY109" s="906"/>
      <c r="BZ109" s="907"/>
      <c r="CA109" s="905" t="s">
        <v>294</v>
      </c>
      <c r="CB109" s="906"/>
      <c r="CC109" s="906"/>
      <c r="CD109" s="906"/>
      <c r="CE109" s="907"/>
      <c r="CF109" s="926" t="s">
        <v>407</v>
      </c>
      <c r="CG109" s="926"/>
      <c r="CH109" s="926"/>
      <c r="CI109" s="926"/>
      <c r="CJ109" s="926"/>
      <c r="CK109" s="905" t="s">
        <v>408</v>
      </c>
      <c r="CL109" s="906"/>
      <c r="CM109" s="906"/>
      <c r="CN109" s="906"/>
      <c r="CO109" s="906"/>
      <c r="CP109" s="906"/>
      <c r="CQ109" s="906"/>
      <c r="CR109" s="906"/>
      <c r="CS109" s="906"/>
      <c r="CT109" s="906"/>
      <c r="CU109" s="906"/>
      <c r="CV109" s="906"/>
      <c r="CW109" s="906"/>
      <c r="CX109" s="906"/>
      <c r="CY109" s="906"/>
      <c r="CZ109" s="906"/>
      <c r="DA109" s="906"/>
      <c r="DB109" s="906"/>
      <c r="DC109" s="906"/>
      <c r="DD109" s="906"/>
      <c r="DE109" s="906"/>
      <c r="DF109" s="907"/>
      <c r="DG109" s="905" t="s">
        <v>405</v>
      </c>
      <c r="DH109" s="906"/>
      <c r="DI109" s="906"/>
      <c r="DJ109" s="906"/>
      <c r="DK109" s="907"/>
      <c r="DL109" s="905" t="s">
        <v>406</v>
      </c>
      <c r="DM109" s="906"/>
      <c r="DN109" s="906"/>
      <c r="DO109" s="906"/>
      <c r="DP109" s="907"/>
      <c r="DQ109" s="905" t="s">
        <v>294</v>
      </c>
      <c r="DR109" s="906"/>
      <c r="DS109" s="906"/>
      <c r="DT109" s="906"/>
      <c r="DU109" s="907"/>
      <c r="DV109" s="905" t="s">
        <v>407</v>
      </c>
      <c r="DW109" s="906"/>
      <c r="DX109" s="906"/>
      <c r="DY109" s="906"/>
      <c r="DZ109" s="908"/>
    </row>
    <row r="110" spans="1:131" s="224" customFormat="1" ht="26.25" customHeight="1" x14ac:dyDescent="0.2">
      <c r="A110" s="909" t="s">
        <v>409</v>
      </c>
      <c r="B110" s="910"/>
      <c r="C110" s="910"/>
      <c r="D110" s="910"/>
      <c r="E110" s="910"/>
      <c r="F110" s="910"/>
      <c r="G110" s="910"/>
      <c r="H110" s="910"/>
      <c r="I110" s="910"/>
      <c r="J110" s="910"/>
      <c r="K110" s="910"/>
      <c r="L110" s="910"/>
      <c r="M110" s="910"/>
      <c r="N110" s="910"/>
      <c r="O110" s="910"/>
      <c r="P110" s="910"/>
      <c r="Q110" s="910"/>
      <c r="R110" s="910"/>
      <c r="S110" s="910"/>
      <c r="T110" s="910"/>
      <c r="U110" s="910"/>
      <c r="V110" s="910"/>
      <c r="W110" s="910"/>
      <c r="X110" s="910"/>
      <c r="Y110" s="910"/>
      <c r="Z110" s="911"/>
      <c r="AA110" s="912">
        <v>2128304</v>
      </c>
      <c r="AB110" s="913"/>
      <c r="AC110" s="913"/>
      <c r="AD110" s="913"/>
      <c r="AE110" s="914"/>
      <c r="AF110" s="915">
        <v>2008452</v>
      </c>
      <c r="AG110" s="913"/>
      <c r="AH110" s="913"/>
      <c r="AI110" s="913"/>
      <c r="AJ110" s="914"/>
      <c r="AK110" s="915">
        <v>1900120</v>
      </c>
      <c r="AL110" s="913"/>
      <c r="AM110" s="913"/>
      <c r="AN110" s="913"/>
      <c r="AO110" s="914"/>
      <c r="AP110" s="916">
        <v>2</v>
      </c>
      <c r="AQ110" s="917"/>
      <c r="AR110" s="917"/>
      <c r="AS110" s="917"/>
      <c r="AT110" s="918"/>
      <c r="AU110" s="919" t="s">
        <v>69</v>
      </c>
      <c r="AV110" s="920"/>
      <c r="AW110" s="920"/>
      <c r="AX110" s="920"/>
      <c r="AY110" s="920"/>
      <c r="AZ110" s="942" t="s">
        <v>410</v>
      </c>
      <c r="BA110" s="910"/>
      <c r="BB110" s="910"/>
      <c r="BC110" s="910"/>
      <c r="BD110" s="910"/>
      <c r="BE110" s="910"/>
      <c r="BF110" s="910"/>
      <c r="BG110" s="910"/>
      <c r="BH110" s="910"/>
      <c r="BI110" s="910"/>
      <c r="BJ110" s="910"/>
      <c r="BK110" s="910"/>
      <c r="BL110" s="910"/>
      <c r="BM110" s="910"/>
      <c r="BN110" s="910"/>
      <c r="BO110" s="910"/>
      <c r="BP110" s="911"/>
      <c r="BQ110" s="943">
        <v>18619510</v>
      </c>
      <c r="BR110" s="944"/>
      <c r="BS110" s="944"/>
      <c r="BT110" s="944"/>
      <c r="BU110" s="944"/>
      <c r="BV110" s="944">
        <v>17720194</v>
      </c>
      <c r="BW110" s="944"/>
      <c r="BX110" s="944"/>
      <c r="BY110" s="944"/>
      <c r="BZ110" s="944"/>
      <c r="CA110" s="944">
        <v>18538575</v>
      </c>
      <c r="CB110" s="944"/>
      <c r="CC110" s="944"/>
      <c r="CD110" s="944"/>
      <c r="CE110" s="944"/>
      <c r="CF110" s="957">
        <v>19.8</v>
      </c>
      <c r="CG110" s="958"/>
      <c r="CH110" s="958"/>
      <c r="CI110" s="958"/>
      <c r="CJ110" s="958"/>
      <c r="CK110" s="959" t="s">
        <v>411</v>
      </c>
      <c r="CL110" s="960"/>
      <c r="CM110" s="942" t="s">
        <v>412</v>
      </c>
      <c r="CN110" s="910"/>
      <c r="CO110" s="910"/>
      <c r="CP110" s="910"/>
      <c r="CQ110" s="910"/>
      <c r="CR110" s="910"/>
      <c r="CS110" s="910"/>
      <c r="CT110" s="910"/>
      <c r="CU110" s="910"/>
      <c r="CV110" s="910"/>
      <c r="CW110" s="910"/>
      <c r="CX110" s="910"/>
      <c r="CY110" s="910"/>
      <c r="CZ110" s="910"/>
      <c r="DA110" s="910"/>
      <c r="DB110" s="910"/>
      <c r="DC110" s="910"/>
      <c r="DD110" s="910"/>
      <c r="DE110" s="910"/>
      <c r="DF110" s="911"/>
      <c r="DG110" s="943" t="s">
        <v>122</v>
      </c>
      <c r="DH110" s="944"/>
      <c r="DI110" s="944"/>
      <c r="DJ110" s="944"/>
      <c r="DK110" s="944"/>
      <c r="DL110" s="944" t="s">
        <v>122</v>
      </c>
      <c r="DM110" s="944"/>
      <c r="DN110" s="944"/>
      <c r="DO110" s="944"/>
      <c r="DP110" s="944"/>
      <c r="DQ110" s="944" t="s">
        <v>122</v>
      </c>
      <c r="DR110" s="944"/>
      <c r="DS110" s="944"/>
      <c r="DT110" s="944"/>
      <c r="DU110" s="944"/>
      <c r="DV110" s="945" t="s">
        <v>122</v>
      </c>
      <c r="DW110" s="945"/>
      <c r="DX110" s="945"/>
      <c r="DY110" s="945"/>
      <c r="DZ110" s="946"/>
    </row>
    <row r="111" spans="1:131" s="224" customFormat="1" ht="26.25" customHeight="1" x14ac:dyDescent="0.2">
      <c r="A111" s="947" t="s">
        <v>413</v>
      </c>
      <c r="B111" s="948"/>
      <c r="C111" s="948"/>
      <c r="D111" s="948"/>
      <c r="E111" s="948"/>
      <c r="F111" s="948"/>
      <c r="G111" s="948"/>
      <c r="H111" s="948"/>
      <c r="I111" s="948"/>
      <c r="J111" s="948"/>
      <c r="K111" s="948"/>
      <c r="L111" s="948"/>
      <c r="M111" s="948"/>
      <c r="N111" s="948"/>
      <c r="O111" s="948"/>
      <c r="P111" s="948"/>
      <c r="Q111" s="948"/>
      <c r="R111" s="948"/>
      <c r="S111" s="948"/>
      <c r="T111" s="948"/>
      <c r="U111" s="948"/>
      <c r="V111" s="948"/>
      <c r="W111" s="948"/>
      <c r="X111" s="948"/>
      <c r="Y111" s="948"/>
      <c r="Z111" s="949"/>
      <c r="AA111" s="950" t="s">
        <v>122</v>
      </c>
      <c r="AB111" s="951"/>
      <c r="AC111" s="951"/>
      <c r="AD111" s="951"/>
      <c r="AE111" s="952"/>
      <c r="AF111" s="953" t="s">
        <v>122</v>
      </c>
      <c r="AG111" s="951"/>
      <c r="AH111" s="951"/>
      <c r="AI111" s="951"/>
      <c r="AJ111" s="952"/>
      <c r="AK111" s="953" t="s">
        <v>122</v>
      </c>
      <c r="AL111" s="951"/>
      <c r="AM111" s="951"/>
      <c r="AN111" s="951"/>
      <c r="AO111" s="952"/>
      <c r="AP111" s="954" t="s">
        <v>122</v>
      </c>
      <c r="AQ111" s="955"/>
      <c r="AR111" s="955"/>
      <c r="AS111" s="955"/>
      <c r="AT111" s="956"/>
      <c r="AU111" s="921"/>
      <c r="AV111" s="922"/>
      <c r="AW111" s="922"/>
      <c r="AX111" s="922"/>
      <c r="AY111" s="922"/>
      <c r="AZ111" s="935" t="s">
        <v>414</v>
      </c>
      <c r="BA111" s="936"/>
      <c r="BB111" s="936"/>
      <c r="BC111" s="936"/>
      <c r="BD111" s="936"/>
      <c r="BE111" s="936"/>
      <c r="BF111" s="936"/>
      <c r="BG111" s="936"/>
      <c r="BH111" s="936"/>
      <c r="BI111" s="936"/>
      <c r="BJ111" s="936"/>
      <c r="BK111" s="936"/>
      <c r="BL111" s="936"/>
      <c r="BM111" s="936"/>
      <c r="BN111" s="936"/>
      <c r="BO111" s="936"/>
      <c r="BP111" s="937"/>
      <c r="BQ111" s="938">
        <v>240761</v>
      </c>
      <c r="BR111" s="939"/>
      <c r="BS111" s="939"/>
      <c r="BT111" s="939"/>
      <c r="BU111" s="939"/>
      <c r="BV111" s="939">
        <v>68772</v>
      </c>
      <c r="BW111" s="939"/>
      <c r="BX111" s="939"/>
      <c r="BY111" s="939"/>
      <c r="BZ111" s="939"/>
      <c r="CA111" s="939">
        <v>55063</v>
      </c>
      <c r="CB111" s="939"/>
      <c r="CC111" s="939"/>
      <c r="CD111" s="939"/>
      <c r="CE111" s="939"/>
      <c r="CF111" s="933">
        <v>0.1</v>
      </c>
      <c r="CG111" s="934"/>
      <c r="CH111" s="934"/>
      <c r="CI111" s="934"/>
      <c r="CJ111" s="934"/>
      <c r="CK111" s="961"/>
      <c r="CL111" s="962"/>
      <c r="CM111" s="935" t="s">
        <v>415</v>
      </c>
      <c r="CN111" s="936"/>
      <c r="CO111" s="936"/>
      <c r="CP111" s="936"/>
      <c r="CQ111" s="936"/>
      <c r="CR111" s="936"/>
      <c r="CS111" s="936"/>
      <c r="CT111" s="936"/>
      <c r="CU111" s="936"/>
      <c r="CV111" s="936"/>
      <c r="CW111" s="936"/>
      <c r="CX111" s="936"/>
      <c r="CY111" s="936"/>
      <c r="CZ111" s="936"/>
      <c r="DA111" s="936"/>
      <c r="DB111" s="936"/>
      <c r="DC111" s="936"/>
      <c r="DD111" s="936"/>
      <c r="DE111" s="936"/>
      <c r="DF111" s="937"/>
      <c r="DG111" s="938" t="s">
        <v>122</v>
      </c>
      <c r="DH111" s="939"/>
      <c r="DI111" s="939"/>
      <c r="DJ111" s="939"/>
      <c r="DK111" s="939"/>
      <c r="DL111" s="939" t="s">
        <v>122</v>
      </c>
      <c r="DM111" s="939"/>
      <c r="DN111" s="939"/>
      <c r="DO111" s="939"/>
      <c r="DP111" s="939"/>
      <c r="DQ111" s="939" t="s">
        <v>122</v>
      </c>
      <c r="DR111" s="939"/>
      <c r="DS111" s="939"/>
      <c r="DT111" s="939"/>
      <c r="DU111" s="939"/>
      <c r="DV111" s="940" t="s">
        <v>122</v>
      </c>
      <c r="DW111" s="940"/>
      <c r="DX111" s="940"/>
      <c r="DY111" s="940"/>
      <c r="DZ111" s="941"/>
    </row>
    <row r="112" spans="1:131" s="224" customFormat="1" ht="26.25" customHeight="1" x14ac:dyDescent="0.2">
      <c r="A112" s="965" t="s">
        <v>416</v>
      </c>
      <c r="B112" s="966"/>
      <c r="C112" s="936" t="s">
        <v>417</v>
      </c>
      <c r="D112" s="936"/>
      <c r="E112" s="936"/>
      <c r="F112" s="936"/>
      <c r="G112" s="936"/>
      <c r="H112" s="936"/>
      <c r="I112" s="936"/>
      <c r="J112" s="936"/>
      <c r="K112" s="936"/>
      <c r="L112" s="936"/>
      <c r="M112" s="936"/>
      <c r="N112" s="936"/>
      <c r="O112" s="936"/>
      <c r="P112" s="936"/>
      <c r="Q112" s="936"/>
      <c r="R112" s="936"/>
      <c r="S112" s="936"/>
      <c r="T112" s="936"/>
      <c r="U112" s="936"/>
      <c r="V112" s="936"/>
      <c r="W112" s="936"/>
      <c r="X112" s="936"/>
      <c r="Y112" s="936"/>
      <c r="Z112" s="937"/>
      <c r="AA112" s="971">
        <v>81693</v>
      </c>
      <c r="AB112" s="972"/>
      <c r="AC112" s="972"/>
      <c r="AD112" s="972"/>
      <c r="AE112" s="973"/>
      <c r="AF112" s="974">
        <v>67893</v>
      </c>
      <c r="AG112" s="972"/>
      <c r="AH112" s="972"/>
      <c r="AI112" s="972"/>
      <c r="AJ112" s="973"/>
      <c r="AK112" s="974">
        <v>56627</v>
      </c>
      <c r="AL112" s="972"/>
      <c r="AM112" s="972"/>
      <c r="AN112" s="972"/>
      <c r="AO112" s="973"/>
      <c r="AP112" s="975">
        <v>0.1</v>
      </c>
      <c r="AQ112" s="976"/>
      <c r="AR112" s="976"/>
      <c r="AS112" s="976"/>
      <c r="AT112" s="977"/>
      <c r="AU112" s="921"/>
      <c r="AV112" s="922"/>
      <c r="AW112" s="922"/>
      <c r="AX112" s="922"/>
      <c r="AY112" s="922"/>
      <c r="AZ112" s="935" t="s">
        <v>418</v>
      </c>
      <c r="BA112" s="936"/>
      <c r="BB112" s="936"/>
      <c r="BC112" s="936"/>
      <c r="BD112" s="936"/>
      <c r="BE112" s="936"/>
      <c r="BF112" s="936"/>
      <c r="BG112" s="936"/>
      <c r="BH112" s="936"/>
      <c r="BI112" s="936"/>
      <c r="BJ112" s="936"/>
      <c r="BK112" s="936"/>
      <c r="BL112" s="936"/>
      <c r="BM112" s="936"/>
      <c r="BN112" s="936"/>
      <c r="BO112" s="936"/>
      <c r="BP112" s="937"/>
      <c r="BQ112" s="938" t="s">
        <v>122</v>
      </c>
      <c r="BR112" s="939"/>
      <c r="BS112" s="939"/>
      <c r="BT112" s="939"/>
      <c r="BU112" s="939"/>
      <c r="BV112" s="939" t="s">
        <v>122</v>
      </c>
      <c r="BW112" s="939"/>
      <c r="BX112" s="939"/>
      <c r="BY112" s="939"/>
      <c r="BZ112" s="939"/>
      <c r="CA112" s="939" t="s">
        <v>122</v>
      </c>
      <c r="CB112" s="939"/>
      <c r="CC112" s="939"/>
      <c r="CD112" s="939"/>
      <c r="CE112" s="939"/>
      <c r="CF112" s="933" t="s">
        <v>122</v>
      </c>
      <c r="CG112" s="934"/>
      <c r="CH112" s="934"/>
      <c r="CI112" s="934"/>
      <c r="CJ112" s="934"/>
      <c r="CK112" s="961"/>
      <c r="CL112" s="962"/>
      <c r="CM112" s="935" t="s">
        <v>419</v>
      </c>
      <c r="CN112" s="936"/>
      <c r="CO112" s="936"/>
      <c r="CP112" s="936"/>
      <c r="CQ112" s="936"/>
      <c r="CR112" s="936"/>
      <c r="CS112" s="936"/>
      <c r="CT112" s="936"/>
      <c r="CU112" s="936"/>
      <c r="CV112" s="936"/>
      <c r="CW112" s="936"/>
      <c r="CX112" s="936"/>
      <c r="CY112" s="936"/>
      <c r="CZ112" s="936"/>
      <c r="DA112" s="936"/>
      <c r="DB112" s="936"/>
      <c r="DC112" s="936"/>
      <c r="DD112" s="936"/>
      <c r="DE112" s="936"/>
      <c r="DF112" s="937"/>
      <c r="DG112" s="938" t="s">
        <v>122</v>
      </c>
      <c r="DH112" s="939"/>
      <c r="DI112" s="939"/>
      <c r="DJ112" s="939"/>
      <c r="DK112" s="939"/>
      <c r="DL112" s="939" t="s">
        <v>122</v>
      </c>
      <c r="DM112" s="939"/>
      <c r="DN112" s="939"/>
      <c r="DO112" s="939"/>
      <c r="DP112" s="939"/>
      <c r="DQ112" s="939" t="s">
        <v>122</v>
      </c>
      <c r="DR112" s="939"/>
      <c r="DS112" s="939"/>
      <c r="DT112" s="939"/>
      <c r="DU112" s="939"/>
      <c r="DV112" s="940" t="s">
        <v>122</v>
      </c>
      <c r="DW112" s="940"/>
      <c r="DX112" s="940"/>
      <c r="DY112" s="940"/>
      <c r="DZ112" s="941"/>
    </row>
    <row r="113" spans="1:130" s="224" customFormat="1" ht="26.25" customHeight="1" x14ac:dyDescent="0.2">
      <c r="A113" s="967"/>
      <c r="B113" s="968"/>
      <c r="C113" s="936" t="s">
        <v>420</v>
      </c>
      <c r="D113" s="936"/>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7"/>
      <c r="AA113" s="950" t="s">
        <v>122</v>
      </c>
      <c r="AB113" s="951"/>
      <c r="AC113" s="951"/>
      <c r="AD113" s="951"/>
      <c r="AE113" s="952"/>
      <c r="AF113" s="953" t="s">
        <v>122</v>
      </c>
      <c r="AG113" s="951"/>
      <c r="AH113" s="951"/>
      <c r="AI113" s="951"/>
      <c r="AJ113" s="952"/>
      <c r="AK113" s="953" t="s">
        <v>122</v>
      </c>
      <c r="AL113" s="951"/>
      <c r="AM113" s="951"/>
      <c r="AN113" s="951"/>
      <c r="AO113" s="952"/>
      <c r="AP113" s="954" t="s">
        <v>122</v>
      </c>
      <c r="AQ113" s="955"/>
      <c r="AR113" s="955"/>
      <c r="AS113" s="955"/>
      <c r="AT113" s="956"/>
      <c r="AU113" s="921"/>
      <c r="AV113" s="922"/>
      <c r="AW113" s="922"/>
      <c r="AX113" s="922"/>
      <c r="AY113" s="922"/>
      <c r="AZ113" s="935" t="s">
        <v>421</v>
      </c>
      <c r="BA113" s="936"/>
      <c r="BB113" s="936"/>
      <c r="BC113" s="936"/>
      <c r="BD113" s="936"/>
      <c r="BE113" s="936"/>
      <c r="BF113" s="936"/>
      <c r="BG113" s="936"/>
      <c r="BH113" s="936"/>
      <c r="BI113" s="936"/>
      <c r="BJ113" s="936"/>
      <c r="BK113" s="936"/>
      <c r="BL113" s="936"/>
      <c r="BM113" s="936"/>
      <c r="BN113" s="936"/>
      <c r="BO113" s="936"/>
      <c r="BP113" s="937"/>
      <c r="BQ113" s="938">
        <v>2081137</v>
      </c>
      <c r="BR113" s="939"/>
      <c r="BS113" s="939"/>
      <c r="BT113" s="939"/>
      <c r="BU113" s="939"/>
      <c r="BV113" s="939">
        <v>2400353</v>
      </c>
      <c r="BW113" s="939"/>
      <c r="BX113" s="939"/>
      <c r="BY113" s="939"/>
      <c r="BZ113" s="939"/>
      <c r="CA113" s="939">
        <v>2338401</v>
      </c>
      <c r="CB113" s="939"/>
      <c r="CC113" s="939"/>
      <c r="CD113" s="939"/>
      <c r="CE113" s="939"/>
      <c r="CF113" s="933">
        <v>2.5</v>
      </c>
      <c r="CG113" s="934"/>
      <c r="CH113" s="934"/>
      <c r="CI113" s="934"/>
      <c r="CJ113" s="934"/>
      <c r="CK113" s="961"/>
      <c r="CL113" s="962"/>
      <c r="CM113" s="935" t="s">
        <v>422</v>
      </c>
      <c r="CN113" s="936"/>
      <c r="CO113" s="936"/>
      <c r="CP113" s="936"/>
      <c r="CQ113" s="936"/>
      <c r="CR113" s="936"/>
      <c r="CS113" s="936"/>
      <c r="CT113" s="936"/>
      <c r="CU113" s="936"/>
      <c r="CV113" s="936"/>
      <c r="CW113" s="936"/>
      <c r="CX113" s="936"/>
      <c r="CY113" s="936"/>
      <c r="CZ113" s="936"/>
      <c r="DA113" s="936"/>
      <c r="DB113" s="936"/>
      <c r="DC113" s="936"/>
      <c r="DD113" s="936"/>
      <c r="DE113" s="936"/>
      <c r="DF113" s="937"/>
      <c r="DG113" s="971" t="s">
        <v>122</v>
      </c>
      <c r="DH113" s="972"/>
      <c r="DI113" s="972"/>
      <c r="DJ113" s="972"/>
      <c r="DK113" s="973"/>
      <c r="DL113" s="974" t="s">
        <v>122</v>
      </c>
      <c r="DM113" s="972"/>
      <c r="DN113" s="972"/>
      <c r="DO113" s="972"/>
      <c r="DP113" s="973"/>
      <c r="DQ113" s="974" t="s">
        <v>122</v>
      </c>
      <c r="DR113" s="972"/>
      <c r="DS113" s="972"/>
      <c r="DT113" s="972"/>
      <c r="DU113" s="973"/>
      <c r="DV113" s="975" t="s">
        <v>122</v>
      </c>
      <c r="DW113" s="976"/>
      <c r="DX113" s="976"/>
      <c r="DY113" s="976"/>
      <c r="DZ113" s="977"/>
    </row>
    <row r="114" spans="1:130" s="224" customFormat="1" ht="26.25" customHeight="1" x14ac:dyDescent="0.2">
      <c r="A114" s="967"/>
      <c r="B114" s="968"/>
      <c r="C114" s="936" t="s">
        <v>423</v>
      </c>
      <c r="D114" s="936"/>
      <c r="E114" s="936"/>
      <c r="F114" s="936"/>
      <c r="G114" s="936"/>
      <c r="H114" s="936"/>
      <c r="I114" s="936"/>
      <c r="J114" s="936"/>
      <c r="K114" s="936"/>
      <c r="L114" s="936"/>
      <c r="M114" s="936"/>
      <c r="N114" s="936"/>
      <c r="O114" s="936"/>
      <c r="P114" s="936"/>
      <c r="Q114" s="936"/>
      <c r="R114" s="936"/>
      <c r="S114" s="936"/>
      <c r="T114" s="936"/>
      <c r="U114" s="936"/>
      <c r="V114" s="936"/>
      <c r="W114" s="936"/>
      <c r="X114" s="936"/>
      <c r="Y114" s="936"/>
      <c r="Z114" s="937"/>
      <c r="AA114" s="971">
        <v>140513</v>
      </c>
      <c r="AB114" s="972"/>
      <c r="AC114" s="972"/>
      <c r="AD114" s="972"/>
      <c r="AE114" s="973"/>
      <c r="AF114" s="974">
        <v>115903</v>
      </c>
      <c r="AG114" s="972"/>
      <c r="AH114" s="972"/>
      <c r="AI114" s="972"/>
      <c r="AJ114" s="973"/>
      <c r="AK114" s="974">
        <v>142110</v>
      </c>
      <c r="AL114" s="972"/>
      <c r="AM114" s="972"/>
      <c r="AN114" s="972"/>
      <c r="AO114" s="973"/>
      <c r="AP114" s="975">
        <v>0.2</v>
      </c>
      <c r="AQ114" s="976"/>
      <c r="AR114" s="976"/>
      <c r="AS114" s="976"/>
      <c r="AT114" s="977"/>
      <c r="AU114" s="921"/>
      <c r="AV114" s="922"/>
      <c r="AW114" s="922"/>
      <c r="AX114" s="922"/>
      <c r="AY114" s="922"/>
      <c r="AZ114" s="935" t="s">
        <v>424</v>
      </c>
      <c r="BA114" s="936"/>
      <c r="BB114" s="936"/>
      <c r="BC114" s="936"/>
      <c r="BD114" s="936"/>
      <c r="BE114" s="936"/>
      <c r="BF114" s="936"/>
      <c r="BG114" s="936"/>
      <c r="BH114" s="936"/>
      <c r="BI114" s="936"/>
      <c r="BJ114" s="936"/>
      <c r="BK114" s="936"/>
      <c r="BL114" s="936"/>
      <c r="BM114" s="936"/>
      <c r="BN114" s="936"/>
      <c r="BO114" s="936"/>
      <c r="BP114" s="937"/>
      <c r="BQ114" s="938">
        <v>16588134</v>
      </c>
      <c r="BR114" s="939"/>
      <c r="BS114" s="939"/>
      <c r="BT114" s="939"/>
      <c r="BU114" s="939"/>
      <c r="BV114" s="939">
        <v>15585397</v>
      </c>
      <c r="BW114" s="939"/>
      <c r="BX114" s="939"/>
      <c r="BY114" s="939"/>
      <c r="BZ114" s="939"/>
      <c r="CA114" s="939">
        <v>17594605</v>
      </c>
      <c r="CB114" s="939"/>
      <c r="CC114" s="939"/>
      <c r="CD114" s="939"/>
      <c r="CE114" s="939"/>
      <c r="CF114" s="933">
        <v>18.8</v>
      </c>
      <c r="CG114" s="934"/>
      <c r="CH114" s="934"/>
      <c r="CI114" s="934"/>
      <c r="CJ114" s="934"/>
      <c r="CK114" s="961"/>
      <c r="CL114" s="962"/>
      <c r="CM114" s="935" t="s">
        <v>425</v>
      </c>
      <c r="CN114" s="936"/>
      <c r="CO114" s="936"/>
      <c r="CP114" s="936"/>
      <c r="CQ114" s="936"/>
      <c r="CR114" s="936"/>
      <c r="CS114" s="936"/>
      <c r="CT114" s="936"/>
      <c r="CU114" s="936"/>
      <c r="CV114" s="936"/>
      <c r="CW114" s="936"/>
      <c r="CX114" s="936"/>
      <c r="CY114" s="936"/>
      <c r="CZ114" s="936"/>
      <c r="DA114" s="936"/>
      <c r="DB114" s="936"/>
      <c r="DC114" s="936"/>
      <c r="DD114" s="936"/>
      <c r="DE114" s="936"/>
      <c r="DF114" s="937"/>
      <c r="DG114" s="971" t="s">
        <v>122</v>
      </c>
      <c r="DH114" s="972"/>
      <c r="DI114" s="972"/>
      <c r="DJ114" s="972"/>
      <c r="DK114" s="973"/>
      <c r="DL114" s="974" t="s">
        <v>122</v>
      </c>
      <c r="DM114" s="972"/>
      <c r="DN114" s="972"/>
      <c r="DO114" s="972"/>
      <c r="DP114" s="973"/>
      <c r="DQ114" s="974" t="s">
        <v>122</v>
      </c>
      <c r="DR114" s="972"/>
      <c r="DS114" s="972"/>
      <c r="DT114" s="972"/>
      <c r="DU114" s="973"/>
      <c r="DV114" s="975" t="s">
        <v>122</v>
      </c>
      <c r="DW114" s="976"/>
      <c r="DX114" s="976"/>
      <c r="DY114" s="976"/>
      <c r="DZ114" s="977"/>
    </row>
    <row r="115" spans="1:130" s="224" customFormat="1" ht="26.25" customHeight="1" x14ac:dyDescent="0.2">
      <c r="A115" s="967"/>
      <c r="B115" s="968"/>
      <c r="C115" s="936" t="s">
        <v>426</v>
      </c>
      <c r="D115" s="936"/>
      <c r="E115" s="936"/>
      <c r="F115" s="936"/>
      <c r="G115" s="936"/>
      <c r="H115" s="936"/>
      <c r="I115" s="936"/>
      <c r="J115" s="936"/>
      <c r="K115" s="936"/>
      <c r="L115" s="936"/>
      <c r="M115" s="936"/>
      <c r="N115" s="936"/>
      <c r="O115" s="936"/>
      <c r="P115" s="936"/>
      <c r="Q115" s="936"/>
      <c r="R115" s="936"/>
      <c r="S115" s="936"/>
      <c r="T115" s="936"/>
      <c r="U115" s="936"/>
      <c r="V115" s="936"/>
      <c r="W115" s="936"/>
      <c r="X115" s="936"/>
      <c r="Y115" s="936"/>
      <c r="Z115" s="937"/>
      <c r="AA115" s="950">
        <v>319552</v>
      </c>
      <c r="AB115" s="951"/>
      <c r="AC115" s="951"/>
      <c r="AD115" s="951"/>
      <c r="AE115" s="952"/>
      <c r="AF115" s="953">
        <v>361865</v>
      </c>
      <c r="AG115" s="951"/>
      <c r="AH115" s="951"/>
      <c r="AI115" s="951"/>
      <c r="AJ115" s="952"/>
      <c r="AK115" s="953">
        <v>636094</v>
      </c>
      <c r="AL115" s="951"/>
      <c r="AM115" s="951"/>
      <c r="AN115" s="951"/>
      <c r="AO115" s="952"/>
      <c r="AP115" s="954">
        <v>0.7</v>
      </c>
      <c r="AQ115" s="955"/>
      <c r="AR115" s="955"/>
      <c r="AS115" s="955"/>
      <c r="AT115" s="956"/>
      <c r="AU115" s="921"/>
      <c r="AV115" s="922"/>
      <c r="AW115" s="922"/>
      <c r="AX115" s="922"/>
      <c r="AY115" s="922"/>
      <c r="AZ115" s="935" t="s">
        <v>427</v>
      </c>
      <c r="BA115" s="936"/>
      <c r="BB115" s="936"/>
      <c r="BC115" s="936"/>
      <c r="BD115" s="936"/>
      <c r="BE115" s="936"/>
      <c r="BF115" s="936"/>
      <c r="BG115" s="936"/>
      <c r="BH115" s="936"/>
      <c r="BI115" s="936"/>
      <c r="BJ115" s="936"/>
      <c r="BK115" s="936"/>
      <c r="BL115" s="936"/>
      <c r="BM115" s="936"/>
      <c r="BN115" s="936"/>
      <c r="BO115" s="936"/>
      <c r="BP115" s="937"/>
      <c r="BQ115" s="938" t="s">
        <v>122</v>
      </c>
      <c r="BR115" s="939"/>
      <c r="BS115" s="939"/>
      <c r="BT115" s="939"/>
      <c r="BU115" s="939"/>
      <c r="BV115" s="939" t="s">
        <v>122</v>
      </c>
      <c r="BW115" s="939"/>
      <c r="BX115" s="939"/>
      <c r="BY115" s="939"/>
      <c r="BZ115" s="939"/>
      <c r="CA115" s="939" t="s">
        <v>122</v>
      </c>
      <c r="CB115" s="939"/>
      <c r="CC115" s="939"/>
      <c r="CD115" s="939"/>
      <c r="CE115" s="939"/>
      <c r="CF115" s="933" t="s">
        <v>122</v>
      </c>
      <c r="CG115" s="934"/>
      <c r="CH115" s="934"/>
      <c r="CI115" s="934"/>
      <c r="CJ115" s="934"/>
      <c r="CK115" s="961"/>
      <c r="CL115" s="962"/>
      <c r="CM115" s="935" t="s">
        <v>428</v>
      </c>
      <c r="CN115" s="936"/>
      <c r="CO115" s="936"/>
      <c r="CP115" s="936"/>
      <c r="CQ115" s="936"/>
      <c r="CR115" s="936"/>
      <c r="CS115" s="936"/>
      <c r="CT115" s="936"/>
      <c r="CU115" s="936"/>
      <c r="CV115" s="936"/>
      <c r="CW115" s="936"/>
      <c r="CX115" s="936"/>
      <c r="CY115" s="936"/>
      <c r="CZ115" s="936"/>
      <c r="DA115" s="936"/>
      <c r="DB115" s="936"/>
      <c r="DC115" s="936"/>
      <c r="DD115" s="936"/>
      <c r="DE115" s="936"/>
      <c r="DF115" s="937"/>
      <c r="DG115" s="971">
        <v>240761</v>
      </c>
      <c r="DH115" s="972"/>
      <c r="DI115" s="972"/>
      <c r="DJ115" s="972"/>
      <c r="DK115" s="973"/>
      <c r="DL115" s="974">
        <v>68772</v>
      </c>
      <c r="DM115" s="972"/>
      <c r="DN115" s="972"/>
      <c r="DO115" s="972"/>
      <c r="DP115" s="973"/>
      <c r="DQ115" s="974">
        <v>55063</v>
      </c>
      <c r="DR115" s="972"/>
      <c r="DS115" s="972"/>
      <c r="DT115" s="972"/>
      <c r="DU115" s="973"/>
      <c r="DV115" s="975">
        <v>0.1</v>
      </c>
      <c r="DW115" s="976"/>
      <c r="DX115" s="976"/>
      <c r="DY115" s="976"/>
      <c r="DZ115" s="977"/>
    </row>
    <row r="116" spans="1:130" s="224" customFormat="1" ht="26.25" customHeight="1" x14ac:dyDescent="0.2">
      <c r="A116" s="969"/>
      <c r="B116" s="970"/>
      <c r="C116" s="978" t="s">
        <v>429</v>
      </c>
      <c r="D116" s="978"/>
      <c r="E116" s="978"/>
      <c r="F116" s="978"/>
      <c r="G116" s="978"/>
      <c r="H116" s="978"/>
      <c r="I116" s="978"/>
      <c r="J116" s="978"/>
      <c r="K116" s="978"/>
      <c r="L116" s="978"/>
      <c r="M116" s="978"/>
      <c r="N116" s="978"/>
      <c r="O116" s="978"/>
      <c r="P116" s="978"/>
      <c r="Q116" s="978"/>
      <c r="R116" s="978"/>
      <c r="S116" s="978"/>
      <c r="T116" s="978"/>
      <c r="U116" s="978"/>
      <c r="V116" s="978"/>
      <c r="W116" s="978"/>
      <c r="X116" s="978"/>
      <c r="Y116" s="978"/>
      <c r="Z116" s="979"/>
      <c r="AA116" s="971" t="s">
        <v>122</v>
      </c>
      <c r="AB116" s="972"/>
      <c r="AC116" s="972"/>
      <c r="AD116" s="972"/>
      <c r="AE116" s="973"/>
      <c r="AF116" s="974" t="s">
        <v>122</v>
      </c>
      <c r="AG116" s="972"/>
      <c r="AH116" s="972"/>
      <c r="AI116" s="972"/>
      <c r="AJ116" s="973"/>
      <c r="AK116" s="974" t="s">
        <v>122</v>
      </c>
      <c r="AL116" s="972"/>
      <c r="AM116" s="972"/>
      <c r="AN116" s="972"/>
      <c r="AO116" s="973"/>
      <c r="AP116" s="975" t="s">
        <v>122</v>
      </c>
      <c r="AQ116" s="976"/>
      <c r="AR116" s="976"/>
      <c r="AS116" s="976"/>
      <c r="AT116" s="977"/>
      <c r="AU116" s="921"/>
      <c r="AV116" s="922"/>
      <c r="AW116" s="922"/>
      <c r="AX116" s="922"/>
      <c r="AY116" s="922"/>
      <c r="AZ116" s="980" t="s">
        <v>430</v>
      </c>
      <c r="BA116" s="981"/>
      <c r="BB116" s="981"/>
      <c r="BC116" s="981"/>
      <c r="BD116" s="981"/>
      <c r="BE116" s="981"/>
      <c r="BF116" s="981"/>
      <c r="BG116" s="981"/>
      <c r="BH116" s="981"/>
      <c r="BI116" s="981"/>
      <c r="BJ116" s="981"/>
      <c r="BK116" s="981"/>
      <c r="BL116" s="981"/>
      <c r="BM116" s="981"/>
      <c r="BN116" s="981"/>
      <c r="BO116" s="981"/>
      <c r="BP116" s="982"/>
      <c r="BQ116" s="938" t="s">
        <v>122</v>
      </c>
      <c r="BR116" s="939"/>
      <c r="BS116" s="939"/>
      <c r="BT116" s="939"/>
      <c r="BU116" s="939"/>
      <c r="BV116" s="939" t="s">
        <v>122</v>
      </c>
      <c r="BW116" s="939"/>
      <c r="BX116" s="939"/>
      <c r="BY116" s="939"/>
      <c r="BZ116" s="939"/>
      <c r="CA116" s="939" t="s">
        <v>122</v>
      </c>
      <c r="CB116" s="939"/>
      <c r="CC116" s="939"/>
      <c r="CD116" s="939"/>
      <c r="CE116" s="939"/>
      <c r="CF116" s="933" t="s">
        <v>122</v>
      </c>
      <c r="CG116" s="934"/>
      <c r="CH116" s="934"/>
      <c r="CI116" s="934"/>
      <c r="CJ116" s="934"/>
      <c r="CK116" s="961"/>
      <c r="CL116" s="962"/>
      <c r="CM116" s="935" t="s">
        <v>431</v>
      </c>
      <c r="CN116" s="936"/>
      <c r="CO116" s="936"/>
      <c r="CP116" s="936"/>
      <c r="CQ116" s="936"/>
      <c r="CR116" s="936"/>
      <c r="CS116" s="936"/>
      <c r="CT116" s="936"/>
      <c r="CU116" s="936"/>
      <c r="CV116" s="936"/>
      <c r="CW116" s="936"/>
      <c r="CX116" s="936"/>
      <c r="CY116" s="936"/>
      <c r="CZ116" s="936"/>
      <c r="DA116" s="936"/>
      <c r="DB116" s="936"/>
      <c r="DC116" s="936"/>
      <c r="DD116" s="936"/>
      <c r="DE116" s="936"/>
      <c r="DF116" s="937"/>
      <c r="DG116" s="971" t="s">
        <v>122</v>
      </c>
      <c r="DH116" s="972"/>
      <c r="DI116" s="972"/>
      <c r="DJ116" s="972"/>
      <c r="DK116" s="973"/>
      <c r="DL116" s="974" t="s">
        <v>122</v>
      </c>
      <c r="DM116" s="972"/>
      <c r="DN116" s="972"/>
      <c r="DO116" s="972"/>
      <c r="DP116" s="973"/>
      <c r="DQ116" s="974" t="s">
        <v>122</v>
      </c>
      <c r="DR116" s="972"/>
      <c r="DS116" s="972"/>
      <c r="DT116" s="972"/>
      <c r="DU116" s="973"/>
      <c r="DV116" s="975" t="s">
        <v>122</v>
      </c>
      <c r="DW116" s="976"/>
      <c r="DX116" s="976"/>
      <c r="DY116" s="976"/>
      <c r="DZ116" s="977"/>
    </row>
    <row r="117" spans="1:130" s="224" customFormat="1" ht="26.25" customHeight="1" x14ac:dyDescent="0.2">
      <c r="A117" s="925" t="s">
        <v>177</v>
      </c>
      <c r="B117" s="906"/>
      <c r="C117" s="906"/>
      <c r="D117" s="906"/>
      <c r="E117" s="906"/>
      <c r="F117" s="906"/>
      <c r="G117" s="906"/>
      <c r="H117" s="906"/>
      <c r="I117" s="906"/>
      <c r="J117" s="906"/>
      <c r="K117" s="906"/>
      <c r="L117" s="906"/>
      <c r="M117" s="906"/>
      <c r="N117" s="906"/>
      <c r="O117" s="906"/>
      <c r="P117" s="906"/>
      <c r="Q117" s="906"/>
      <c r="R117" s="906"/>
      <c r="S117" s="906"/>
      <c r="T117" s="906"/>
      <c r="U117" s="906"/>
      <c r="V117" s="906"/>
      <c r="W117" s="906"/>
      <c r="X117" s="906"/>
      <c r="Y117" s="990" t="s">
        <v>432</v>
      </c>
      <c r="Z117" s="907"/>
      <c r="AA117" s="991">
        <v>2670062</v>
      </c>
      <c r="AB117" s="992"/>
      <c r="AC117" s="992"/>
      <c r="AD117" s="992"/>
      <c r="AE117" s="993"/>
      <c r="AF117" s="994">
        <v>2554113</v>
      </c>
      <c r="AG117" s="992"/>
      <c r="AH117" s="992"/>
      <c r="AI117" s="992"/>
      <c r="AJ117" s="993"/>
      <c r="AK117" s="994">
        <v>2734951</v>
      </c>
      <c r="AL117" s="992"/>
      <c r="AM117" s="992"/>
      <c r="AN117" s="992"/>
      <c r="AO117" s="993"/>
      <c r="AP117" s="995"/>
      <c r="AQ117" s="996"/>
      <c r="AR117" s="996"/>
      <c r="AS117" s="996"/>
      <c r="AT117" s="997"/>
      <c r="AU117" s="921"/>
      <c r="AV117" s="922"/>
      <c r="AW117" s="922"/>
      <c r="AX117" s="922"/>
      <c r="AY117" s="922"/>
      <c r="AZ117" s="987" t="s">
        <v>433</v>
      </c>
      <c r="BA117" s="988"/>
      <c r="BB117" s="988"/>
      <c r="BC117" s="988"/>
      <c r="BD117" s="988"/>
      <c r="BE117" s="988"/>
      <c r="BF117" s="988"/>
      <c r="BG117" s="988"/>
      <c r="BH117" s="988"/>
      <c r="BI117" s="988"/>
      <c r="BJ117" s="988"/>
      <c r="BK117" s="988"/>
      <c r="BL117" s="988"/>
      <c r="BM117" s="988"/>
      <c r="BN117" s="988"/>
      <c r="BO117" s="988"/>
      <c r="BP117" s="989"/>
      <c r="BQ117" s="938" t="s">
        <v>122</v>
      </c>
      <c r="BR117" s="939"/>
      <c r="BS117" s="939"/>
      <c r="BT117" s="939"/>
      <c r="BU117" s="939"/>
      <c r="BV117" s="939" t="s">
        <v>122</v>
      </c>
      <c r="BW117" s="939"/>
      <c r="BX117" s="939"/>
      <c r="BY117" s="939"/>
      <c r="BZ117" s="939"/>
      <c r="CA117" s="939" t="s">
        <v>122</v>
      </c>
      <c r="CB117" s="939"/>
      <c r="CC117" s="939"/>
      <c r="CD117" s="939"/>
      <c r="CE117" s="939"/>
      <c r="CF117" s="933" t="s">
        <v>122</v>
      </c>
      <c r="CG117" s="934"/>
      <c r="CH117" s="934"/>
      <c r="CI117" s="934"/>
      <c r="CJ117" s="934"/>
      <c r="CK117" s="961"/>
      <c r="CL117" s="962"/>
      <c r="CM117" s="935" t="s">
        <v>434</v>
      </c>
      <c r="CN117" s="936"/>
      <c r="CO117" s="936"/>
      <c r="CP117" s="936"/>
      <c r="CQ117" s="936"/>
      <c r="CR117" s="936"/>
      <c r="CS117" s="936"/>
      <c r="CT117" s="936"/>
      <c r="CU117" s="936"/>
      <c r="CV117" s="936"/>
      <c r="CW117" s="936"/>
      <c r="CX117" s="936"/>
      <c r="CY117" s="936"/>
      <c r="CZ117" s="936"/>
      <c r="DA117" s="936"/>
      <c r="DB117" s="936"/>
      <c r="DC117" s="936"/>
      <c r="DD117" s="936"/>
      <c r="DE117" s="936"/>
      <c r="DF117" s="937"/>
      <c r="DG117" s="971" t="s">
        <v>122</v>
      </c>
      <c r="DH117" s="972"/>
      <c r="DI117" s="972"/>
      <c r="DJ117" s="972"/>
      <c r="DK117" s="973"/>
      <c r="DL117" s="974" t="s">
        <v>122</v>
      </c>
      <c r="DM117" s="972"/>
      <c r="DN117" s="972"/>
      <c r="DO117" s="972"/>
      <c r="DP117" s="973"/>
      <c r="DQ117" s="974" t="s">
        <v>122</v>
      </c>
      <c r="DR117" s="972"/>
      <c r="DS117" s="972"/>
      <c r="DT117" s="972"/>
      <c r="DU117" s="973"/>
      <c r="DV117" s="975" t="s">
        <v>122</v>
      </c>
      <c r="DW117" s="976"/>
      <c r="DX117" s="976"/>
      <c r="DY117" s="976"/>
      <c r="DZ117" s="977"/>
    </row>
    <row r="118" spans="1:130" s="224" customFormat="1" ht="26.25" customHeight="1" x14ac:dyDescent="0.2">
      <c r="A118" s="925" t="s">
        <v>408</v>
      </c>
      <c r="B118" s="906"/>
      <c r="C118" s="906"/>
      <c r="D118" s="906"/>
      <c r="E118" s="906"/>
      <c r="F118" s="906"/>
      <c r="G118" s="906"/>
      <c r="H118" s="906"/>
      <c r="I118" s="906"/>
      <c r="J118" s="906"/>
      <c r="K118" s="906"/>
      <c r="L118" s="906"/>
      <c r="M118" s="906"/>
      <c r="N118" s="906"/>
      <c r="O118" s="906"/>
      <c r="P118" s="906"/>
      <c r="Q118" s="906"/>
      <c r="R118" s="906"/>
      <c r="S118" s="906"/>
      <c r="T118" s="906"/>
      <c r="U118" s="906"/>
      <c r="V118" s="906"/>
      <c r="W118" s="906"/>
      <c r="X118" s="906"/>
      <c r="Y118" s="906"/>
      <c r="Z118" s="907"/>
      <c r="AA118" s="905" t="s">
        <v>405</v>
      </c>
      <c r="AB118" s="906"/>
      <c r="AC118" s="906"/>
      <c r="AD118" s="906"/>
      <c r="AE118" s="907"/>
      <c r="AF118" s="905" t="s">
        <v>406</v>
      </c>
      <c r="AG118" s="906"/>
      <c r="AH118" s="906"/>
      <c r="AI118" s="906"/>
      <c r="AJ118" s="907"/>
      <c r="AK118" s="905" t="s">
        <v>294</v>
      </c>
      <c r="AL118" s="906"/>
      <c r="AM118" s="906"/>
      <c r="AN118" s="906"/>
      <c r="AO118" s="907"/>
      <c r="AP118" s="983" t="s">
        <v>407</v>
      </c>
      <c r="AQ118" s="984"/>
      <c r="AR118" s="984"/>
      <c r="AS118" s="984"/>
      <c r="AT118" s="985"/>
      <c r="AU118" s="921"/>
      <c r="AV118" s="922"/>
      <c r="AW118" s="922"/>
      <c r="AX118" s="922"/>
      <c r="AY118" s="922"/>
      <c r="AZ118" s="986" t="s">
        <v>435</v>
      </c>
      <c r="BA118" s="978"/>
      <c r="BB118" s="978"/>
      <c r="BC118" s="978"/>
      <c r="BD118" s="978"/>
      <c r="BE118" s="978"/>
      <c r="BF118" s="978"/>
      <c r="BG118" s="978"/>
      <c r="BH118" s="978"/>
      <c r="BI118" s="978"/>
      <c r="BJ118" s="978"/>
      <c r="BK118" s="978"/>
      <c r="BL118" s="978"/>
      <c r="BM118" s="978"/>
      <c r="BN118" s="978"/>
      <c r="BO118" s="978"/>
      <c r="BP118" s="979"/>
      <c r="BQ118" s="1012" t="s">
        <v>122</v>
      </c>
      <c r="BR118" s="1013"/>
      <c r="BS118" s="1013"/>
      <c r="BT118" s="1013"/>
      <c r="BU118" s="1013"/>
      <c r="BV118" s="1013" t="s">
        <v>122</v>
      </c>
      <c r="BW118" s="1013"/>
      <c r="BX118" s="1013"/>
      <c r="BY118" s="1013"/>
      <c r="BZ118" s="1013"/>
      <c r="CA118" s="1013" t="s">
        <v>122</v>
      </c>
      <c r="CB118" s="1013"/>
      <c r="CC118" s="1013"/>
      <c r="CD118" s="1013"/>
      <c r="CE118" s="1013"/>
      <c r="CF118" s="933" t="s">
        <v>122</v>
      </c>
      <c r="CG118" s="934"/>
      <c r="CH118" s="934"/>
      <c r="CI118" s="934"/>
      <c r="CJ118" s="934"/>
      <c r="CK118" s="961"/>
      <c r="CL118" s="962"/>
      <c r="CM118" s="935" t="s">
        <v>436</v>
      </c>
      <c r="CN118" s="936"/>
      <c r="CO118" s="936"/>
      <c r="CP118" s="936"/>
      <c r="CQ118" s="936"/>
      <c r="CR118" s="936"/>
      <c r="CS118" s="936"/>
      <c r="CT118" s="936"/>
      <c r="CU118" s="936"/>
      <c r="CV118" s="936"/>
      <c r="CW118" s="936"/>
      <c r="CX118" s="936"/>
      <c r="CY118" s="936"/>
      <c r="CZ118" s="936"/>
      <c r="DA118" s="936"/>
      <c r="DB118" s="936"/>
      <c r="DC118" s="936"/>
      <c r="DD118" s="936"/>
      <c r="DE118" s="936"/>
      <c r="DF118" s="937"/>
      <c r="DG118" s="971" t="s">
        <v>122</v>
      </c>
      <c r="DH118" s="972"/>
      <c r="DI118" s="972"/>
      <c r="DJ118" s="972"/>
      <c r="DK118" s="973"/>
      <c r="DL118" s="974" t="s">
        <v>122</v>
      </c>
      <c r="DM118" s="972"/>
      <c r="DN118" s="972"/>
      <c r="DO118" s="972"/>
      <c r="DP118" s="973"/>
      <c r="DQ118" s="974" t="s">
        <v>122</v>
      </c>
      <c r="DR118" s="972"/>
      <c r="DS118" s="972"/>
      <c r="DT118" s="972"/>
      <c r="DU118" s="973"/>
      <c r="DV118" s="975" t="s">
        <v>122</v>
      </c>
      <c r="DW118" s="976"/>
      <c r="DX118" s="976"/>
      <c r="DY118" s="976"/>
      <c r="DZ118" s="977"/>
    </row>
    <row r="119" spans="1:130" s="224" customFormat="1" ht="26.25" customHeight="1" x14ac:dyDescent="0.2">
      <c r="A119" s="1069" t="s">
        <v>411</v>
      </c>
      <c r="B119" s="960"/>
      <c r="C119" s="942" t="s">
        <v>412</v>
      </c>
      <c r="D119" s="910"/>
      <c r="E119" s="910"/>
      <c r="F119" s="910"/>
      <c r="G119" s="910"/>
      <c r="H119" s="910"/>
      <c r="I119" s="910"/>
      <c r="J119" s="910"/>
      <c r="K119" s="910"/>
      <c r="L119" s="910"/>
      <c r="M119" s="910"/>
      <c r="N119" s="910"/>
      <c r="O119" s="910"/>
      <c r="P119" s="910"/>
      <c r="Q119" s="910"/>
      <c r="R119" s="910"/>
      <c r="S119" s="910"/>
      <c r="T119" s="910"/>
      <c r="U119" s="910"/>
      <c r="V119" s="910"/>
      <c r="W119" s="910"/>
      <c r="X119" s="910"/>
      <c r="Y119" s="910"/>
      <c r="Z119" s="911"/>
      <c r="AA119" s="912" t="s">
        <v>122</v>
      </c>
      <c r="AB119" s="913"/>
      <c r="AC119" s="913"/>
      <c r="AD119" s="913"/>
      <c r="AE119" s="914"/>
      <c r="AF119" s="915" t="s">
        <v>122</v>
      </c>
      <c r="AG119" s="913"/>
      <c r="AH119" s="913"/>
      <c r="AI119" s="913"/>
      <c r="AJ119" s="914"/>
      <c r="AK119" s="915" t="s">
        <v>122</v>
      </c>
      <c r="AL119" s="913"/>
      <c r="AM119" s="913"/>
      <c r="AN119" s="913"/>
      <c r="AO119" s="914"/>
      <c r="AP119" s="916" t="s">
        <v>122</v>
      </c>
      <c r="AQ119" s="917"/>
      <c r="AR119" s="917"/>
      <c r="AS119" s="917"/>
      <c r="AT119" s="918"/>
      <c r="AU119" s="923"/>
      <c r="AV119" s="924"/>
      <c r="AW119" s="924"/>
      <c r="AX119" s="924"/>
      <c r="AY119" s="924"/>
      <c r="AZ119" s="245" t="s">
        <v>177</v>
      </c>
      <c r="BA119" s="245"/>
      <c r="BB119" s="245"/>
      <c r="BC119" s="245"/>
      <c r="BD119" s="245"/>
      <c r="BE119" s="245"/>
      <c r="BF119" s="245"/>
      <c r="BG119" s="245"/>
      <c r="BH119" s="245"/>
      <c r="BI119" s="245"/>
      <c r="BJ119" s="245"/>
      <c r="BK119" s="245"/>
      <c r="BL119" s="245"/>
      <c r="BM119" s="245"/>
      <c r="BN119" s="245"/>
      <c r="BO119" s="990" t="s">
        <v>437</v>
      </c>
      <c r="BP119" s="1018"/>
      <c r="BQ119" s="1012">
        <v>37529542</v>
      </c>
      <c r="BR119" s="1013"/>
      <c r="BS119" s="1013"/>
      <c r="BT119" s="1013"/>
      <c r="BU119" s="1013"/>
      <c r="BV119" s="1013">
        <v>35774716</v>
      </c>
      <c r="BW119" s="1013"/>
      <c r="BX119" s="1013"/>
      <c r="BY119" s="1013"/>
      <c r="BZ119" s="1013"/>
      <c r="CA119" s="1013">
        <v>38526644</v>
      </c>
      <c r="CB119" s="1013"/>
      <c r="CC119" s="1013"/>
      <c r="CD119" s="1013"/>
      <c r="CE119" s="1013"/>
      <c r="CF119" s="1014"/>
      <c r="CG119" s="1015"/>
      <c r="CH119" s="1015"/>
      <c r="CI119" s="1015"/>
      <c r="CJ119" s="1016"/>
      <c r="CK119" s="963"/>
      <c r="CL119" s="964"/>
      <c r="CM119" s="986" t="s">
        <v>438</v>
      </c>
      <c r="CN119" s="978"/>
      <c r="CO119" s="978"/>
      <c r="CP119" s="978"/>
      <c r="CQ119" s="978"/>
      <c r="CR119" s="978"/>
      <c r="CS119" s="978"/>
      <c r="CT119" s="978"/>
      <c r="CU119" s="978"/>
      <c r="CV119" s="978"/>
      <c r="CW119" s="978"/>
      <c r="CX119" s="978"/>
      <c r="CY119" s="978"/>
      <c r="CZ119" s="978"/>
      <c r="DA119" s="978"/>
      <c r="DB119" s="978"/>
      <c r="DC119" s="978"/>
      <c r="DD119" s="978"/>
      <c r="DE119" s="978"/>
      <c r="DF119" s="979"/>
      <c r="DG119" s="1017" t="s">
        <v>122</v>
      </c>
      <c r="DH119" s="999"/>
      <c r="DI119" s="999"/>
      <c r="DJ119" s="999"/>
      <c r="DK119" s="1000"/>
      <c r="DL119" s="998" t="s">
        <v>122</v>
      </c>
      <c r="DM119" s="999"/>
      <c r="DN119" s="999"/>
      <c r="DO119" s="999"/>
      <c r="DP119" s="1000"/>
      <c r="DQ119" s="998" t="s">
        <v>122</v>
      </c>
      <c r="DR119" s="999"/>
      <c r="DS119" s="999"/>
      <c r="DT119" s="999"/>
      <c r="DU119" s="1000"/>
      <c r="DV119" s="1001" t="s">
        <v>122</v>
      </c>
      <c r="DW119" s="1002"/>
      <c r="DX119" s="1002"/>
      <c r="DY119" s="1002"/>
      <c r="DZ119" s="1003"/>
    </row>
    <row r="120" spans="1:130" s="224" customFormat="1" ht="26.25" customHeight="1" x14ac:dyDescent="0.2">
      <c r="A120" s="1070"/>
      <c r="B120" s="962"/>
      <c r="C120" s="935" t="s">
        <v>415</v>
      </c>
      <c r="D120" s="936"/>
      <c r="E120" s="936"/>
      <c r="F120" s="936"/>
      <c r="G120" s="936"/>
      <c r="H120" s="936"/>
      <c r="I120" s="936"/>
      <c r="J120" s="936"/>
      <c r="K120" s="936"/>
      <c r="L120" s="936"/>
      <c r="M120" s="936"/>
      <c r="N120" s="936"/>
      <c r="O120" s="936"/>
      <c r="P120" s="936"/>
      <c r="Q120" s="936"/>
      <c r="R120" s="936"/>
      <c r="S120" s="936"/>
      <c r="T120" s="936"/>
      <c r="U120" s="936"/>
      <c r="V120" s="936"/>
      <c r="W120" s="936"/>
      <c r="X120" s="936"/>
      <c r="Y120" s="936"/>
      <c r="Z120" s="937"/>
      <c r="AA120" s="971" t="s">
        <v>122</v>
      </c>
      <c r="AB120" s="972"/>
      <c r="AC120" s="972"/>
      <c r="AD120" s="972"/>
      <c r="AE120" s="973"/>
      <c r="AF120" s="974" t="s">
        <v>122</v>
      </c>
      <c r="AG120" s="972"/>
      <c r="AH120" s="972"/>
      <c r="AI120" s="972"/>
      <c r="AJ120" s="973"/>
      <c r="AK120" s="974" t="s">
        <v>122</v>
      </c>
      <c r="AL120" s="972"/>
      <c r="AM120" s="972"/>
      <c r="AN120" s="972"/>
      <c r="AO120" s="973"/>
      <c r="AP120" s="975" t="s">
        <v>122</v>
      </c>
      <c r="AQ120" s="976"/>
      <c r="AR120" s="976"/>
      <c r="AS120" s="976"/>
      <c r="AT120" s="977"/>
      <c r="AU120" s="1004" t="s">
        <v>439</v>
      </c>
      <c r="AV120" s="1005"/>
      <c r="AW120" s="1005"/>
      <c r="AX120" s="1005"/>
      <c r="AY120" s="1006"/>
      <c r="AZ120" s="942" t="s">
        <v>440</v>
      </c>
      <c r="BA120" s="910"/>
      <c r="BB120" s="910"/>
      <c r="BC120" s="910"/>
      <c r="BD120" s="910"/>
      <c r="BE120" s="910"/>
      <c r="BF120" s="910"/>
      <c r="BG120" s="910"/>
      <c r="BH120" s="910"/>
      <c r="BI120" s="910"/>
      <c r="BJ120" s="910"/>
      <c r="BK120" s="910"/>
      <c r="BL120" s="910"/>
      <c r="BM120" s="910"/>
      <c r="BN120" s="910"/>
      <c r="BO120" s="910"/>
      <c r="BP120" s="911"/>
      <c r="BQ120" s="943">
        <v>65614231</v>
      </c>
      <c r="BR120" s="944"/>
      <c r="BS120" s="944"/>
      <c r="BT120" s="944"/>
      <c r="BU120" s="944"/>
      <c r="BV120" s="944">
        <v>69079520</v>
      </c>
      <c r="BW120" s="944"/>
      <c r="BX120" s="944"/>
      <c r="BY120" s="944"/>
      <c r="BZ120" s="944"/>
      <c r="CA120" s="944">
        <v>62049953</v>
      </c>
      <c r="CB120" s="944"/>
      <c r="CC120" s="944"/>
      <c r="CD120" s="944"/>
      <c r="CE120" s="944"/>
      <c r="CF120" s="957">
        <v>66.3</v>
      </c>
      <c r="CG120" s="958"/>
      <c r="CH120" s="958"/>
      <c r="CI120" s="958"/>
      <c r="CJ120" s="958"/>
      <c r="CK120" s="1019" t="s">
        <v>441</v>
      </c>
      <c r="CL120" s="1020"/>
      <c r="CM120" s="1020"/>
      <c r="CN120" s="1020"/>
      <c r="CO120" s="1021"/>
      <c r="CP120" s="1027" t="s">
        <v>389</v>
      </c>
      <c r="CQ120" s="1028"/>
      <c r="CR120" s="1028"/>
      <c r="CS120" s="1028"/>
      <c r="CT120" s="1028"/>
      <c r="CU120" s="1028"/>
      <c r="CV120" s="1028"/>
      <c r="CW120" s="1028"/>
      <c r="CX120" s="1028"/>
      <c r="CY120" s="1028"/>
      <c r="CZ120" s="1028"/>
      <c r="DA120" s="1028"/>
      <c r="DB120" s="1028"/>
      <c r="DC120" s="1028"/>
      <c r="DD120" s="1028"/>
      <c r="DE120" s="1028"/>
      <c r="DF120" s="1029"/>
      <c r="DG120" s="943" t="s">
        <v>122</v>
      </c>
      <c r="DH120" s="944"/>
      <c r="DI120" s="944"/>
      <c r="DJ120" s="944"/>
      <c r="DK120" s="944"/>
      <c r="DL120" s="944" t="s">
        <v>122</v>
      </c>
      <c r="DM120" s="944"/>
      <c r="DN120" s="944"/>
      <c r="DO120" s="944"/>
      <c r="DP120" s="944"/>
      <c r="DQ120" s="944" t="s">
        <v>122</v>
      </c>
      <c r="DR120" s="944"/>
      <c r="DS120" s="944"/>
      <c r="DT120" s="944"/>
      <c r="DU120" s="944"/>
      <c r="DV120" s="945" t="s">
        <v>122</v>
      </c>
      <c r="DW120" s="945"/>
      <c r="DX120" s="945"/>
      <c r="DY120" s="945"/>
      <c r="DZ120" s="946"/>
    </row>
    <row r="121" spans="1:130" s="224" customFormat="1" ht="26.25" customHeight="1" x14ac:dyDescent="0.2">
      <c r="A121" s="1070"/>
      <c r="B121" s="962"/>
      <c r="C121" s="987" t="s">
        <v>442</v>
      </c>
      <c r="D121" s="988"/>
      <c r="E121" s="988"/>
      <c r="F121" s="988"/>
      <c r="G121" s="988"/>
      <c r="H121" s="988"/>
      <c r="I121" s="988"/>
      <c r="J121" s="988"/>
      <c r="K121" s="988"/>
      <c r="L121" s="988"/>
      <c r="M121" s="988"/>
      <c r="N121" s="988"/>
      <c r="O121" s="988"/>
      <c r="P121" s="988"/>
      <c r="Q121" s="988"/>
      <c r="R121" s="988"/>
      <c r="S121" s="988"/>
      <c r="T121" s="988"/>
      <c r="U121" s="988"/>
      <c r="V121" s="988"/>
      <c r="W121" s="988"/>
      <c r="X121" s="988"/>
      <c r="Y121" s="988"/>
      <c r="Z121" s="989"/>
      <c r="AA121" s="971" t="s">
        <v>122</v>
      </c>
      <c r="AB121" s="972"/>
      <c r="AC121" s="972"/>
      <c r="AD121" s="972"/>
      <c r="AE121" s="973"/>
      <c r="AF121" s="974" t="s">
        <v>122</v>
      </c>
      <c r="AG121" s="972"/>
      <c r="AH121" s="972"/>
      <c r="AI121" s="972"/>
      <c r="AJ121" s="973"/>
      <c r="AK121" s="974" t="s">
        <v>122</v>
      </c>
      <c r="AL121" s="972"/>
      <c r="AM121" s="972"/>
      <c r="AN121" s="972"/>
      <c r="AO121" s="973"/>
      <c r="AP121" s="975" t="s">
        <v>122</v>
      </c>
      <c r="AQ121" s="976"/>
      <c r="AR121" s="976"/>
      <c r="AS121" s="976"/>
      <c r="AT121" s="977"/>
      <c r="AU121" s="1007"/>
      <c r="AV121" s="1008"/>
      <c r="AW121" s="1008"/>
      <c r="AX121" s="1008"/>
      <c r="AY121" s="1009"/>
      <c r="AZ121" s="935" t="s">
        <v>443</v>
      </c>
      <c r="BA121" s="936"/>
      <c r="BB121" s="936"/>
      <c r="BC121" s="936"/>
      <c r="BD121" s="936"/>
      <c r="BE121" s="936"/>
      <c r="BF121" s="936"/>
      <c r="BG121" s="936"/>
      <c r="BH121" s="936"/>
      <c r="BI121" s="936"/>
      <c r="BJ121" s="936"/>
      <c r="BK121" s="936"/>
      <c r="BL121" s="936"/>
      <c r="BM121" s="936"/>
      <c r="BN121" s="936"/>
      <c r="BO121" s="936"/>
      <c r="BP121" s="937"/>
      <c r="BQ121" s="938" t="s">
        <v>122</v>
      </c>
      <c r="BR121" s="939"/>
      <c r="BS121" s="939"/>
      <c r="BT121" s="939"/>
      <c r="BU121" s="939"/>
      <c r="BV121" s="939" t="s">
        <v>122</v>
      </c>
      <c r="BW121" s="939"/>
      <c r="BX121" s="939"/>
      <c r="BY121" s="939"/>
      <c r="BZ121" s="939"/>
      <c r="CA121" s="939" t="s">
        <v>122</v>
      </c>
      <c r="CB121" s="939"/>
      <c r="CC121" s="939"/>
      <c r="CD121" s="939"/>
      <c r="CE121" s="939"/>
      <c r="CF121" s="933" t="s">
        <v>122</v>
      </c>
      <c r="CG121" s="934"/>
      <c r="CH121" s="934"/>
      <c r="CI121" s="934"/>
      <c r="CJ121" s="934"/>
      <c r="CK121" s="1022"/>
      <c r="CL121" s="1023"/>
      <c r="CM121" s="1023"/>
      <c r="CN121" s="1023"/>
      <c r="CO121" s="1024"/>
      <c r="CP121" s="1032" t="s">
        <v>390</v>
      </c>
      <c r="CQ121" s="1033"/>
      <c r="CR121" s="1033"/>
      <c r="CS121" s="1033"/>
      <c r="CT121" s="1033"/>
      <c r="CU121" s="1033"/>
      <c r="CV121" s="1033"/>
      <c r="CW121" s="1033"/>
      <c r="CX121" s="1033"/>
      <c r="CY121" s="1033"/>
      <c r="CZ121" s="1033"/>
      <c r="DA121" s="1033"/>
      <c r="DB121" s="1033"/>
      <c r="DC121" s="1033"/>
      <c r="DD121" s="1033"/>
      <c r="DE121" s="1033"/>
      <c r="DF121" s="1034"/>
      <c r="DG121" s="938" t="s">
        <v>122</v>
      </c>
      <c r="DH121" s="939"/>
      <c r="DI121" s="939"/>
      <c r="DJ121" s="939"/>
      <c r="DK121" s="939"/>
      <c r="DL121" s="939" t="s">
        <v>122</v>
      </c>
      <c r="DM121" s="939"/>
      <c r="DN121" s="939"/>
      <c r="DO121" s="939"/>
      <c r="DP121" s="939"/>
      <c r="DQ121" s="939" t="s">
        <v>122</v>
      </c>
      <c r="DR121" s="939"/>
      <c r="DS121" s="939"/>
      <c r="DT121" s="939"/>
      <c r="DU121" s="939"/>
      <c r="DV121" s="940" t="s">
        <v>122</v>
      </c>
      <c r="DW121" s="940"/>
      <c r="DX121" s="940"/>
      <c r="DY121" s="940"/>
      <c r="DZ121" s="941"/>
    </row>
    <row r="122" spans="1:130" s="224" customFormat="1" ht="26.25" customHeight="1" x14ac:dyDescent="0.2">
      <c r="A122" s="1070"/>
      <c r="B122" s="962"/>
      <c r="C122" s="935" t="s">
        <v>425</v>
      </c>
      <c r="D122" s="936"/>
      <c r="E122" s="936"/>
      <c r="F122" s="936"/>
      <c r="G122" s="936"/>
      <c r="H122" s="936"/>
      <c r="I122" s="936"/>
      <c r="J122" s="936"/>
      <c r="K122" s="936"/>
      <c r="L122" s="936"/>
      <c r="M122" s="936"/>
      <c r="N122" s="936"/>
      <c r="O122" s="936"/>
      <c r="P122" s="936"/>
      <c r="Q122" s="936"/>
      <c r="R122" s="936"/>
      <c r="S122" s="936"/>
      <c r="T122" s="936"/>
      <c r="U122" s="936"/>
      <c r="V122" s="936"/>
      <c r="W122" s="936"/>
      <c r="X122" s="936"/>
      <c r="Y122" s="936"/>
      <c r="Z122" s="937"/>
      <c r="AA122" s="971" t="s">
        <v>122</v>
      </c>
      <c r="AB122" s="972"/>
      <c r="AC122" s="972"/>
      <c r="AD122" s="972"/>
      <c r="AE122" s="973"/>
      <c r="AF122" s="974" t="s">
        <v>122</v>
      </c>
      <c r="AG122" s="972"/>
      <c r="AH122" s="972"/>
      <c r="AI122" s="972"/>
      <c r="AJ122" s="973"/>
      <c r="AK122" s="974" t="s">
        <v>122</v>
      </c>
      <c r="AL122" s="972"/>
      <c r="AM122" s="972"/>
      <c r="AN122" s="972"/>
      <c r="AO122" s="973"/>
      <c r="AP122" s="975" t="s">
        <v>122</v>
      </c>
      <c r="AQ122" s="976"/>
      <c r="AR122" s="976"/>
      <c r="AS122" s="976"/>
      <c r="AT122" s="977"/>
      <c r="AU122" s="1007"/>
      <c r="AV122" s="1008"/>
      <c r="AW122" s="1008"/>
      <c r="AX122" s="1008"/>
      <c r="AY122" s="1009"/>
      <c r="AZ122" s="986" t="s">
        <v>444</v>
      </c>
      <c r="BA122" s="978"/>
      <c r="BB122" s="978"/>
      <c r="BC122" s="978"/>
      <c r="BD122" s="978"/>
      <c r="BE122" s="978"/>
      <c r="BF122" s="978"/>
      <c r="BG122" s="978"/>
      <c r="BH122" s="978"/>
      <c r="BI122" s="978"/>
      <c r="BJ122" s="978"/>
      <c r="BK122" s="978"/>
      <c r="BL122" s="978"/>
      <c r="BM122" s="978"/>
      <c r="BN122" s="978"/>
      <c r="BO122" s="978"/>
      <c r="BP122" s="979"/>
      <c r="BQ122" s="1012">
        <v>43052185</v>
      </c>
      <c r="BR122" s="1013"/>
      <c r="BS122" s="1013"/>
      <c r="BT122" s="1013"/>
      <c r="BU122" s="1013"/>
      <c r="BV122" s="1013">
        <v>39986141</v>
      </c>
      <c r="BW122" s="1013"/>
      <c r="BX122" s="1013"/>
      <c r="BY122" s="1013"/>
      <c r="BZ122" s="1013"/>
      <c r="CA122" s="1013">
        <v>36702807</v>
      </c>
      <c r="CB122" s="1013"/>
      <c r="CC122" s="1013"/>
      <c r="CD122" s="1013"/>
      <c r="CE122" s="1013"/>
      <c r="CF122" s="1030">
        <v>39.200000000000003</v>
      </c>
      <c r="CG122" s="1031"/>
      <c r="CH122" s="1031"/>
      <c r="CI122" s="1031"/>
      <c r="CJ122" s="1031"/>
      <c r="CK122" s="1022"/>
      <c r="CL122" s="1023"/>
      <c r="CM122" s="1023"/>
      <c r="CN122" s="1023"/>
      <c r="CO122" s="1024"/>
      <c r="CP122" s="1032" t="s">
        <v>388</v>
      </c>
      <c r="CQ122" s="1033"/>
      <c r="CR122" s="1033"/>
      <c r="CS122" s="1033"/>
      <c r="CT122" s="1033"/>
      <c r="CU122" s="1033"/>
      <c r="CV122" s="1033"/>
      <c r="CW122" s="1033"/>
      <c r="CX122" s="1033"/>
      <c r="CY122" s="1033"/>
      <c r="CZ122" s="1033"/>
      <c r="DA122" s="1033"/>
      <c r="DB122" s="1033"/>
      <c r="DC122" s="1033"/>
      <c r="DD122" s="1033"/>
      <c r="DE122" s="1033"/>
      <c r="DF122" s="1034"/>
      <c r="DG122" s="938" t="s">
        <v>122</v>
      </c>
      <c r="DH122" s="939"/>
      <c r="DI122" s="939"/>
      <c r="DJ122" s="939"/>
      <c r="DK122" s="939"/>
      <c r="DL122" s="939" t="s">
        <v>122</v>
      </c>
      <c r="DM122" s="939"/>
      <c r="DN122" s="939"/>
      <c r="DO122" s="939"/>
      <c r="DP122" s="939"/>
      <c r="DQ122" s="939" t="s">
        <v>122</v>
      </c>
      <c r="DR122" s="939"/>
      <c r="DS122" s="939"/>
      <c r="DT122" s="939"/>
      <c r="DU122" s="939"/>
      <c r="DV122" s="940" t="s">
        <v>122</v>
      </c>
      <c r="DW122" s="940"/>
      <c r="DX122" s="940"/>
      <c r="DY122" s="940"/>
      <c r="DZ122" s="941"/>
    </row>
    <row r="123" spans="1:130" s="224" customFormat="1" ht="26.25" customHeight="1" x14ac:dyDescent="0.2">
      <c r="A123" s="1070"/>
      <c r="B123" s="962"/>
      <c r="C123" s="935" t="s">
        <v>431</v>
      </c>
      <c r="D123" s="936"/>
      <c r="E123" s="936"/>
      <c r="F123" s="936"/>
      <c r="G123" s="936"/>
      <c r="H123" s="936"/>
      <c r="I123" s="936"/>
      <c r="J123" s="936"/>
      <c r="K123" s="936"/>
      <c r="L123" s="936"/>
      <c r="M123" s="936"/>
      <c r="N123" s="936"/>
      <c r="O123" s="936"/>
      <c r="P123" s="936"/>
      <c r="Q123" s="936"/>
      <c r="R123" s="936"/>
      <c r="S123" s="936"/>
      <c r="T123" s="936"/>
      <c r="U123" s="936"/>
      <c r="V123" s="936"/>
      <c r="W123" s="936"/>
      <c r="X123" s="936"/>
      <c r="Y123" s="936"/>
      <c r="Z123" s="937"/>
      <c r="AA123" s="971" t="s">
        <v>122</v>
      </c>
      <c r="AB123" s="972"/>
      <c r="AC123" s="972"/>
      <c r="AD123" s="972"/>
      <c r="AE123" s="973"/>
      <c r="AF123" s="974" t="s">
        <v>122</v>
      </c>
      <c r="AG123" s="972"/>
      <c r="AH123" s="972"/>
      <c r="AI123" s="972"/>
      <c r="AJ123" s="973"/>
      <c r="AK123" s="974" t="s">
        <v>122</v>
      </c>
      <c r="AL123" s="972"/>
      <c r="AM123" s="972"/>
      <c r="AN123" s="972"/>
      <c r="AO123" s="973"/>
      <c r="AP123" s="975" t="s">
        <v>122</v>
      </c>
      <c r="AQ123" s="976"/>
      <c r="AR123" s="976"/>
      <c r="AS123" s="976"/>
      <c r="AT123" s="977"/>
      <c r="AU123" s="1010"/>
      <c r="AV123" s="1011"/>
      <c r="AW123" s="1011"/>
      <c r="AX123" s="1011"/>
      <c r="AY123" s="1011"/>
      <c r="AZ123" s="245" t="s">
        <v>177</v>
      </c>
      <c r="BA123" s="245"/>
      <c r="BB123" s="245"/>
      <c r="BC123" s="245"/>
      <c r="BD123" s="245"/>
      <c r="BE123" s="245"/>
      <c r="BF123" s="245"/>
      <c r="BG123" s="245"/>
      <c r="BH123" s="245"/>
      <c r="BI123" s="245"/>
      <c r="BJ123" s="245"/>
      <c r="BK123" s="245"/>
      <c r="BL123" s="245"/>
      <c r="BM123" s="245"/>
      <c r="BN123" s="245"/>
      <c r="BO123" s="990" t="s">
        <v>445</v>
      </c>
      <c r="BP123" s="1018"/>
      <c r="BQ123" s="1076">
        <v>108666416</v>
      </c>
      <c r="BR123" s="1077"/>
      <c r="BS123" s="1077"/>
      <c r="BT123" s="1077"/>
      <c r="BU123" s="1077"/>
      <c r="BV123" s="1077">
        <v>109065661</v>
      </c>
      <c r="BW123" s="1077"/>
      <c r="BX123" s="1077"/>
      <c r="BY123" s="1077"/>
      <c r="BZ123" s="1077"/>
      <c r="CA123" s="1077">
        <v>98752760</v>
      </c>
      <c r="CB123" s="1077"/>
      <c r="CC123" s="1077"/>
      <c r="CD123" s="1077"/>
      <c r="CE123" s="1077"/>
      <c r="CF123" s="1014"/>
      <c r="CG123" s="1015"/>
      <c r="CH123" s="1015"/>
      <c r="CI123" s="1015"/>
      <c r="CJ123" s="1016"/>
      <c r="CK123" s="1022"/>
      <c r="CL123" s="1023"/>
      <c r="CM123" s="1023"/>
      <c r="CN123" s="1023"/>
      <c r="CO123" s="1024"/>
      <c r="CP123" s="1032"/>
      <c r="CQ123" s="1033"/>
      <c r="CR123" s="1033"/>
      <c r="CS123" s="1033"/>
      <c r="CT123" s="1033"/>
      <c r="CU123" s="1033"/>
      <c r="CV123" s="1033"/>
      <c r="CW123" s="1033"/>
      <c r="CX123" s="1033"/>
      <c r="CY123" s="1033"/>
      <c r="CZ123" s="1033"/>
      <c r="DA123" s="1033"/>
      <c r="DB123" s="1033"/>
      <c r="DC123" s="1033"/>
      <c r="DD123" s="1033"/>
      <c r="DE123" s="1033"/>
      <c r="DF123" s="1034"/>
      <c r="DG123" s="971"/>
      <c r="DH123" s="972"/>
      <c r="DI123" s="972"/>
      <c r="DJ123" s="972"/>
      <c r="DK123" s="973"/>
      <c r="DL123" s="974"/>
      <c r="DM123" s="972"/>
      <c r="DN123" s="972"/>
      <c r="DO123" s="972"/>
      <c r="DP123" s="973"/>
      <c r="DQ123" s="974"/>
      <c r="DR123" s="972"/>
      <c r="DS123" s="972"/>
      <c r="DT123" s="972"/>
      <c r="DU123" s="973"/>
      <c r="DV123" s="975"/>
      <c r="DW123" s="976"/>
      <c r="DX123" s="976"/>
      <c r="DY123" s="976"/>
      <c r="DZ123" s="977"/>
    </row>
    <row r="124" spans="1:130" s="224" customFormat="1" ht="26.25" customHeight="1" thickBot="1" x14ac:dyDescent="0.25">
      <c r="A124" s="1070"/>
      <c r="B124" s="962"/>
      <c r="C124" s="935" t="s">
        <v>434</v>
      </c>
      <c r="D124" s="936"/>
      <c r="E124" s="936"/>
      <c r="F124" s="936"/>
      <c r="G124" s="936"/>
      <c r="H124" s="936"/>
      <c r="I124" s="936"/>
      <c r="J124" s="936"/>
      <c r="K124" s="936"/>
      <c r="L124" s="936"/>
      <c r="M124" s="936"/>
      <c r="N124" s="936"/>
      <c r="O124" s="936"/>
      <c r="P124" s="936"/>
      <c r="Q124" s="936"/>
      <c r="R124" s="936"/>
      <c r="S124" s="936"/>
      <c r="T124" s="936"/>
      <c r="U124" s="936"/>
      <c r="V124" s="936"/>
      <c r="W124" s="936"/>
      <c r="X124" s="936"/>
      <c r="Y124" s="936"/>
      <c r="Z124" s="937"/>
      <c r="AA124" s="971" t="s">
        <v>122</v>
      </c>
      <c r="AB124" s="972"/>
      <c r="AC124" s="972"/>
      <c r="AD124" s="972"/>
      <c r="AE124" s="973"/>
      <c r="AF124" s="974" t="s">
        <v>122</v>
      </c>
      <c r="AG124" s="972"/>
      <c r="AH124" s="972"/>
      <c r="AI124" s="972"/>
      <c r="AJ124" s="973"/>
      <c r="AK124" s="974" t="s">
        <v>122</v>
      </c>
      <c r="AL124" s="972"/>
      <c r="AM124" s="972"/>
      <c r="AN124" s="972"/>
      <c r="AO124" s="973"/>
      <c r="AP124" s="975" t="s">
        <v>122</v>
      </c>
      <c r="AQ124" s="976"/>
      <c r="AR124" s="976"/>
      <c r="AS124" s="976"/>
      <c r="AT124" s="977"/>
      <c r="AU124" s="1072" t="s">
        <v>446</v>
      </c>
      <c r="AV124" s="1073"/>
      <c r="AW124" s="1073"/>
      <c r="AX124" s="1073"/>
      <c r="AY124" s="1073"/>
      <c r="AZ124" s="1073"/>
      <c r="BA124" s="1073"/>
      <c r="BB124" s="1073"/>
      <c r="BC124" s="1073"/>
      <c r="BD124" s="1073"/>
      <c r="BE124" s="1073"/>
      <c r="BF124" s="1073"/>
      <c r="BG124" s="1073"/>
      <c r="BH124" s="1073"/>
      <c r="BI124" s="1073"/>
      <c r="BJ124" s="1073"/>
      <c r="BK124" s="1073"/>
      <c r="BL124" s="1073"/>
      <c r="BM124" s="1073"/>
      <c r="BN124" s="1073"/>
      <c r="BO124" s="1073"/>
      <c r="BP124" s="1074"/>
      <c r="BQ124" s="1075" t="s">
        <v>122</v>
      </c>
      <c r="BR124" s="1040"/>
      <c r="BS124" s="1040"/>
      <c r="BT124" s="1040"/>
      <c r="BU124" s="1040"/>
      <c r="BV124" s="1040" t="s">
        <v>122</v>
      </c>
      <c r="BW124" s="1040"/>
      <c r="BX124" s="1040"/>
      <c r="BY124" s="1040"/>
      <c r="BZ124" s="1040"/>
      <c r="CA124" s="1040" t="s">
        <v>122</v>
      </c>
      <c r="CB124" s="1040"/>
      <c r="CC124" s="1040"/>
      <c r="CD124" s="1040"/>
      <c r="CE124" s="1040"/>
      <c r="CF124" s="1041"/>
      <c r="CG124" s="1042"/>
      <c r="CH124" s="1042"/>
      <c r="CI124" s="1042"/>
      <c r="CJ124" s="1043"/>
      <c r="CK124" s="1025"/>
      <c r="CL124" s="1025"/>
      <c r="CM124" s="1025"/>
      <c r="CN124" s="1025"/>
      <c r="CO124" s="1026"/>
      <c r="CP124" s="1032" t="s">
        <v>447</v>
      </c>
      <c r="CQ124" s="1033"/>
      <c r="CR124" s="1033"/>
      <c r="CS124" s="1033"/>
      <c r="CT124" s="1033"/>
      <c r="CU124" s="1033"/>
      <c r="CV124" s="1033"/>
      <c r="CW124" s="1033"/>
      <c r="CX124" s="1033"/>
      <c r="CY124" s="1033"/>
      <c r="CZ124" s="1033"/>
      <c r="DA124" s="1033"/>
      <c r="DB124" s="1033"/>
      <c r="DC124" s="1033"/>
      <c r="DD124" s="1033"/>
      <c r="DE124" s="1033"/>
      <c r="DF124" s="1034"/>
      <c r="DG124" s="1017" t="s">
        <v>122</v>
      </c>
      <c r="DH124" s="999"/>
      <c r="DI124" s="999"/>
      <c r="DJ124" s="999"/>
      <c r="DK124" s="1000"/>
      <c r="DL124" s="998" t="s">
        <v>122</v>
      </c>
      <c r="DM124" s="999"/>
      <c r="DN124" s="999"/>
      <c r="DO124" s="999"/>
      <c r="DP124" s="1000"/>
      <c r="DQ124" s="998" t="s">
        <v>122</v>
      </c>
      <c r="DR124" s="999"/>
      <c r="DS124" s="999"/>
      <c r="DT124" s="999"/>
      <c r="DU124" s="1000"/>
      <c r="DV124" s="1001" t="s">
        <v>122</v>
      </c>
      <c r="DW124" s="1002"/>
      <c r="DX124" s="1002"/>
      <c r="DY124" s="1002"/>
      <c r="DZ124" s="1003"/>
    </row>
    <row r="125" spans="1:130" s="224" customFormat="1" ht="26.25" customHeight="1" x14ac:dyDescent="0.2">
      <c r="A125" s="1070"/>
      <c r="B125" s="962"/>
      <c r="C125" s="935" t="s">
        <v>436</v>
      </c>
      <c r="D125" s="936"/>
      <c r="E125" s="936"/>
      <c r="F125" s="936"/>
      <c r="G125" s="936"/>
      <c r="H125" s="936"/>
      <c r="I125" s="936"/>
      <c r="J125" s="936"/>
      <c r="K125" s="936"/>
      <c r="L125" s="936"/>
      <c r="M125" s="936"/>
      <c r="N125" s="936"/>
      <c r="O125" s="936"/>
      <c r="P125" s="936"/>
      <c r="Q125" s="936"/>
      <c r="R125" s="936"/>
      <c r="S125" s="936"/>
      <c r="T125" s="936"/>
      <c r="U125" s="936"/>
      <c r="V125" s="936"/>
      <c r="W125" s="936"/>
      <c r="X125" s="936"/>
      <c r="Y125" s="936"/>
      <c r="Z125" s="937"/>
      <c r="AA125" s="971" t="s">
        <v>122</v>
      </c>
      <c r="AB125" s="972"/>
      <c r="AC125" s="972"/>
      <c r="AD125" s="972"/>
      <c r="AE125" s="973"/>
      <c r="AF125" s="974" t="s">
        <v>122</v>
      </c>
      <c r="AG125" s="972"/>
      <c r="AH125" s="972"/>
      <c r="AI125" s="972"/>
      <c r="AJ125" s="973"/>
      <c r="AK125" s="974" t="s">
        <v>122</v>
      </c>
      <c r="AL125" s="972"/>
      <c r="AM125" s="972"/>
      <c r="AN125" s="972"/>
      <c r="AO125" s="973"/>
      <c r="AP125" s="975" t="s">
        <v>122</v>
      </c>
      <c r="AQ125" s="976"/>
      <c r="AR125" s="976"/>
      <c r="AS125" s="976"/>
      <c r="AT125" s="977"/>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5" t="s">
        <v>448</v>
      </c>
      <c r="CL125" s="1020"/>
      <c r="CM125" s="1020"/>
      <c r="CN125" s="1020"/>
      <c r="CO125" s="1021"/>
      <c r="CP125" s="942" t="s">
        <v>449</v>
      </c>
      <c r="CQ125" s="910"/>
      <c r="CR125" s="910"/>
      <c r="CS125" s="910"/>
      <c r="CT125" s="910"/>
      <c r="CU125" s="910"/>
      <c r="CV125" s="910"/>
      <c r="CW125" s="910"/>
      <c r="CX125" s="910"/>
      <c r="CY125" s="910"/>
      <c r="CZ125" s="910"/>
      <c r="DA125" s="910"/>
      <c r="DB125" s="910"/>
      <c r="DC125" s="910"/>
      <c r="DD125" s="910"/>
      <c r="DE125" s="910"/>
      <c r="DF125" s="911"/>
      <c r="DG125" s="943" t="s">
        <v>122</v>
      </c>
      <c r="DH125" s="944"/>
      <c r="DI125" s="944"/>
      <c r="DJ125" s="944"/>
      <c r="DK125" s="944"/>
      <c r="DL125" s="944" t="s">
        <v>122</v>
      </c>
      <c r="DM125" s="944"/>
      <c r="DN125" s="944"/>
      <c r="DO125" s="944"/>
      <c r="DP125" s="944"/>
      <c r="DQ125" s="944" t="s">
        <v>122</v>
      </c>
      <c r="DR125" s="944"/>
      <c r="DS125" s="944"/>
      <c r="DT125" s="944"/>
      <c r="DU125" s="944"/>
      <c r="DV125" s="945" t="s">
        <v>122</v>
      </c>
      <c r="DW125" s="945"/>
      <c r="DX125" s="945"/>
      <c r="DY125" s="945"/>
      <c r="DZ125" s="946"/>
    </row>
    <row r="126" spans="1:130" s="224" customFormat="1" ht="26.25" customHeight="1" thickBot="1" x14ac:dyDescent="0.25">
      <c r="A126" s="1070"/>
      <c r="B126" s="962"/>
      <c r="C126" s="935" t="s">
        <v>438</v>
      </c>
      <c r="D126" s="936"/>
      <c r="E126" s="936"/>
      <c r="F126" s="936"/>
      <c r="G126" s="936"/>
      <c r="H126" s="936"/>
      <c r="I126" s="936"/>
      <c r="J126" s="936"/>
      <c r="K126" s="936"/>
      <c r="L126" s="936"/>
      <c r="M126" s="936"/>
      <c r="N126" s="936"/>
      <c r="O126" s="936"/>
      <c r="P126" s="936"/>
      <c r="Q126" s="936"/>
      <c r="R126" s="936"/>
      <c r="S126" s="936"/>
      <c r="T126" s="936"/>
      <c r="U126" s="936"/>
      <c r="V126" s="936"/>
      <c r="W126" s="936"/>
      <c r="X126" s="936"/>
      <c r="Y126" s="936"/>
      <c r="Z126" s="937"/>
      <c r="AA126" s="971" t="s">
        <v>122</v>
      </c>
      <c r="AB126" s="972"/>
      <c r="AC126" s="972"/>
      <c r="AD126" s="972"/>
      <c r="AE126" s="973"/>
      <c r="AF126" s="974" t="s">
        <v>122</v>
      </c>
      <c r="AG126" s="972"/>
      <c r="AH126" s="972"/>
      <c r="AI126" s="972"/>
      <c r="AJ126" s="973"/>
      <c r="AK126" s="974" t="s">
        <v>122</v>
      </c>
      <c r="AL126" s="972"/>
      <c r="AM126" s="972"/>
      <c r="AN126" s="972"/>
      <c r="AO126" s="973"/>
      <c r="AP126" s="975" t="s">
        <v>122</v>
      </c>
      <c r="AQ126" s="976"/>
      <c r="AR126" s="976"/>
      <c r="AS126" s="976"/>
      <c r="AT126" s="977"/>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6"/>
      <c r="CL126" s="1023"/>
      <c r="CM126" s="1023"/>
      <c r="CN126" s="1023"/>
      <c r="CO126" s="1024"/>
      <c r="CP126" s="935" t="s">
        <v>450</v>
      </c>
      <c r="CQ126" s="936"/>
      <c r="CR126" s="936"/>
      <c r="CS126" s="936"/>
      <c r="CT126" s="936"/>
      <c r="CU126" s="936"/>
      <c r="CV126" s="936"/>
      <c r="CW126" s="936"/>
      <c r="CX126" s="936"/>
      <c r="CY126" s="936"/>
      <c r="CZ126" s="936"/>
      <c r="DA126" s="936"/>
      <c r="DB126" s="936"/>
      <c r="DC126" s="936"/>
      <c r="DD126" s="936"/>
      <c r="DE126" s="936"/>
      <c r="DF126" s="937"/>
      <c r="DG126" s="938" t="s">
        <v>122</v>
      </c>
      <c r="DH126" s="939"/>
      <c r="DI126" s="939"/>
      <c r="DJ126" s="939"/>
      <c r="DK126" s="939"/>
      <c r="DL126" s="939" t="s">
        <v>122</v>
      </c>
      <c r="DM126" s="939"/>
      <c r="DN126" s="939"/>
      <c r="DO126" s="939"/>
      <c r="DP126" s="939"/>
      <c r="DQ126" s="939" t="s">
        <v>122</v>
      </c>
      <c r="DR126" s="939"/>
      <c r="DS126" s="939"/>
      <c r="DT126" s="939"/>
      <c r="DU126" s="939"/>
      <c r="DV126" s="940" t="s">
        <v>122</v>
      </c>
      <c r="DW126" s="940"/>
      <c r="DX126" s="940"/>
      <c r="DY126" s="940"/>
      <c r="DZ126" s="941"/>
    </row>
    <row r="127" spans="1:130" s="224" customFormat="1" ht="26.25" customHeight="1" x14ac:dyDescent="0.2">
      <c r="A127" s="1071"/>
      <c r="B127" s="964"/>
      <c r="C127" s="986" t="s">
        <v>451</v>
      </c>
      <c r="D127" s="978"/>
      <c r="E127" s="978"/>
      <c r="F127" s="978"/>
      <c r="G127" s="978"/>
      <c r="H127" s="978"/>
      <c r="I127" s="978"/>
      <c r="J127" s="978"/>
      <c r="K127" s="978"/>
      <c r="L127" s="978"/>
      <c r="M127" s="978"/>
      <c r="N127" s="978"/>
      <c r="O127" s="978"/>
      <c r="P127" s="978"/>
      <c r="Q127" s="978"/>
      <c r="R127" s="978"/>
      <c r="S127" s="978"/>
      <c r="T127" s="978"/>
      <c r="U127" s="978"/>
      <c r="V127" s="978"/>
      <c r="W127" s="978"/>
      <c r="X127" s="978"/>
      <c r="Y127" s="978"/>
      <c r="Z127" s="979"/>
      <c r="AA127" s="971">
        <v>319552</v>
      </c>
      <c r="AB127" s="972"/>
      <c r="AC127" s="972"/>
      <c r="AD127" s="972"/>
      <c r="AE127" s="973"/>
      <c r="AF127" s="974">
        <v>361865</v>
      </c>
      <c r="AG127" s="972"/>
      <c r="AH127" s="972"/>
      <c r="AI127" s="972"/>
      <c r="AJ127" s="973"/>
      <c r="AK127" s="974">
        <v>636094</v>
      </c>
      <c r="AL127" s="972"/>
      <c r="AM127" s="972"/>
      <c r="AN127" s="972"/>
      <c r="AO127" s="973"/>
      <c r="AP127" s="975">
        <v>0.7</v>
      </c>
      <c r="AQ127" s="976"/>
      <c r="AR127" s="976"/>
      <c r="AS127" s="976"/>
      <c r="AT127" s="977"/>
      <c r="AU127" s="226"/>
      <c r="AV127" s="226"/>
      <c r="AW127" s="226"/>
      <c r="AX127" s="1044" t="s">
        <v>452</v>
      </c>
      <c r="AY127" s="1045"/>
      <c r="AZ127" s="1045"/>
      <c r="BA127" s="1045"/>
      <c r="BB127" s="1045"/>
      <c r="BC127" s="1045"/>
      <c r="BD127" s="1045"/>
      <c r="BE127" s="1046"/>
      <c r="BF127" s="1047" t="s">
        <v>453</v>
      </c>
      <c r="BG127" s="1045"/>
      <c r="BH127" s="1045"/>
      <c r="BI127" s="1045"/>
      <c r="BJ127" s="1045"/>
      <c r="BK127" s="1045"/>
      <c r="BL127" s="1046"/>
      <c r="BM127" s="1047" t="s">
        <v>454</v>
      </c>
      <c r="BN127" s="1045"/>
      <c r="BO127" s="1045"/>
      <c r="BP127" s="1045"/>
      <c r="BQ127" s="1045"/>
      <c r="BR127" s="1045"/>
      <c r="BS127" s="1046"/>
      <c r="BT127" s="1047" t="s">
        <v>455</v>
      </c>
      <c r="BU127" s="1045"/>
      <c r="BV127" s="1045"/>
      <c r="BW127" s="1045"/>
      <c r="BX127" s="1045"/>
      <c r="BY127" s="1045"/>
      <c r="BZ127" s="1068"/>
      <c r="CA127" s="226"/>
      <c r="CB127" s="226"/>
      <c r="CC127" s="226"/>
      <c r="CD127" s="249"/>
      <c r="CE127" s="249"/>
      <c r="CF127" s="249"/>
      <c r="CG127" s="226"/>
      <c r="CH127" s="226"/>
      <c r="CI127" s="226"/>
      <c r="CJ127" s="248"/>
      <c r="CK127" s="1036"/>
      <c r="CL127" s="1023"/>
      <c r="CM127" s="1023"/>
      <c r="CN127" s="1023"/>
      <c r="CO127" s="1024"/>
      <c r="CP127" s="935" t="s">
        <v>456</v>
      </c>
      <c r="CQ127" s="936"/>
      <c r="CR127" s="936"/>
      <c r="CS127" s="936"/>
      <c r="CT127" s="936"/>
      <c r="CU127" s="936"/>
      <c r="CV127" s="936"/>
      <c r="CW127" s="936"/>
      <c r="CX127" s="936"/>
      <c r="CY127" s="936"/>
      <c r="CZ127" s="936"/>
      <c r="DA127" s="936"/>
      <c r="DB127" s="936"/>
      <c r="DC127" s="936"/>
      <c r="DD127" s="936"/>
      <c r="DE127" s="936"/>
      <c r="DF127" s="937"/>
      <c r="DG127" s="938" t="s">
        <v>122</v>
      </c>
      <c r="DH127" s="939"/>
      <c r="DI127" s="939"/>
      <c r="DJ127" s="939"/>
      <c r="DK127" s="939"/>
      <c r="DL127" s="939" t="s">
        <v>122</v>
      </c>
      <c r="DM127" s="939"/>
      <c r="DN127" s="939"/>
      <c r="DO127" s="939"/>
      <c r="DP127" s="939"/>
      <c r="DQ127" s="939" t="s">
        <v>122</v>
      </c>
      <c r="DR127" s="939"/>
      <c r="DS127" s="939"/>
      <c r="DT127" s="939"/>
      <c r="DU127" s="939"/>
      <c r="DV127" s="940" t="s">
        <v>122</v>
      </c>
      <c r="DW127" s="940"/>
      <c r="DX127" s="940"/>
      <c r="DY127" s="940"/>
      <c r="DZ127" s="941"/>
    </row>
    <row r="128" spans="1:130" s="224" customFormat="1" ht="26.25" customHeight="1" thickBot="1" x14ac:dyDescent="0.25">
      <c r="A128" s="1054" t="s">
        <v>457</v>
      </c>
      <c r="B128" s="1055"/>
      <c r="C128" s="1055"/>
      <c r="D128" s="1055"/>
      <c r="E128" s="1055"/>
      <c r="F128" s="1055"/>
      <c r="G128" s="1055"/>
      <c r="H128" s="1055"/>
      <c r="I128" s="1055"/>
      <c r="J128" s="1055"/>
      <c r="K128" s="1055"/>
      <c r="L128" s="1055"/>
      <c r="M128" s="1055"/>
      <c r="N128" s="1055"/>
      <c r="O128" s="1055"/>
      <c r="P128" s="1055"/>
      <c r="Q128" s="1055"/>
      <c r="R128" s="1055"/>
      <c r="S128" s="1055"/>
      <c r="T128" s="1055"/>
      <c r="U128" s="1055"/>
      <c r="V128" s="1055"/>
      <c r="W128" s="1056" t="s">
        <v>458</v>
      </c>
      <c r="X128" s="1056"/>
      <c r="Y128" s="1056"/>
      <c r="Z128" s="1057"/>
      <c r="AA128" s="1058" t="s">
        <v>122</v>
      </c>
      <c r="AB128" s="1059"/>
      <c r="AC128" s="1059"/>
      <c r="AD128" s="1059"/>
      <c r="AE128" s="1060"/>
      <c r="AF128" s="1061" t="s">
        <v>122</v>
      </c>
      <c r="AG128" s="1059"/>
      <c r="AH128" s="1059"/>
      <c r="AI128" s="1059"/>
      <c r="AJ128" s="1060"/>
      <c r="AK128" s="1061" t="s">
        <v>122</v>
      </c>
      <c r="AL128" s="1059"/>
      <c r="AM128" s="1059"/>
      <c r="AN128" s="1059"/>
      <c r="AO128" s="1060"/>
      <c r="AP128" s="1062"/>
      <c r="AQ128" s="1063"/>
      <c r="AR128" s="1063"/>
      <c r="AS128" s="1063"/>
      <c r="AT128" s="1064"/>
      <c r="AU128" s="226"/>
      <c r="AV128" s="226"/>
      <c r="AW128" s="226"/>
      <c r="AX128" s="909" t="s">
        <v>459</v>
      </c>
      <c r="AY128" s="910"/>
      <c r="AZ128" s="910"/>
      <c r="BA128" s="910"/>
      <c r="BB128" s="910"/>
      <c r="BC128" s="910"/>
      <c r="BD128" s="910"/>
      <c r="BE128" s="911"/>
      <c r="BF128" s="1065" t="s">
        <v>122</v>
      </c>
      <c r="BG128" s="1066"/>
      <c r="BH128" s="1066"/>
      <c r="BI128" s="1066"/>
      <c r="BJ128" s="1066"/>
      <c r="BK128" s="1066"/>
      <c r="BL128" s="1067"/>
      <c r="BM128" s="1065">
        <v>11.25</v>
      </c>
      <c r="BN128" s="1066"/>
      <c r="BO128" s="1066"/>
      <c r="BP128" s="1066"/>
      <c r="BQ128" s="1066"/>
      <c r="BR128" s="1066"/>
      <c r="BS128" s="1067"/>
      <c r="BT128" s="1065">
        <v>20</v>
      </c>
      <c r="BU128" s="1066"/>
      <c r="BV128" s="1066"/>
      <c r="BW128" s="1066"/>
      <c r="BX128" s="1066"/>
      <c r="BY128" s="1066"/>
      <c r="BZ128" s="1089"/>
      <c r="CA128" s="249"/>
      <c r="CB128" s="249"/>
      <c r="CC128" s="249"/>
      <c r="CD128" s="249"/>
      <c r="CE128" s="249"/>
      <c r="CF128" s="249"/>
      <c r="CG128" s="226"/>
      <c r="CH128" s="226"/>
      <c r="CI128" s="226"/>
      <c r="CJ128" s="248"/>
      <c r="CK128" s="1037"/>
      <c r="CL128" s="1038"/>
      <c r="CM128" s="1038"/>
      <c r="CN128" s="1038"/>
      <c r="CO128" s="1039"/>
      <c r="CP128" s="1048" t="s">
        <v>460</v>
      </c>
      <c r="CQ128" s="739"/>
      <c r="CR128" s="739"/>
      <c r="CS128" s="739"/>
      <c r="CT128" s="739"/>
      <c r="CU128" s="739"/>
      <c r="CV128" s="739"/>
      <c r="CW128" s="739"/>
      <c r="CX128" s="739"/>
      <c r="CY128" s="739"/>
      <c r="CZ128" s="739"/>
      <c r="DA128" s="739"/>
      <c r="DB128" s="739"/>
      <c r="DC128" s="739"/>
      <c r="DD128" s="739"/>
      <c r="DE128" s="739"/>
      <c r="DF128" s="1049"/>
      <c r="DG128" s="1050" t="s">
        <v>122</v>
      </c>
      <c r="DH128" s="1051"/>
      <c r="DI128" s="1051"/>
      <c r="DJ128" s="1051"/>
      <c r="DK128" s="1051"/>
      <c r="DL128" s="1051" t="s">
        <v>122</v>
      </c>
      <c r="DM128" s="1051"/>
      <c r="DN128" s="1051"/>
      <c r="DO128" s="1051"/>
      <c r="DP128" s="1051"/>
      <c r="DQ128" s="1051" t="s">
        <v>122</v>
      </c>
      <c r="DR128" s="1051"/>
      <c r="DS128" s="1051"/>
      <c r="DT128" s="1051"/>
      <c r="DU128" s="1051"/>
      <c r="DV128" s="1052" t="s">
        <v>122</v>
      </c>
      <c r="DW128" s="1052"/>
      <c r="DX128" s="1052"/>
      <c r="DY128" s="1052"/>
      <c r="DZ128" s="1053"/>
    </row>
    <row r="129" spans="1:131" s="224" customFormat="1" ht="26.25" customHeight="1" x14ac:dyDescent="0.2">
      <c r="A129" s="947" t="s">
        <v>103</v>
      </c>
      <c r="B129" s="948"/>
      <c r="C129" s="948"/>
      <c r="D129" s="948"/>
      <c r="E129" s="948"/>
      <c r="F129" s="948"/>
      <c r="G129" s="948"/>
      <c r="H129" s="948"/>
      <c r="I129" s="948"/>
      <c r="J129" s="948"/>
      <c r="K129" s="948"/>
      <c r="L129" s="948"/>
      <c r="M129" s="948"/>
      <c r="N129" s="948"/>
      <c r="O129" s="948"/>
      <c r="P129" s="948"/>
      <c r="Q129" s="948"/>
      <c r="R129" s="948"/>
      <c r="S129" s="948"/>
      <c r="T129" s="948"/>
      <c r="U129" s="948"/>
      <c r="V129" s="948"/>
      <c r="W129" s="1083" t="s">
        <v>461</v>
      </c>
      <c r="X129" s="1084"/>
      <c r="Y129" s="1084"/>
      <c r="Z129" s="1085"/>
      <c r="AA129" s="971">
        <v>92868634</v>
      </c>
      <c r="AB129" s="972"/>
      <c r="AC129" s="972"/>
      <c r="AD129" s="972"/>
      <c r="AE129" s="973"/>
      <c r="AF129" s="974">
        <v>92055251</v>
      </c>
      <c r="AG129" s="972"/>
      <c r="AH129" s="972"/>
      <c r="AI129" s="972"/>
      <c r="AJ129" s="973"/>
      <c r="AK129" s="974">
        <v>97943609</v>
      </c>
      <c r="AL129" s="972"/>
      <c r="AM129" s="972"/>
      <c r="AN129" s="972"/>
      <c r="AO129" s="973"/>
      <c r="AP129" s="1086"/>
      <c r="AQ129" s="1087"/>
      <c r="AR129" s="1087"/>
      <c r="AS129" s="1087"/>
      <c r="AT129" s="1088"/>
      <c r="AU129" s="227"/>
      <c r="AV129" s="227"/>
      <c r="AW129" s="227"/>
      <c r="AX129" s="1078" t="s">
        <v>462</v>
      </c>
      <c r="AY129" s="936"/>
      <c r="AZ129" s="936"/>
      <c r="BA129" s="936"/>
      <c r="BB129" s="936"/>
      <c r="BC129" s="936"/>
      <c r="BD129" s="936"/>
      <c r="BE129" s="937"/>
      <c r="BF129" s="1079" t="s">
        <v>122</v>
      </c>
      <c r="BG129" s="1080"/>
      <c r="BH129" s="1080"/>
      <c r="BI129" s="1080"/>
      <c r="BJ129" s="1080"/>
      <c r="BK129" s="1080"/>
      <c r="BL129" s="1081"/>
      <c r="BM129" s="1079">
        <v>16.25</v>
      </c>
      <c r="BN129" s="1080"/>
      <c r="BO129" s="1080"/>
      <c r="BP129" s="1080"/>
      <c r="BQ129" s="1080"/>
      <c r="BR129" s="1080"/>
      <c r="BS129" s="1081"/>
      <c r="BT129" s="1079">
        <v>30</v>
      </c>
      <c r="BU129" s="1080"/>
      <c r="BV129" s="1080"/>
      <c r="BW129" s="1080"/>
      <c r="BX129" s="1080"/>
      <c r="BY129" s="1080"/>
      <c r="BZ129" s="1082"/>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47" t="s">
        <v>463</v>
      </c>
      <c r="B130" s="948"/>
      <c r="C130" s="948"/>
      <c r="D130" s="948"/>
      <c r="E130" s="948"/>
      <c r="F130" s="948"/>
      <c r="G130" s="948"/>
      <c r="H130" s="948"/>
      <c r="I130" s="948"/>
      <c r="J130" s="948"/>
      <c r="K130" s="948"/>
      <c r="L130" s="948"/>
      <c r="M130" s="948"/>
      <c r="N130" s="948"/>
      <c r="O130" s="948"/>
      <c r="P130" s="948"/>
      <c r="Q130" s="948"/>
      <c r="R130" s="948"/>
      <c r="S130" s="948"/>
      <c r="T130" s="948"/>
      <c r="U130" s="948"/>
      <c r="V130" s="948"/>
      <c r="W130" s="1083" t="s">
        <v>464</v>
      </c>
      <c r="X130" s="1084"/>
      <c r="Y130" s="1084"/>
      <c r="Z130" s="1085"/>
      <c r="AA130" s="971">
        <v>5261613</v>
      </c>
      <c r="AB130" s="972"/>
      <c r="AC130" s="972"/>
      <c r="AD130" s="972"/>
      <c r="AE130" s="973"/>
      <c r="AF130" s="974">
        <v>4806283</v>
      </c>
      <c r="AG130" s="972"/>
      <c r="AH130" s="972"/>
      <c r="AI130" s="972"/>
      <c r="AJ130" s="973"/>
      <c r="AK130" s="974">
        <v>4362787</v>
      </c>
      <c r="AL130" s="972"/>
      <c r="AM130" s="972"/>
      <c r="AN130" s="972"/>
      <c r="AO130" s="973"/>
      <c r="AP130" s="1086"/>
      <c r="AQ130" s="1087"/>
      <c r="AR130" s="1087"/>
      <c r="AS130" s="1087"/>
      <c r="AT130" s="1088"/>
      <c r="AU130" s="227"/>
      <c r="AV130" s="227"/>
      <c r="AW130" s="227"/>
      <c r="AX130" s="1078" t="s">
        <v>465</v>
      </c>
      <c r="AY130" s="936"/>
      <c r="AZ130" s="936"/>
      <c r="BA130" s="936"/>
      <c r="BB130" s="936"/>
      <c r="BC130" s="936"/>
      <c r="BD130" s="936"/>
      <c r="BE130" s="937"/>
      <c r="BF130" s="1114">
        <v>-2.4</v>
      </c>
      <c r="BG130" s="1115"/>
      <c r="BH130" s="1115"/>
      <c r="BI130" s="1115"/>
      <c r="BJ130" s="1115"/>
      <c r="BK130" s="1115"/>
      <c r="BL130" s="1116"/>
      <c r="BM130" s="1114">
        <v>25</v>
      </c>
      <c r="BN130" s="1115"/>
      <c r="BO130" s="1115"/>
      <c r="BP130" s="1115"/>
      <c r="BQ130" s="1115"/>
      <c r="BR130" s="1115"/>
      <c r="BS130" s="1116"/>
      <c r="BT130" s="1114">
        <v>35</v>
      </c>
      <c r="BU130" s="1115"/>
      <c r="BV130" s="1115"/>
      <c r="BW130" s="1115"/>
      <c r="BX130" s="1115"/>
      <c r="BY130" s="1115"/>
      <c r="BZ130" s="1117"/>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18"/>
      <c r="B131" s="1119"/>
      <c r="C131" s="1119"/>
      <c r="D131" s="1119"/>
      <c r="E131" s="1119"/>
      <c r="F131" s="1119"/>
      <c r="G131" s="1119"/>
      <c r="H131" s="1119"/>
      <c r="I131" s="1119"/>
      <c r="J131" s="1119"/>
      <c r="K131" s="1119"/>
      <c r="L131" s="1119"/>
      <c r="M131" s="1119"/>
      <c r="N131" s="1119"/>
      <c r="O131" s="1119"/>
      <c r="P131" s="1119"/>
      <c r="Q131" s="1119"/>
      <c r="R131" s="1119"/>
      <c r="S131" s="1119"/>
      <c r="T131" s="1119"/>
      <c r="U131" s="1119"/>
      <c r="V131" s="1119"/>
      <c r="W131" s="1120" t="s">
        <v>466</v>
      </c>
      <c r="X131" s="1121"/>
      <c r="Y131" s="1121"/>
      <c r="Z131" s="1122"/>
      <c r="AA131" s="1017">
        <v>87607021</v>
      </c>
      <c r="AB131" s="999"/>
      <c r="AC131" s="999"/>
      <c r="AD131" s="999"/>
      <c r="AE131" s="1000"/>
      <c r="AF131" s="998">
        <v>87248968</v>
      </c>
      <c r="AG131" s="999"/>
      <c r="AH131" s="999"/>
      <c r="AI131" s="999"/>
      <c r="AJ131" s="1000"/>
      <c r="AK131" s="998">
        <v>93580822</v>
      </c>
      <c r="AL131" s="999"/>
      <c r="AM131" s="999"/>
      <c r="AN131" s="999"/>
      <c r="AO131" s="1000"/>
      <c r="AP131" s="1123"/>
      <c r="AQ131" s="1124"/>
      <c r="AR131" s="1124"/>
      <c r="AS131" s="1124"/>
      <c r="AT131" s="1125"/>
      <c r="AU131" s="227"/>
      <c r="AV131" s="227"/>
      <c r="AW131" s="227"/>
      <c r="AX131" s="1096" t="s">
        <v>467</v>
      </c>
      <c r="AY131" s="739"/>
      <c r="AZ131" s="739"/>
      <c r="BA131" s="739"/>
      <c r="BB131" s="739"/>
      <c r="BC131" s="739"/>
      <c r="BD131" s="739"/>
      <c r="BE131" s="1049"/>
      <c r="BF131" s="1097" t="s">
        <v>122</v>
      </c>
      <c r="BG131" s="1098"/>
      <c r="BH131" s="1098"/>
      <c r="BI131" s="1098"/>
      <c r="BJ131" s="1098"/>
      <c r="BK131" s="1098"/>
      <c r="BL131" s="1099"/>
      <c r="BM131" s="1097">
        <v>350</v>
      </c>
      <c r="BN131" s="1098"/>
      <c r="BO131" s="1098"/>
      <c r="BP131" s="1098"/>
      <c r="BQ131" s="1098"/>
      <c r="BR131" s="1098"/>
      <c r="BS131" s="1099"/>
      <c r="BT131" s="1100"/>
      <c r="BU131" s="1101"/>
      <c r="BV131" s="1101"/>
      <c r="BW131" s="1101"/>
      <c r="BX131" s="1101"/>
      <c r="BY131" s="1101"/>
      <c r="BZ131" s="1102"/>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3" t="s">
        <v>468</v>
      </c>
      <c r="B132" s="1104"/>
      <c r="C132" s="1104"/>
      <c r="D132" s="1104"/>
      <c r="E132" s="1104"/>
      <c r="F132" s="1104"/>
      <c r="G132" s="1104"/>
      <c r="H132" s="1104"/>
      <c r="I132" s="1104"/>
      <c r="J132" s="1104"/>
      <c r="K132" s="1104"/>
      <c r="L132" s="1104"/>
      <c r="M132" s="1104"/>
      <c r="N132" s="1104"/>
      <c r="O132" s="1104"/>
      <c r="P132" s="1104"/>
      <c r="Q132" s="1104"/>
      <c r="R132" s="1104"/>
      <c r="S132" s="1104"/>
      <c r="T132" s="1104"/>
      <c r="U132" s="1104"/>
      <c r="V132" s="1107" t="s">
        <v>469</v>
      </c>
      <c r="W132" s="1107"/>
      <c r="X132" s="1107"/>
      <c r="Y132" s="1107"/>
      <c r="Z132" s="1108"/>
      <c r="AA132" s="1109">
        <v>-2.9581544599999998</v>
      </c>
      <c r="AB132" s="1110"/>
      <c r="AC132" s="1110"/>
      <c r="AD132" s="1110"/>
      <c r="AE132" s="1111"/>
      <c r="AF132" s="1112">
        <v>-2.5813142</v>
      </c>
      <c r="AG132" s="1110"/>
      <c r="AH132" s="1110"/>
      <c r="AI132" s="1110"/>
      <c r="AJ132" s="1111"/>
      <c r="AK132" s="1112">
        <v>-1.7394974400000001</v>
      </c>
      <c r="AL132" s="1110"/>
      <c r="AM132" s="1110"/>
      <c r="AN132" s="1110"/>
      <c r="AO132" s="1111"/>
      <c r="AP132" s="1014"/>
      <c r="AQ132" s="1015"/>
      <c r="AR132" s="1015"/>
      <c r="AS132" s="1015"/>
      <c r="AT132" s="111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5"/>
      <c r="B133" s="1106"/>
      <c r="C133" s="1106"/>
      <c r="D133" s="1106"/>
      <c r="E133" s="1106"/>
      <c r="F133" s="1106"/>
      <c r="G133" s="1106"/>
      <c r="H133" s="1106"/>
      <c r="I133" s="1106"/>
      <c r="J133" s="1106"/>
      <c r="K133" s="1106"/>
      <c r="L133" s="1106"/>
      <c r="M133" s="1106"/>
      <c r="N133" s="1106"/>
      <c r="O133" s="1106"/>
      <c r="P133" s="1106"/>
      <c r="Q133" s="1106"/>
      <c r="R133" s="1106"/>
      <c r="S133" s="1106"/>
      <c r="T133" s="1106"/>
      <c r="U133" s="1106"/>
      <c r="V133" s="1090" t="s">
        <v>470</v>
      </c>
      <c r="W133" s="1090"/>
      <c r="X133" s="1090"/>
      <c r="Y133" s="1090"/>
      <c r="Z133" s="1091"/>
      <c r="AA133" s="1092">
        <v>-3.2</v>
      </c>
      <c r="AB133" s="1093"/>
      <c r="AC133" s="1093"/>
      <c r="AD133" s="1093"/>
      <c r="AE133" s="1094"/>
      <c r="AF133" s="1092">
        <v>-2.9</v>
      </c>
      <c r="AG133" s="1093"/>
      <c r="AH133" s="1093"/>
      <c r="AI133" s="1093"/>
      <c r="AJ133" s="1094"/>
      <c r="AK133" s="1092">
        <v>-2.4</v>
      </c>
      <c r="AL133" s="1093"/>
      <c r="AM133" s="1093"/>
      <c r="AN133" s="1093"/>
      <c r="AO133" s="1094"/>
      <c r="AP133" s="1041"/>
      <c r="AQ133" s="1042"/>
      <c r="AR133" s="1042"/>
      <c r="AS133" s="1042"/>
      <c r="AT133" s="109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hb4oojgZLVUGk0zg5D/hyEQMfWD4uDxMXSNAbAS4VjwCS+T1IYTDA+yvQ3tMSK1EqkqcnVvtZXQa/cXtRz+ZjQ==" saltValue="Fg+SeK/9e8yM+Yrf9s6Hl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L5"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471</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I0kvNdlzvbzzRqoKUAVv37HB2/K/Zmqqbi9Y+zFNm7n9B1A8RW99t4jiK02o1YfEcr37eYkwjsOveSisXWS+2A==" saltValue="R8T6aEQGNThfVDaazvzkh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H48"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FpNxL6anjDXESB4WHZUSFuBrNK6RNVf8rtXcQGpXtXWKn86KZ3lxNXE1mQ7GIUTFB2/4l2fLK49KwEky0ew5aw==" saltValue="vzJ8xWYOwzant+rGCV0sZ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4"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472</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473</v>
      </c>
      <c r="AL6" s="260"/>
      <c r="AM6" s="260"/>
      <c r="AN6" s="260"/>
    </row>
    <row r="7" spans="1:46" ht="13.5" customHeight="1" x14ac:dyDescent="0.2">
      <c r="A7" s="259"/>
      <c r="AK7" s="262"/>
      <c r="AL7" s="263"/>
      <c r="AM7" s="263"/>
      <c r="AN7" s="264"/>
      <c r="AO7" s="1127" t="s">
        <v>474</v>
      </c>
      <c r="AP7" s="265"/>
      <c r="AQ7" s="266" t="s">
        <v>475</v>
      </c>
      <c r="AR7" s="267"/>
    </row>
    <row r="8" spans="1:46" ht="13.2" x14ac:dyDescent="0.2">
      <c r="A8" s="259"/>
      <c r="AK8" s="268"/>
      <c r="AL8" s="269"/>
      <c r="AM8" s="269"/>
      <c r="AN8" s="270"/>
      <c r="AO8" s="1128"/>
      <c r="AP8" s="271" t="s">
        <v>476</v>
      </c>
      <c r="AQ8" s="272" t="s">
        <v>477</v>
      </c>
      <c r="AR8" s="273" t="s">
        <v>478</v>
      </c>
    </row>
    <row r="9" spans="1:46" ht="13.2" x14ac:dyDescent="0.2">
      <c r="A9" s="259"/>
      <c r="AK9" s="1129" t="s">
        <v>479</v>
      </c>
      <c r="AL9" s="1130"/>
      <c r="AM9" s="1130"/>
      <c r="AN9" s="1131"/>
      <c r="AO9" s="274">
        <v>25932809</v>
      </c>
      <c r="AP9" s="274">
        <v>74258</v>
      </c>
      <c r="AQ9" s="275">
        <v>62747</v>
      </c>
      <c r="AR9" s="276">
        <v>18.3</v>
      </c>
    </row>
    <row r="10" spans="1:46" ht="13.5" customHeight="1" x14ac:dyDescent="0.2">
      <c r="A10" s="259"/>
      <c r="AK10" s="1129" t="s">
        <v>480</v>
      </c>
      <c r="AL10" s="1130"/>
      <c r="AM10" s="1130"/>
      <c r="AN10" s="1131"/>
      <c r="AO10" s="277">
        <v>359920</v>
      </c>
      <c r="AP10" s="277">
        <v>1031</v>
      </c>
      <c r="AQ10" s="278">
        <v>903</v>
      </c>
      <c r="AR10" s="279">
        <v>14.2</v>
      </c>
    </row>
    <row r="11" spans="1:46" ht="13.5" customHeight="1" x14ac:dyDescent="0.2">
      <c r="A11" s="259"/>
      <c r="AK11" s="1129" t="s">
        <v>481</v>
      </c>
      <c r="AL11" s="1130"/>
      <c r="AM11" s="1130"/>
      <c r="AN11" s="1131"/>
      <c r="AO11" s="277" t="s">
        <v>482</v>
      </c>
      <c r="AP11" s="277" t="s">
        <v>482</v>
      </c>
      <c r="AQ11" s="278" t="s">
        <v>482</v>
      </c>
      <c r="AR11" s="279" t="s">
        <v>482</v>
      </c>
    </row>
    <row r="12" spans="1:46" ht="13.5" customHeight="1" x14ac:dyDescent="0.2">
      <c r="A12" s="259"/>
      <c r="AK12" s="1129" t="s">
        <v>483</v>
      </c>
      <c r="AL12" s="1130"/>
      <c r="AM12" s="1130"/>
      <c r="AN12" s="1131"/>
      <c r="AO12" s="277" t="s">
        <v>482</v>
      </c>
      <c r="AP12" s="277" t="s">
        <v>482</v>
      </c>
      <c r="AQ12" s="278" t="s">
        <v>482</v>
      </c>
      <c r="AR12" s="279" t="s">
        <v>482</v>
      </c>
    </row>
    <row r="13" spans="1:46" ht="13.5" customHeight="1" x14ac:dyDescent="0.2">
      <c r="A13" s="259"/>
      <c r="AK13" s="1129" t="s">
        <v>484</v>
      </c>
      <c r="AL13" s="1130"/>
      <c r="AM13" s="1130"/>
      <c r="AN13" s="1131"/>
      <c r="AO13" s="277">
        <v>1265173</v>
      </c>
      <c r="AP13" s="277">
        <v>3623</v>
      </c>
      <c r="AQ13" s="278">
        <v>2239</v>
      </c>
      <c r="AR13" s="279">
        <v>61.8</v>
      </c>
    </row>
    <row r="14" spans="1:46" ht="13.5" customHeight="1" x14ac:dyDescent="0.2">
      <c r="A14" s="259"/>
      <c r="AK14" s="1129" t="s">
        <v>485</v>
      </c>
      <c r="AL14" s="1130"/>
      <c r="AM14" s="1130"/>
      <c r="AN14" s="1131"/>
      <c r="AO14" s="277">
        <v>407814</v>
      </c>
      <c r="AP14" s="277">
        <v>1168</v>
      </c>
      <c r="AQ14" s="278">
        <v>1577</v>
      </c>
      <c r="AR14" s="279">
        <v>-25.9</v>
      </c>
    </row>
    <row r="15" spans="1:46" ht="13.5" customHeight="1" x14ac:dyDescent="0.2">
      <c r="A15" s="259"/>
      <c r="AK15" s="1132" t="s">
        <v>486</v>
      </c>
      <c r="AL15" s="1133"/>
      <c r="AM15" s="1133"/>
      <c r="AN15" s="1134"/>
      <c r="AO15" s="277">
        <v>-694586</v>
      </c>
      <c r="AP15" s="277">
        <v>-1989</v>
      </c>
      <c r="AQ15" s="278">
        <v>-1898</v>
      </c>
      <c r="AR15" s="279">
        <v>4.8</v>
      </c>
    </row>
    <row r="16" spans="1:46" ht="13.2" x14ac:dyDescent="0.2">
      <c r="A16" s="259"/>
      <c r="AK16" s="1132" t="s">
        <v>177</v>
      </c>
      <c r="AL16" s="1133"/>
      <c r="AM16" s="1133"/>
      <c r="AN16" s="1134"/>
      <c r="AO16" s="277">
        <v>27271130</v>
      </c>
      <c r="AP16" s="277">
        <v>78090</v>
      </c>
      <c r="AQ16" s="278">
        <v>65568</v>
      </c>
      <c r="AR16" s="279">
        <v>19.100000000000001</v>
      </c>
    </row>
    <row r="17" spans="1:46" ht="13.2" x14ac:dyDescent="0.2">
      <c r="A17" s="259"/>
    </row>
    <row r="18" spans="1:46" ht="13.2" x14ac:dyDescent="0.2">
      <c r="A18" s="259"/>
      <c r="AQ18" s="280"/>
      <c r="AR18" s="280"/>
    </row>
    <row r="19" spans="1:46" ht="13.2" x14ac:dyDescent="0.2">
      <c r="A19" s="259"/>
      <c r="AK19" s="255" t="s">
        <v>487</v>
      </c>
    </row>
    <row r="20" spans="1:46" ht="13.2" x14ac:dyDescent="0.2">
      <c r="A20" s="259"/>
      <c r="AK20" s="281"/>
      <c r="AL20" s="282"/>
      <c r="AM20" s="282"/>
      <c r="AN20" s="283"/>
      <c r="AO20" s="284" t="s">
        <v>488</v>
      </c>
      <c r="AP20" s="285" t="s">
        <v>489</v>
      </c>
      <c r="AQ20" s="286" t="s">
        <v>490</v>
      </c>
      <c r="AR20" s="287"/>
    </row>
    <row r="21" spans="1:46" s="260" customFormat="1" ht="13.2" x14ac:dyDescent="0.2">
      <c r="A21" s="288"/>
      <c r="AK21" s="1135" t="s">
        <v>491</v>
      </c>
      <c r="AL21" s="1136"/>
      <c r="AM21" s="1136"/>
      <c r="AN21" s="1137"/>
      <c r="AO21" s="289">
        <v>7.71</v>
      </c>
      <c r="AP21" s="290">
        <v>6.35</v>
      </c>
      <c r="AQ21" s="291">
        <v>1.36</v>
      </c>
      <c r="AS21" s="292"/>
      <c r="AT21" s="288"/>
    </row>
    <row r="22" spans="1:46" s="260" customFormat="1" ht="13.2" x14ac:dyDescent="0.2">
      <c r="A22" s="288"/>
      <c r="AK22" s="1135" t="s">
        <v>492</v>
      </c>
      <c r="AL22" s="1136"/>
      <c r="AM22" s="1136"/>
      <c r="AN22" s="1137"/>
      <c r="AO22" s="293">
        <v>98.3</v>
      </c>
      <c r="AP22" s="294">
        <v>98.6</v>
      </c>
      <c r="AQ22" s="295">
        <v>-0.3</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6" t="s">
        <v>493</v>
      </c>
      <c r="B26" s="1126"/>
      <c r="C26" s="1126"/>
      <c r="D26" s="1126"/>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c r="AE26" s="1126"/>
      <c r="AF26" s="1126"/>
      <c r="AG26" s="1126"/>
      <c r="AH26" s="1126"/>
      <c r="AI26" s="1126"/>
      <c r="AJ26" s="1126"/>
      <c r="AK26" s="1126"/>
      <c r="AL26" s="1126"/>
      <c r="AM26" s="1126"/>
      <c r="AN26" s="1126"/>
      <c r="AO26" s="1126"/>
      <c r="AP26" s="1126"/>
      <c r="AQ26" s="1126"/>
      <c r="AR26" s="1126"/>
      <c r="AS26" s="1126"/>
    </row>
    <row r="27" spans="1:46" ht="13.2" x14ac:dyDescent="0.2">
      <c r="A27" s="300"/>
      <c r="AS27" s="255"/>
      <c r="AT27" s="255"/>
    </row>
    <row r="28" spans="1:46" ht="16.2" x14ac:dyDescent="0.2">
      <c r="A28" s="256" t="s">
        <v>494</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495</v>
      </c>
      <c r="AL29" s="260"/>
      <c r="AM29" s="260"/>
      <c r="AN29" s="260"/>
      <c r="AS29" s="302"/>
    </row>
    <row r="30" spans="1:46" ht="13.5" customHeight="1" x14ac:dyDescent="0.2">
      <c r="A30" s="259"/>
      <c r="AK30" s="262"/>
      <c r="AL30" s="263"/>
      <c r="AM30" s="263"/>
      <c r="AN30" s="264"/>
      <c r="AO30" s="1127" t="s">
        <v>474</v>
      </c>
      <c r="AP30" s="265"/>
      <c r="AQ30" s="266" t="s">
        <v>475</v>
      </c>
      <c r="AR30" s="267"/>
    </row>
    <row r="31" spans="1:46" ht="13.2" x14ac:dyDescent="0.2">
      <c r="A31" s="259"/>
      <c r="AK31" s="268"/>
      <c r="AL31" s="269"/>
      <c r="AM31" s="269"/>
      <c r="AN31" s="270"/>
      <c r="AO31" s="1128"/>
      <c r="AP31" s="271" t="s">
        <v>476</v>
      </c>
      <c r="AQ31" s="272" t="s">
        <v>477</v>
      </c>
      <c r="AR31" s="273" t="s">
        <v>478</v>
      </c>
    </row>
    <row r="32" spans="1:46" ht="27" customHeight="1" x14ac:dyDescent="0.2">
      <c r="A32" s="259"/>
      <c r="AK32" s="1143" t="s">
        <v>496</v>
      </c>
      <c r="AL32" s="1144"/>
      <c r="AM32" s="1144"/>
      <c r="AN32" s="1145"/>
      <c r="AO32" s="303">
        <v>1900120</v>
      </c>
      <c r="AP32" s="303">
        <v>5441</v>
      </c>
      <c r="AQ32" s="304">
        <v>3862</v>
      </c>
      <c r="AR32" s="305">
        <v>40.9</v>
      </c>
    </row>
    <row r="33" spans="1:46" ht="13.5" customHeight="1" x14ac:dyDescent="0.2">
      <c r="A33" s="259"/>
      <c r="AK33" s="1143" t="s">
        <v>497</v>
      </c>
      <c r="AL33" s="1144"/>
      <c r="AM33" s="1144"/>
      <c r="AN33" s="1145"/>
      <c r="AO33" s="303" t="s">
        <v>482</v>
      </c>
      <c r="AP33" s="303" t="s">
        <v>482</v>
      </c>
      <c r="AQ33" s="304" t="s">
        <v>482</v>
      </c>
      <c r="AR33" s="305" t="s">
        <v>482</v>
      </c>
    </row>
    <row r="34" spans="1:46" ht="27" customHeight="1" x14ac:dyDescent="0.2">
      <c r="A34" s="259"/>
      <c r="AK34" s="1143" t="s">
        <v>498</v>
      </c>
      <c r="AL34" s="1144"/>
      <c r="AM34" s="1144"/>
      <c r="AN34" s="1145"/>
      <c r="AO34" s="303">
        <v>56627</v>
      </c>
      <c r="AP34" s="303">
        <v>162</v>
      </c>
      <c r="AQ34" s="304">
        <v>339</v>
      </c>
      <c r="AR34" s="305">
        <v>-52.2</v>
      </c>
    </row>
    <row r="35" spans="1:46" ht="27" customHeight="1" x14ac:dyDescent="0.2">
      <c r="A35" s="259"/>
      <c r="AK35" s="1143" t="s">
        <v>499</v>
      </c>
      <c r="AL35" s="1144"/>
      <c r="AM35" s="1144"/>
      <c r="AN35" s="1145"/>
      <c r="AO35" s="303" t="s">
        <v>482</v>
      </c>
      <c r="AP35" s="303" t="s">
        <v>482</v>
      </c>
      <c r="AQ35" s="304">
        <v>19</v>
      </c>
      <c r="AR35" s="305" t="s">
        <v>482</v>
      </c>
    </row>
    <row r="36" spans="1:46" ht="27" customHeight="1" x14ac:dyDescent="0.2">
      <c r="A36" s="259"/>
      <c r="AK36" s="1143" t="s">
        <v>500</v>
      </c>
      <c r="AL36" s="1144"/>
      <c r="AM36" s="1144"/>
      <c r="AN36" s="1145"/>
      <c r="AO36" s="303">
        <v>142110</v>
      </c>
      <c r="AP36" s="303">
        <v>407</v>
      </c>
      <c r="AQ36" s="304">
        <v>364</v>
      </c>
      <c r="AR36" s="305">
        <v>11.8</v>
      </c>
    </row>
    <row r="37" spans="1:46" ht="13.5" customHeight="1" x14ac:dyDescent="0.2">
      <c r="A37" s="259"/>
      <c r="AK37" s="1143" t="s">
        <v>501</v>
      </c>
      <c r="AL37" s="1144"/>
      <c r="AM37" s="1144"/>
      <c r="AN37" s="1145"/>
      <c r="AO37" s="303">
        <v>636094</v>
      </c>
      <c r="AP37" s="303">
        <v>1821</v>
      </c>
      <c r="AQ37" s="304">
        <v>2345</v>
      </c>
      <c r="AR37" s="305">
        <v>-22.3</v>
      </c>
    </row>
    <row r="38" spans="1:46" ht="27" customHeight="1" x14ac:dyDescent="0.2">
      <c r="A38" s="259"/>
      <c r="AK38" s="1146" t="s">
        <v>502</v>
      </c>
      <c r="AL38" s="1147"/>
      <c r="AM38" s="1147"/>
      <c r="AN38" s="1148"/>
      <c r="AO38" s="306" t="s">
        <v>482</v>
      </c>
      <c r="AP38" s="306" t="s">
        <v>482</v>
      </c>
      <c r="AQ38" s="307" t="s">
        <v>482</v>
      </c>
      <c r="AR38" s="295" t="s">
        <v>482</v>
      </c>
      <c r="AS38" s="302"/>
    </row>
    <row r="39" spans="1:46" ht="13.2" x14ac:dyDescent="0.2">
      <c r="A39" s="259"/>
      <c r="AK39" s="1146" t="s">
        <v>503</v>
      </c>
      <c r="AL39" s="1147"/>
      <c r="AM39" s="1147"/>
      <c r="AN39" s="1148"/>
      <c r="AO39" s="303" t="s">
        <v>482</v>
      </c>
      <c r="AP39" s="303" t="s">
        <v>482</v>
      </c>
      <c r="AQ39" s="304">
        <v>-12</v>
      </c>
      <c r="AR39" s="305" t="s">
        <v>482</v>
      </c>
      <c r="AS39" s="302"/>
    </row>
    <row r="40" spans="1:46" ht="27" customHeight="1" x14ac:dyDescent="0.2">
      <c r="A40" s="259"/>
      <c r="AK40" s="1143" t="s">
        <v>504</v>
      </c>
      <c r="AL40" s="1144"/>
      <c r="AM40" s="1144"/>
      <c r="AN40" s="1145"/>
      <c r="AO40" s="303">
        <v>-4362787</v>
      </c>
      <c r="AP40" s="303">
        <v>-12493</v>
      </c>
      <c r="AQ40" s="304">
        <v>-12184</v>
      </c>
      <c r="AR40" s="305">
        <v>2.5</v>
      </c>
      <c r="AS40" s="302"/>
    </row>
    <row r="41" spans="1:46" ht="13.2" x14ac:dyDescent="0.2">
      <c r="A41" s="259"/>
      <c r="AK41" s="1149" t="s">
        <v>287</v>
      </c>
      <c r="AL41" s="1150"/>
      <c r="AM41" s="1150"/>
      <c r="AN41" s="1151"/>
      <c r="AO41" s="303">
        <v>-1627836</v>
      </c>
      <c r="AP41" s="303">
        <v>-4661</v>
      </c>
      <c r="AQ41" s="304">
        <v>-5268</v>
      </c>
      <c r="AR41" s="305">
        <v>-11.5</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505</v>
      </c>
    </row>
    <row r="48" spans="1:46" ht="13.2" x14ac:dyDescent="0.2">
      <c r="A48" s="259"/>
      <c r="AK48" s="313" t="s">
        <v>506</v>
      </c>
      <c r="AL48" s="313"/>
      <c r="AM48" s="313"/>
      <c r="AN48" s="313"/>
      <c r="AO48" s="313"/>
      <c r="AP48" s="313"/>
      <c r="AQ48" s="314"/>
      <c r="AR48" s="313"/>
    </row>
    <row r="49" spans="1:44" ht="13.5" customHeight="1" x14ac:dyDescent="0.2">
      <c r="A49" s="259"/>
      <c r="AK49" s="315"/>
      <c r="AL49" s="316"/>
      <c r="AM49" s="1138" t="s">
        <v>474</v>
      </c>
      <c r="AN49" s="1140" t="s">
        <v>507</v>
      </c>
      <c r="AO49" s="1141"/>
      <c r="AP49" s="1141"/>
      <c r="AQ49" s="1141"/>
      <c r="AR49" s="1142"/>
    </row>
    <row r="50" spans="1:44" ht="13.2" x14ac:dyDescent="0.2">
      <c r="A50" s="259"/>
      <c r="AK50" s="317"/>
      <c r="AL50" s="318"/>
      <c r="AM50" s="1139"/>
      <c r="AN50" s="319" t="s">
        <v>508</v>
      </c>
      <c r="AO50" s="320" t="s">
        <v>509</v>
      </c>
      <c r="AP50" s="321" t="s">
        <v>510</v>
      </c>
      <c r="AQ50" s="322" t="s">
        <v>511</v>
      </c>
      <c r="AR50" s="323" t="s">
        <v>512</v>
      </c>
    </row>
    <row r="51" spans="1:44" ht="13.2" x14ac:dyDescent="0.2">
      <c r="A51" s="259"/>
      <c r="AK51" s="315" t="s">
        <v>513</v>
      </c>
      <c r="AL51" s="316"/>
      <c r="AM51" s="324">
        <v>10263123</v>
      </c>
      <c r="AN51" s="325">
        <v>29453</v>
      </c>
      <c r="AO51" s="326">
        <v>13.6</v>
      </c>
      <c r="AP51" s="327">
        <v>51681</v>
      </c>
      <c r="AQ51" s="328">
        <v>3.8</v>
      </c>
      <c r="AR51" s="329">
        <v>9.8000000000000007</v>
      </c>
    </row>
    <row r="52" spans="1:44" ht="13.2" x14ac:dyDescent="0.2">
      <c r="A52" s="259"/>
      <c r="AK52" s="330"/>
      <c r="AL52" s="331" t="s">
        <v>514</v>
      </c>
      <c r="AM52" s="332">
        <v>6879007</v>
      </c>
      <c r="AN52" s="333">
        <v>19742</v>
      </c>
      <c r="AO52" s="334">
        <v>1.7</v>
      </c>
      <c r="AP52" s="335">
        <v>37226</v>
      </c>
      <c r="AQ52" s="336">
        <v>-0.1</v>
      </c>
      <c r="AR52" s="337">
        <v>1.8</v>
      </c>
    </row>
    <row r="53" spans="1:44" ht="13.2" x14ac:dyDescent="0.2">
      <c r="A53" s="259"/>
      <c r="AK53" s="315" t="s">
        <v>515</v>
      </c>
      <c r="AL53" s="316"/>
      <c r="AM53" s="324">
        <v>8427158</v>
      </c>
      <c r="AN53" s="325">
        <v>24410</v>
      </c>
      <c r="AO53" s="326">
        <v>-17.100000000000001</v>
      </c>
      <c r="AP53" s="327">
        <v>50465</v>
      </c>
      <c r="AQ53" s="328">
        <v>-2.4</v>
      </c>
      <c r="AR53" s="329">
        <v>-14.7</v>
      </c>
    </row>
    <row r="54" spans="1:44" ht="13.2" x14ac:dyDescent="0.2">
      <c r="A54" s="259"/>
      <c r="AK54" s="330"/>
      <c r="AL54" s="331" t="s">
        <v>514</v>
      </c>
      <c r="AM54" s="332">
        <v>7158800</v>
      </c>
      <c r="AN54" s="333">
        <v>20736</v>
      </c>
      <c r="AO54" s="334">
        <v>5</v>
      </c>
      <c r="AP54" s="335">
        <v>34193</v>
      </c>
      <c r="AQ54" s="336">
        <v>-8.1</v>
      </c>
      <c r="AR54" s="337">
        <v>13.1</v>
      </c>
    </row>
    <row r="55" spans="1:44" ht="13.2" x14ac:dyDescent="0.2">
      <c r="A55" s="259"/>
      <c r="AK55" s="315" t="s">
        <v>516</v>
      </c>
      <c r="AL55" s="316"/>
      <c r="AM55" s="324">
        <v>9017827</v>
      </c>
      <c r="AN55" s="325">
        <v>26428</v>
      </c>
      <c r="AO55" s="326">
        <v>8.3000000000000007</v>
      </c>
      <c r="AP55" s="327">
        <v>51679</v>
      </c>
      <c r="AQ55" s="328">
        <v>2.4</v>
      </c>
      <c r="AR55" s="329">
        <v>5.9</v>
      </c>
    </row>
    <row r="56" spans="1:44" ht="13.2" x14ac:dyDescent="0.2">
      <c r="A56" s="259"/>
      <c r="AK56" s="330"/>
      <c r="AL56" s="331" t="s">
        <v>514</v>
      </c>
      <c r="AM56" s="332">
        <v>6602240</v>
      </c>
      <c r="AN56" s="333">
        <v>19349</v>
      </c>
      <c r="AO56" s="334">
        <v>-6.7</v>
      </c>
      <c r="AP56" s="335">
        <v>35132</v>
      </c>
      <c r="AQ56" s="336">
        <v>2.7</v>
      </c>
      <c r="AR56" s="337">
        <v>-9.4</v>
      </c>
    </row>
    <row r="57" spans="1:44" ht="13.2" x14ac:dyDescent="0.2">
      <c r="A57" s="259"/>
      <c r="AK57" s="315" t="s">
        <v>517</v>
      </c>
      <c r="AL57" s="316"/>
      <c r="AM57" s="324">
        <v>9814821</v>
      </c>
      <c r="AN57" s="325">
        <v>28344</v>
      </c>
      <c r="AO57" s="326">
        <v>7.2</v>
      </c>
      <c r="AP57" s="327">
        <v>49665</v>
      </c>
      <c r="AQ57" s="328">
        <v>-3.9</v>
      </c>
      <c r="AR57" s="329">
        <v>11.1</v>
      </c>
    </row>
    <row r="58" spans="1:44" ht="13.2" x14ac:dyDescent="0.2">
      <c r="A58" s="259"/>
      <c r="AK58" s="330"/>
      <c r="AL58" s="331" t="s">
        <v>514</v>
      </c>
      <c r="AM58" s="332">
        <v>7495240</v>
      </c>
      <c r="AN58" s="333">
        <v>21645</v>
      </c>
      <c r="AO58" s="334">
        <v>11.9</v>
      </c>
      <c r="AP58" s="335">
        <v>34678</v>
      </c>
      <c r="AQ58" s="336">
        <v>-1.3</v>
      </c>
      <c r="AR58" s="337">
        <v>13.2</v>
      </c>
    </row>
    <row r="59" spans="1:44" ht="13.2" x14ac:dyDescent="0.2">
      <c r="A59" s="259"/>
      <c r="AK59" s="315" t="s">
        <v>518</v>
      </c>
      <c r="AL59" s="316"/>
      <c r="AM59" s="324">
        <v>11283043</v>
      </c>
      <c r="AN59" s="325">
        <v>32309</v>
      </c>
      <c r="AO59" s="326">
        <v>14</v>
      </c>
      <c r="AP59" s="327">
        <v>63439</v>
      </c>
      <c r="AQ59" s="328">
        <v>27.7</v>
      </c>
      <c r="AR59" s="329">
        <v>-13.7</v>
      </c>
    </row>
    <row r="60" spans="1:44" ht="13.2" x14ac:dyDescent="0.2">
      <c r="A60" s="259"/>
      <c r="AK60" s="330"/>
      <c r="AL60" s="331" t="s">
        <v>514</v>
      </c>
      <c r="AM60" s="332">
        <v>8562201</v>
      </c>
      <c r="AN60" s="333">
        <v>24518</v>
      </c>
      <c r="AO60" s="334">
        <v>13.3</v>
      </c>
      <c r="AP60" s="335">
        <v>46463</v>
      </c>
      <c r="AQ60" s="336">
        <v>34</v>
      </c>
      <c r="AR60" s="337">
        <v>-20.7</v>
      </c>
    </row>
    <row r="61" spans="1:44" ht="13.2" x14ac:dyDescent="0.2">
      <c r="A61" s="259"/>
      <c r="AK61" s="315" t="s">
        <v>519</v>
      </c>
      <c r="AL61" s="338"/>
      <c r="AM61" s="324">
        <v>9761194</v>
      </c>
      <c r="AN61" s="325">
        <v>28189</v>
      </c>
      <c r="AO61" s="326">
        <v>5.2</v>
      </c>
      <c r="AP61" s="327">
        <v>53386</v>
      </c>
      <c r="AQ61" s="339">
        <v>5.5</v>
      </c>
      <c r="AR61" s="329">
        <v>-0.3</v>
      </c>
    </row>
    <row r="62" spans="1:44" ht="13.2" x14ac:dyDescent="0.2">
      <c r="A62" s="259"/>
      <c r="AK62" s="330"/>
      <c r="AL62" s="331" t="s">
        <v>514</v>
      </c>
      <c r="AM62" s="332">
        <v>7339498</v>
      </c>
      <c r="AN62" s="333">
        <v>21198</v>
      </c>
      <c r="AO62" s="334">
        <v>5</v>
      </c>
      <c r="AP62" s="335">
        <v>37538</v>
      </c>
      <c r="AQ62" s="336">
        <v>5.4</v>
      </c>
      <c r="AR62" s="337">
        <v>-0.4</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10QLjSFY/el+SptxUBDvGcNIQf096JHbwqF2EGlujKpIUWSXKjoFTZZc/+LaPCSAxs5ImpHDE8SaltQrlqggxQ==" saltValue="cDTg/+Sw0cX/gAOP2whiw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471</v>
      </c>
    </row>
    <row r="121" spans="125:125" ht="13.5" hidden="1" customHeight="1" x14ac:dyDescent="0.2">
      <c r="DU121" s="253"/>
    </row>
  </sheetData>
  <sheetProtection algorithmName="SHA-512" hashValue="DcTL7cOLoWIP9ocYI29SpadTDlTny743sziAh2WHOTgu9roCxa9U9Vngm/NyrPFrOwM+DmOWrnO+LkUiDCAxgQ==" saltValue="AfSwGR7TIHQbZNg+72c58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471</v>
      </c>
    </row>
  </sheetData>
  <sheetProtection algorithmName="SHA-512" hashValue="eUAaogHIneGtkm5sXSO5qPFi8ZzAXHTcFbj3oUfTk8nk1bEbFhPTfaOAUhmRQlWT3ZOHVa3ba2tHxY4+2WxCxw==" saltValue="83UeJ7K6B6y01lIiVNG8i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52" t="s">
        <v>3</v>
      </c>
      <c r="D47" s="1152"/>
      <c r="E47" s="1153"/>
      <c r="F47" s="11">
        <v>35.99</v>
      </c>
      <c r="G47" s="12">
        <v>37.94</v>
      </c>
      <c r="H47" s="12">
        <v>38.74</v>
      </c>
      <c r="I47" s="12">
        <v>41.93</v>
      </c>
      <c r="J47" s="13">
        <v>33.42</v>
      </c>
    </row>
    <row r="48" spans="2:10" ht="57.75" customHeight="1" x14ac:dyDescent="0.2">
      <c r="B48" s="14"/>
      <c r="C48" s="1154" t="s">
        <v>4</v>
      </c>
      <c r="D48" s="1154"/>
      <c r="E48" s="1155"/>
      <c r="F48" s="15">
        <v>3.77</v>
      </c>
      <c r="G48" s="16">
        <v>3.88</v>
      </c>
      <c r="H48" s="16">
        <v>6.84</v>
      </c>
      <c r="I48" s="16">
        <v>4.72</v>
      </c>
      <c r="J48" s="17">
        <v>3.85</v>
      </c>
    </row>
    <row r="49" spans="2:10" ht="57.75" customHeight="1" thickBot="1" x14ac:dyDescent="0.25">
      <c r="B49" s="18"/>
      <c r="C49" s="1156" t="s">
        <v>5</v>
      </c>
      <c r="D49" s="1156"/>
      <c r="E49" s="1157"/>
      <c r="F49" s="19">
        <v>2.0299999999999998</v>
      </c>
      <c r="G49" s="20">
        <v>1.48</v>
      </c>
      <c r="H49" s="20">
        <v>5.37</v>
      </c>
      <c r="I49" s="20">
        <v>0.66</v>
      </c>
      <c r="J49" s="21" t="s">
        <v>526</v>
      </c>
    </row>
    <row r="50" spans="2:10" ht="13.2" x14ac:dyDescent="0.2"/>
  </sheetData>
  <sheetProtection algorithmName="SHA-512" hashValue="yIGXRSKBb6PX/1Wej/GdtBcVYk5HZpxaD5upNJZWWmrRKQt7wEPasmiXGmydvAgtIDDLy1SiB4tzMEnwB860cQ==" saltValue="ehaaNmRXyrChJmuOx9Nzb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望月　愛</cp:lastModifiedBy>
  <cp:lastPrinted>2025-03-12T05:29:44Z</cp:lastPrinted>
  <dcterms:created xsi:type="dcterms:W3CDTF">2025-02-19T01:46:42Z</dcterms:created>
  <dcterms:modified xsi:type="dcterms:W3CDTF">2025-12-10T06:56:27Z</dcterms:modified>
  <cp:category/>
</cp:coreProperties>
</file>