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Tnjefile01\組織フォルダ\下水道課フォルダ\課共有\06_下水道事業会計の予算及び決算\04_決算\2025（R7）年度\04_決算統計　原議・資料【5年廃】\11_財政課経由調査\20260120_【財政課締切126(月)】Fw【東京都市町村課：1月28日（水）〆】公営企業に係る経営比較分析表（令和6年度決算）の分析等について（依頼）\提出物\"/>
    </mc:Choice>
  </mc:AlternateContent>
  <xr:revisionPtr revIDLastSave="0" documentId="13_ncr:1_{CDABA383-3100-470B-95ED-F133DC85A99B}" xr6:coauthVersionLast="47" xr6:coauthVersionMax="47" xr10:uidLastSave="{00000000-0000-0000-0000-000000000000}"/>
  <workbookProtection workbookAlgorithmName="SHA-512" workbookHashValue="OV25w9SqiD7+XDmEc3KV911Bf84zgrDyUmvf8/qWMbXheNd78KAxNB4UQOeIcDnQ3lPbcDSBVGnxIpc6gTg1yg==" workbookSaltValue="YWTe1RqrQ6DSZwtaKgRZeg==" workbookSpinCount="100000" lockStructure="1"/>
  <bookViews>
    <workbookView xWindow="-28920" yWindow="75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BB8" i="4" s="1"/>
  <c r="T6" i="5"/>
  <c r="S6" i="5"/>
  <c r="AL8" i="4" s="1"/>
  <c r="R6" i="5"/>
  <c r="AD10" i="4" s="1"/>
  <c r="Q6" i="5"/>
  <c r="W10" i="4" s="1"/>
  <c r="P6" i="5"/>
  <c r="O6" i="5"/>
  <c r="I10" i="4" s="1"/>
  <c r="N6" i="5"/>
  <c r="B10" i="4" s="1"/>
  <c r="M6" i="5"/>
  <c r="AD8" i="4" s="1"/>
  <c r="L6" i="5"/>
  <c r="K6" i="5"/>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I85" i="4"/>
  <c r="H85" i="4"/>
  <c r="E85" i="4"/>
  <c r="BB10" i="4"/>
  <c r="AT10" i="4"/>
  <c r="P10" i="4"/>
  <c r="AT8" i="4"/>
  <c r="W8" i="4"/>
  <c r="P8" i="4"/>
  <c r="B6" i="4"/>
</calcChain>
</file>

<file path=xl/sharedStrings.xml><?xml version="1.0" encoding="utf-8"?>
<sst xmlns="http://schemas.openxmlformats.org/spreadsheetml/2006/main" count="236" uniqueCount="118">
  <si>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</si>
  <si>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</si>
  <si>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</si>
  <si>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</si>
  <si>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</si>
  <si>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</si>
  <si>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</si>
  <si>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</si>
  <si>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</si>
  <si>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</si>
  <si>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</si>
  <si>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</si>
  <si>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</si>
  <si>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</si>
  <si>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</si>
  <si>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</si>
  <si>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</si>
  <si>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</si>
  <si>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</si>
  <si>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</si>
  <si>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</si>
  <si>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</si>
  <si>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</si>
  <si>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</si>
  <si>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</si>
  <si>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</si>
  <si>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</si>
  <si>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</si>
  <si>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</si>
  <si>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</si>
  <si>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</si>
  <si>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</si>
  <si>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</si>
  <si>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</si>
  <si>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</si>
  <si>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</si>
  <si>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</si>
  <si>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</si>
  <si>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</si>
  <si>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</si>
  <si>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</si>
  <si>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</si>
  <si>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</si>
  <si>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</si>
  <si>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</si>
  <si>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</si>
  <si>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</si>
  <si>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</si>
  <si>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</si>
  <si>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</si>
  <si>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</si>
  <si>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</si>
  <si>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</si>
  <si>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</si>
  <si>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</si>
  <si>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</si>
  <si>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</si>
  <si>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</si>
  <si>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</si>
  <si>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</si>
  <si>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</si>
  <si>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</si>
  <si>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</si>
  <si>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</si>
  <si>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</si>
  <si>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</si>
  <si>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</si>
  <si>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</si>
  <si>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</si>
  <si>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</si>
  <si>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</si>
  <si>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</si>
  <si>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</si>
  <si>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</si>
  <si>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</si>
  <si>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</si>
  <si>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</si>
  <si>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</si>
  <si>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</si>
  <si>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</si>
  <si>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</si>
  <si>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</si>
  <si>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</si>
  <si>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</si>
  <si>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</si>
  <si>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</si>
  <si>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</si>
  <si>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</si>
  <si>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</si>
  <si>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</si>
  <si>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</si>
  <si>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</si>
  <si>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</si>
  <si>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</si>
  <si>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</si>
  <si>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</si>
  <si>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東京都　武蔵野市</t>
  </si>
  <si>
    <t>法適用</t>
  </si>
  <si>
    <t>下水道事業</t>
  </si>
  <si>
    <t>公共下水道</t>
  </si>
  <si>
    <t>Aa</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</si>
  <si>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</si>
  <si>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</si>
  <si>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</si>
  <si>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</si>
  <si>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</si>
  <si>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</si>
  <si>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</si>
  <si>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</si>
  <si>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</si>
  <si>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</si>
  <si>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</si>
  <si>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</si>
  <si>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"R"yy</t>
    <phoneticPr fontId="4"/>
  </si>
  <si>
    <t>←書式設定</t>
    <rPh sb="1" eb="3">
      <t>ショシキ</t>
    </rPh>
    <rPh sb="3" eb="5">
      <t>セッテイ</t>
    </rPh>
    <phoneticPr fontId="4"/>
  </si>
  <si>
    <r>
      <rPr>
        <sz val="11"/>
        <color theme="1"/>
        <rFont val="ＭＳ ゴシック"/>
        <family val="3"/>
        <charset val="128"/>
      </rPr>
      <t>①経常収支比率は100％を超え、②累積欠損金比率は０％であることから、単年度の事業収支は黒字となっていますが、今後の使用料収入の動向に注視しつつ、健全な経営を目指していきます。</t>
    </r>
    <r>
      <rPr>
        <sz val="11"/>
        <color rgb="FFFF0000"/>
        <rFont val="ＭＳ ゴシック"/>
        <family val="3"/>
        <charset val="128"/>
      </rPr>
      <t xml:space="preserve">
</t>
    </r>
    <r>
      <rPr>
        <sz val="11"/>
        <color theme="1"/>
        <rFont val="ＭＳ ゴシック"/>
        <family val="3"/>
        <charset val="128"/>
      </rPr>
      <t>③流動比率は200％を超えており、短期的な債務への支払能力を確保していると言えます。</t>
    </r>
    <r>
      <rPr>
        <sz val="11"/>
        <color rgb="FFFF0000"/>
        <rFont val="ＭＳ ゴシック"/>
        <family val="3"/>
        <charset val="128"/>
      </rPr>
      <t xml:space="preserve">
</t>
    </r>
    <r>
      <rPr>
        <sz val="11"/>
        <color theme="1"/>
        <rFont val="ＭＳ ゴシック"/>
        <family val="3"/>
        <charset val="128"/>
      </rPr>
      <t xml:space="preserve">
④企業債残高対事業規模比率は、平成27年度から政策として起債抑制を行っているため、類似団体の平均値を大きく下回っており、企業債が財政に与える影響は小さいと言えます。</t>
    </r>
    <r>
      <rPr>
        <sz val="11"/>
        <color rgb="FFFF0000"/>
        <rFont val="ＭＳ ゴシック"/>
        <family val="3"/>
        <charset val="128"/>
      </rPr>
      <t xml:space="preserve">
</t>
    </r>
    <r>
      <rPr>
        <sz val="11"/>
        <color theme="1"/>
        <rFont val="ＭＳ ゴシック"/>
        <family val="3"/>
        <charset val="128"/>
      </rPr>
      <t xml:space="preserve">
⑤経費回収率は100％を超えており、必要な経費を使用料収入で賄うことができています。</t>
    </r>
    <r>
      <rPr>
        <sz val="11"/>
        <color rgb="FFFF0000"/>
        <rFont val="ＭＳ ゴシック"/>
        <family val="3"/>
        <charset val="128"/>
      </rPr>
      <t xml:space="preserve">
</t>
    </r>
    <r>
      <rPr>
        <sz val="11"/>
        <color theme="1"/>
        <rFont val="ＭＳ ゴシック"/>
        <family val="3"/>
        <charset val="128"/>
      </rPr>
      <t xml:space="preserve">
⑥汚水処理原価は類似団体の平均値を下回っており、効率的な汚水処理が行われています。</t>
    </r>
    <r>
      <rPr>
        <sz val="11"/>
        <color rgb="FFFF0000"/>
        <rFont val="ＭＳ ゴシック"/>
        <family val="3"/>
        <charset val="128"/>
      </rPr>
      <t xml:space="preserve">
</t>
    </r>
    <r>
      <rPr>
        <sz val="11"/>
        <color theme="1"/>
        <rFont val="ＭＳ ゴシック"/>
        <family val="3"/>
        <charset val="128"/>
      </rPr>
      <t xml:space="preserve">
⑧水洗化率、普及率ともに100％を達成し、汚水処理が適切に行われています。</t>
    </r>
    <rPh sb="101" eb="102">
      <t>コ</t>
    </rPh>
    <rPh sb="157" eb="159">
      <t>セイサク</t>
    </rPh>
    <phoneticPr fontId="4"/>
  </si>
  <si>
    <t>　令和６年度決算では、各指標が示すとおり、概ね健全であると考えています。
　ただし、当市は下水道の整備時期が早かったこともあり、今後も施設の更新等で建設事業費が大幅に増加する見込みです。限られた財源の中で着実な対応を行い、継続的にサービスを提供していくために、「武蔵野市下水道総合計画（2023）」及び「武蔵野市下水道事業経営戦略（2023）」を策定し、下水道事業全体を総合的に捉えて、重点的かつ計画的に事業を推進しています。また、第２期下水道ストックマネジメント計画に基づき、予防保全型維持管理による施設全体の延命化や改築時期の平準化などを図り、今後も下水道使用料の定期的な見直し、起債抑制等経営基盤を強化する取組みを進めます。</t>
    <rPh sb="149" eb="150">
      <t>オヨ</t>
    </rPh>
    <rPh sb="152" eb="156">
      <t>ムサシノシ</t>
    </rPh>
    <rPh sb="156" eb="159">
      <t>ゲスイドウ</t>
    </rPh>
    <rPh sb="159" eb="161">
      <t>ジギョウ</t>
    </rPh>
    <rPh sb="161" eb="163">
      <t>ケイエイ</t>
    </rPh>
    <rPh sb="163" eb="165">
      <t>センリャク</t>
    </rPh>
    <rPh sb="180" eb="182">
      <t>ジギョウ</t>
    </rPh>
    <rPh sb="216" eb="217">
      <t>ダイ</t>
    </rPh>
    <rPh sb="218" eb="219">
      <t>キ</t>
    </rPh>
    <rPh sb="219" eb="222">
      <t>ゲスイドウ</t>
    </rPh>
    <phoneticPr fontId="4"/>
  </si>
  <si>
    <r>
      <t>①有形固定資産減価償却率は類似団体の平均値より低い水準となっていますが、これは法適用時に過去の減価償却累計額相当分を控除しているためであり、実際には指標以上に老朽化が進んでいます。
②管渠老朽化率は、初期に布設された管渠が法定耐用年数を経過しており、類似団体の平均値と比較して高い水準となっています。今後も多くの管渠が更新時期を迎え、数値は上昇していく見込みです。
③管渠改善率は</t>
    </r>
    <r>
      <rPr>
        <sz val="11"/>
        <color theme="1"/>
        <rFont val="ＭＳ ゴシック"/>
        <family val="3"/>
        <charset val="128"/>
      </rPr>
      <t>、令和５年度については、</t>
    </r>
    <r>
      <rPr>
        <sz val="11"/>
        <rFont val="ＭＳ ゴシック"/>
        <family val="3"/>
        <charset val="128"/>
      </rPr>
      <t>令和４年度に実施予定であった工事を繰り越した影響で、改良・更新延長が令和４年度と比較して増加したため、同率も増加しましたが、令和６年度は繰越等がなかったため、低下しております。今後多くの管渠が更新時期を迎えることが見込まれているため、ストックマネジメント計画に基づく計画的な更新を進めていきます。</t>
    </r>
    <rPh sb="191" eb="193">
      <t>レイワ</t>
    </rPh>
    <rPh sb="194" eb="196">
      <t>ネンド</t>
    </rPh>
    <rPh sb="202" eb="204">
      <t>レイワ</t>
    </rPh>
    <rPh sb="205" eb="207">
      <t>ネンド</t>
    </rPh>
    <rPh sb="208" eb="212">
      <t>ジッシヨテイ</t>
    </rPh>
    <rPh sb="216" eb="218">
      <t>コウジ</t>
    </rPh>
    <rPh sb="219" eb="220">
      <t>ク</t>
    </rPh>
    <rPh sb="221" eb="222">
      <t>コ</t>
    </rPh>
    <rPh sb="224" eb="226">
      <t>エイキョウ</t>
    </rPh>
    <rPh sb="228" eb="230">
      <t>カイリョウ</t>
    </rPh>
    <rPh sb="231" eb="235">
      <t>コウシンエンチョウ</t>
    </rPh>
    <rPh sb="236" eb="238">
      <t>レイワ</t>
    </rPh>
    <rPh sb="239" eb="241">
      <t>ネンド</t>
    </rPh>
    <rPh sb="242" eb="244">
      <t>ヒカク</t>
    </rPh>
    <rPh sb="246" eb="248">
      <t>ゾウカ</t>
    </rPh>
    <rPh sb="253" eb="254">
      <t>ドウ</t>
    </rPh>
    <rPh sb="264" eb="266">
      <t>レイワ</t>
    </rPh>
    <rPh sb="267" eb="269">
      <t>ネンド</t>
    </rPh>
    <rPh sb="270" eb="273">
      <t>クリコシトウ</t>
    </rPh>
    <rPh sb="281" eb="283">
      <t>テイカ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</si>
</sst>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rgb="FFFF0000"/>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16" fillId="0" borderId="6"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7" xfId="0" applyFont="1" applyBorder="1" applyAlignment="1" applyProtection="1">
      <alignment horizontal="left" vertical="top" wrapText="1"/>
      <protection locked="0"/>
    </xf>
    <xf numFmtId="0" fontId="16" fillId="0" borderId="8"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0.03</c:v>
                </c:pt>
                <c:pt idx="1">
                  <c:v>0.11</c:v>
                </c:pt>
                <c:pt idx="2">
                  <c:v>0.15</c:v>
                </c:pt>
                <c:pt idx="3">
                  <c:v>0.24</c:v>
                </c:pt>
                <c:pt idx="4">
                  <c:v>0.2</c:v>
                </c:pt>
              </c:numCache>
            </c:numRef>
          </c:val>
          <c:extLst>
            <c:ext xmlns:c16="http://schemas.microsoft.com/office/drawing/2014/chart" uri="{C3380CC4-5D6E-409C-BE32-E72D297353CC}">
              <c16:uniqueId val="{00000000-AD67-47D0-BE32-98B93CFAA9BB}"/>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0.14000000000000001</c:v>
                </c:pt>
                <c:pt idx="1">
                  <c:v>0.15</c:v>
                </c:pt>
                <c:pt idx="2">
                  <c:v>0.16</c:v>
                </c:pt>
                <c:pt idx="3">
                  <c:v>0.16</c:v>
                </c:pt>
                <c:pt idx="4">
                  <c:v>0.16</c:v>
                </c:pt>
              </c:numCache>
            </c:numRef>
          </c:val>
          <c:smooth val="0"/>
          <c:extLst>
            <c:ext xmlns:c16="http://schemas.microsoft.com/office/drawing/2014/chart" uri="{C3380CC4-5D6E-409C-BE32-E72D297353CC}">
              <c16:uniqueId val="{00000001-AD67-47D0-BE32-98B93CFAA9BB}"/>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CCF-4DC0-B200-31F5E43916C6}"/>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64.930000000000007</c:v>
                </c:pt>
                <c:pt idx="1">
                  <c:v>65.680000000000007</c:v>
                </c:pt>
                <c:pt idx="2">
                  <c:v>63.62</c:v>
                </c:pt>
                <c:pt idx="3">
                  <c:v>62.65</c:v>
                </c:pt>
                <c:pt idx="4">
                  <c:v>61.96</c:v>
                </c:pt>
              </c:numCache>
            </c:numRef>
          </c:val>
          <c:smooth val="0"/>
          <c:extLst>
            <c:ext xmlns:c16="http://schemas.microsoft.com/office/drawing/2014/chart" uri="{C3380CC4-5D6E-409C-BE32-E72D297353CC}">
              <c16:uniqueId val="{00000001-0CCF-4DC0-B200-31F5E43916C6}"/>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03DD-4AA9-9B0A-DEF146E9ADA9}"/>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97.7</c:v>
                </c:pt>
                <c:pt idx="1">
                  <c:v>97.59</c:v>
                </c:pt>
                <c:pt idx="2">
                  <c:v>97.53</c:v>
                </c:pt>
                <c:pt idx="3">
                  <c:v>97.54</c:v>
                </c:pt>
                <c:pt idx="4">
                  <c:v>97.51</c:v>
                </c:pt>
              </c:numCache>
            </c:numRef>
          </c:val>
          <c:smooth val="0"/>
          <c:extLst>
            <c:ext xmlns:c16="http://schemas.microsoft.com/office/drawing/2014/chart" uri="{C3380CC4-5D6E-409C-BE32-E72D297353CC}">
              <c16:uniqueId val="{00000001-03DD-4AA9-9B0A-DEF146E9ADA9}"/>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100.08</c:v>
                </c:pt>
                <c:pt idx="1">
                  <c:v>101.49</c:v>
                </c:pt>
                <c:pt idx="2">
                  <c:v>102.42</c:v>
                </c:pt>
                <c:pt idx="3">
                  <c:v>103.37</c:v>
                </c:pt>
                <c:pt idx="4">
                  <c:v>105.67</c:v>
                </c:pt>
              </c:numCache>
            </c:numRef>
          </c:val>
          <c:extLst>
            <c:ext xmlns:c16="http://schemas.microsoft.com/office/drawing/2014/chart" uri="{C3380CC4-5D6E-409C-BE32-E72D297353CC}">
              <c16:uniqueId val="{00000000-646B-46AC-884C-0977A7AD139A}"/>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107.09</c:v>
                </c:pt>
                <c:pt idx="1">
                  <c:v>107.96</c:v>
                </c:pt>
                <c:pt idx="2">
                  <c:v>107.29</c:v>
                </c:pt>
                <c:pt idx="3">
                  <c:v>106.58</c:v>
                </c:pt>
                <c:pt idx="4">
                  <c:v>106.8</c:v>
                </c:pt>
              </c:numCache>
            </c:numRef>
          </c:val>
          <c:smooth val="0"/>
          <c:extLst>
            <c:ext xmlns:c16="http://schemas.microsoft.com/office/drawing/2014/chart" uri="{C3380CC4-5D6E-409C-BE32-E72D297353CC}">
              <c16:uniqueId val="{00000001-646B-46AC-884C-0977A7AD139A}"/>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4.8899999999999997</c:v>
                </c:pt>
                <c:pt idx="1">
                  <c:v>9.2899999999999991</c:v>
                </c:pt>
                <c:pt idx="2">
                  <c:v>12.97</c:v>
                </c:pt>
                <c:pt idx="3">
                  <c:v>15.93</c:v>
                </c:pt>
                <c:pt idx="4">
                  <c:v>18.68</c:v>
                </c:pt>
              </c:numCache>
            </c:numRef>
          </c:val>
          <c:extLst>
            <c:ext xmlns:c16="http://schemas.microsoft.com/office/drawing/2014/chart" uri="{C3380CC4-5D6E-409C-BE32-E72D297353CC}">
              <c16:uniqueId val="{00000000-1AB7-4F96-988F-0312D2CFCC8A}"/>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23.38</c:v>
                </c:pt>
                <c:pt idx="1">
                  <c:v>24.59</c:v>
                </c:pt>
                <c:pt idx="2">
                  <c:v>26.87</c:v>
                </c:pt>
                <c:pt idx="3">
                  <c:v>29.31</c:v>
                </c:pt>
                <c:pt idx="4">
                  <c:v>31.67</c:v>
                </c:pt>
              </c:numCache>
            </c:numRef>
          </c:val>
          <c:smooth val="0"/>
          <c:extLst>
            <c:ext xmlns:c16="http://schemas.microsoft.com/office/drawing/2014/chart" uri="{C3380CC4-5D6E-409C-BE32-E72D297353CC}">
              <c16:uniqueId val="{00000001-1AB7-4F96-988F-0312D2CFCC8A}"/>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32.4</c:v>
                </c:pt>
                <c:pt idx="1">
                  <c:v>44.17</c:v>
                </c:pt>
                <c:pt idx="2">
                  <c:v>51.47</c:v>
                </c:pt>
                <c:pt idx="3">
                  <c:v>60.04</c:v>
                </c:pt>
                <c:pt idx="4">
                  <c:v>68.989999999999995</c:v>
                </c:pt>
              </c:numCache>
            </c:numRef>
          </c:val>
          <c:extLst>
            <c:ext xmlns:c16="http://schemas.microsoft.com/office/drawing/2014/chart" uri="{C3380CC4-5D6E-409C-BE32-E72D297353CC}">
              <c16:uniqueId val="{00000000-D4E4-4245-A67D-CD6D6AE080D8}"/>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8.1999999999999993</c:v>
                </c:pt>
                <c:pt idx="1">
                  <c:v>9.43</c:v>
                </c:pt>
                <c:pt idx="2">
                  <c:v>12.4</c:v>
                </c:pt>
                <c:pt idx="3">
                  <c:v>13.81</c:v>
                </c:pt>
                <c:pt idx="4">
                  <c:v>15.32</c:v>
                </c:pt>
              </c:numCache>
            </c:numRef>
          </c:val>
          <c:smooth val="0"/>
          <c:extLst>
            <c:ext xmlns:c16="http://schemas.microsoft.com/office/drawing/2014/chart" uri="{C3380CC4-5D6E-409C-BE32-E72D297353CC}">
              <c16:uniqueId val="{00000001-D4E4-4245-A67D-CD6D6AE080D8}"/>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8CD-4936-9AFC-C1100B081440}"/>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0.59</c:v>
                </c:pt>
                <c:pt idx="1">
                  <c:v>0.68</c:v>
                </c:pt>
                <c:pt idx="2">
                  <c:v>0.9</c:v>
                </c:pt>
                <c:pt idx="3">
                  <c:v>1.19</c:v>
                </c:pt>
                <c:pt idx="4">
                  <c:v>1.4</c:v>
                </c:pt>
              </c:numCache>
            </c:numRef>
          </c:val>
          <c:smooth val="0"/>
          <c:extLst>
            <c:ext xmlns:c16="http://schemas.microsoft.com/office/drawing/2014/chart" uri="{C3380CC4-5D6E-409C-BE32-E72D297353CC}">
              <c16:uniqueId val="{00000001-D8CD-4936-9AFC-C1100B081440}"/>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99.44</c:v>
                </c:pt>
                <c:pt idx="1">
                  <c:v>113.15</c:v>
                </c:pt>
                <c:pt idx="2">
                  <c:v>117.47</c:v>
                </c:pt>
                <c:pt idx="3">
                  <c:v>220.88</c:v>
                </c:pt>
                <c:pt idx="4">
                  <c:v>213.93</c:v>
                </c:pt>
              </c:numCache>
            </c:numRef>
          </c:val>
          <c:extLst>
            <c:ext xmlns:c16="http://schemas.microsoft.com/office/drawing/2014/chart" uri="{C3380CC4-5D6E-409C-BE32-E72D297353CC}">
              <c16:uniqueId val="{00000000-83AE-4379-AA81-F6A0118893FF}"/>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77.72</c:v>
                </c:pt>
                <c:pt idx="1">
                  <c:v>86.61</c:v>
                </c:pt>
                <c:pt idx="2">
                  <c:v>100.73</c:v>
                </c:pt>
                <c:pt idx="3">
                  <c:v>108.7</c:v>
                </c:pt>
                <c:pt idx="4">
                  <c:v>120.78</c:v>
                </c:pt>
              </c:numCache>
            </c:numRef>
          </c:val>
          <c:smooth val="0"/>
          <c:extLst>
            <c:ext xmlns:c16="http://schemas.microsoft.com/office/drawing/2014/chart" uri="{C3380CC4-5D6E-409C-BE32-E72D297353CC}">
              <c16:uniqueId val="{00000001-83AE-4379-AA81-F6A0118893FF}"/>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195.84</c:v>
                </c:pt>
                <c:pt idx="1">
                  <c:v>190.75</c:v>
                </c:pt>
                <c:pt idx="2">
                  <c:v>187.78</c:v>
                </c:pt>
                <c:pt idx="3">
                  <c:v>185.47</c:v>
                </c:pt>
                <c:pt idx="4">
                  <c:v>179.77</c:v>
                </c:pt>
              </c:numCache>
            </c:numRef>
          </c:val>
          <c:extLst>
            <c:ext xmlns:c16="http://schemas.microsoft.com/office/drawing/2014/chart" uri="{C3380CC4-5D6E-409C-BE32-E72D297353CC}">
              <c16:uniqueId val="{00000000-1F54-45FD-9BFF-93FA81EEDA59}"/>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485.6</c:v>
                </c:pt>
                <c:pt idx="1">
                  <c:v>463.93</c:v>
                </c:pt>
                <c:pt idx="2">
                  <c:v>481.88</c:v>
                </c:pt>
                <c:pt idx="3">
                  <c:v>460.03</c:v>
                </c:pt>
                <c:pt idx="4">
                  <c:v>447.27</c:v>
                </c:pt>
              </c:numCache>
            </c:numRef>
          </c:val>
          <c:smooth val="0"/>
          <c:extLst>
            <c:ext xmlns:c16="http://schemas.microsoft.com/office/drawing/2014/chart" uri="{C3380CC4-5D6E-409C-BE32-E72D297353CC}">
              <c16:uniqueId val="{00000001-1F54-45FD-9BFF-93FA81EEDA59}"/>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101.13</c:v>
                </c:pt>
                <c:pt idx="1">
                  <c:v>100.23</c:v>
                </c:pt>
                <c:pt idx="2">
                  <c:v>102.45</c:v>
                </c:pt>
                <c:pt idx="3">
                  <c:v>103.84</c:v>
                </c:pt>
                <c:pt idx="4">
                  <c:v>102.11</c:v>
                </c:pt>
              </c:numCache>
            </c:numRef>
          </c:val>
          <c:extLst>
            <c:ext xmlns:c16="http://schemas.microsoft.com/office/drawing/2014/chart" uri="{C3380CC4-5D6E-409C-BE32-E72D297353CC}">
              <c16:uniqueId val="{00000000-41CA-4E75-B7EA-D2438908A119}"/>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99.95</c:v>
                </c:pt>
                <c:pt idx="1">
                  <c:v>103.4</c:v>
                </c:pt>
                <c:pt idx="2">
                  <c:v>101.87</c:v>
                </c:pt>
                <c:pt idx="3">
                  <c:v>101.33</c:v>
                </c:pt>
                <c:pt idx="4">
                  <c:v>101.5</c:v>
                </c:pt>
              </c:numCache>
            </c:numRef>
          </c:val>
          <c:smooth val="0"/>
          <c:extLst>
            <c:ext xmlns:c16="http://schemas.microsoft.com/office/drawing/2014/chart" uri="{C3380CC4-5D6E-409C-BE32-E72D297353CC}">
              <c16:uniqueId val="{00000001-41CA-4E75-B7EA-D2438908A119}"/>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73.97</c:v>
                </c:pt>
                <c:pt idx="1">
                  <c:v>75.56</c:v>
                </c:pt>
                <c:pt idx="2">
                  <c:v>75.5</c:v>
                </c:pt>
                <c:pt idx="3">
                  <c:v>75.41</c:v>
                </c:pt>
                <c:pt idx="4">
                  <c:v>80.12</c:v>
                </c:pt>
              </c:numCache>
            </c:numRef>
          </c:val>
          <c:extLst>
            <c:ext xmlns:c16="http://schemas.microsoft.com/office/drawing/2014/chart" uri="{C3380CC4-5D6E-409C-BE32-E72D297353CC}">
              <c16:uniqueId val="{00000000-A388-44B0-81F7-58E4458B91BC}"/>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110.21</c:v>
                </c:pt>
                <c:pt idx="1">
                  <c:v>110.26</c:v>
                </c:pt>
                <c:pt idx="2">
                  <c:v>111.88</c:v>
                </c:pt>
                <c:pt idx="3">
                  <c:v>114.16</c:v>
                </c:pt>
                <c:pt idx="4">
                  <c:v>114.28</c:v>
                </c:pt>
              </c:numCache>
            </c:numRef>
          </c:val>
          <c:smooth val="0"/>
          <c:extLst>
            <c:ext xmlns:c16="http://schemas.microsoft.com/office/drawing/2014/chart" uri="{C3380CC4-5D6E-409C-BE32-E72D297353CC}">
              <c16:uniqueId val="{00000001-A388-44B0-81F7-58E4458B91BC}"/>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S43" zoomScaleNormal="100" workbookViewId="0">
      <selection activeCell="CA56" sqref="CA56"/>
    </sheetView>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8" t="s">
        <v>0</v>
      </c>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c r="BT2" s="78"/>
      <c r="BU2" s="78"/>
      <c r="BV2" s="78"/>
      <c r="BW2" s="78"/>
      <c r="BX2" s="78"/>
      <c r="BY2" s="78"/>
      <c r="BZ2" s="78"/>
    </row>
    <row r="3" spans="1:78" ht="9.75" customHeight="1" x14ac:dyDescent="0.2">
      <c r="A3" s="2"/>
      <c r="B3" s="78"/>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row>
    <row r="4" spans="1:78" ht="9.75" customHeight="1" x14ac:dyDescent="0.2">
      <c r="A4" s="2"/>
      <c r="B4" s="78"/>
      <c r="C4" s="78"/>
      <c r="D4" s="78"/>
      <c r="E4" s="78"/>
      <c r="F4" s="78"/>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c r="BT4" s="78"/>
      <c r="BU4" s="78"/>
      <c r="BV4" s="78"/>
      <c r="BW4" s="78"/>
      <c r="BX4" s="78"/>
      <c r="BY4" s="78"/>
      <c r="BZ4" s="7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9" t="str">
        <f>データ!H6</f>
        <v>東京都　武蔵野市</v>
      </c>
      <c r="C6" s="79"/>
      <c r="D6" s="79"/>
      <c r="E6" s="79"/>
      <c r="F6" s="79"/>
      <c r="G6" s="79"/>
      <c r="H6" s="79"/>
      <c r="I6" s="79"/>
      <c r="J6" s="79"/>
      <c r="K6" s="79"/>
      <c r="L6" s="79"/>
      <c r="M6" s="79"/>
      <c r="N6" s="79"/>
      <c r="O6" s="79"/>
      <c r="P6" s="79"/>
      <c r="Q6" s="79"/>
      <c r="R6" s="79"/>
      <c r="S6" s="79"/>
      <c r="T6" s="79"/>
      <c r="U6" s="79"/>
      <c r="V6" s="79"/>
      <c r="W6" s="79"/>
      <c r="X6" s="79"/>
      <c r="Y6" s="79"/>
      <c r="Z6" s="79"/>
      <c r="AA6" s="79"/>
      <c r="AB6" s="79"/>
      <c r="AC6" s="7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6" t="s">
        <v>1</v>
      </c>
      <c r="C7" s="56"/>
      <c r="D7" s="56"/>
      <c r="E7" s="56"/>
      <c r="F7" s="56"/>
      <c r="G7" s="56"/>
      <c r="H7" s="56"/>
      <c r="I7" s="56" t="s">
        <v>2</v>
      </c>
      <c r="J7" s="56"/>
      <c r="K7" s="56"/>
      <c r="L7" s="56"/>
      <c r="M7" s="56"/>
      <c r="N7" s="56"/>
      <c r="O7" s="56"/>
      <c r="P7" s="56" t="s">
        <v>3</v>
      </c>
      <c r="Q7" s="56"/>
      <c r="R7" s="56"/>
      <c r="S7" s="56"/>
      <c r="T7" s="56"/>
      <c r="U7" s="56"/>
      <c r="V7" s="56"/>
      <c r="W7" s="56" t="s">
        <v>4</v>
      </c>
      <c r="X7" s="56"/>
      <c r="Y7" s="56"/>
      <c r="Z7" s="56"/>
      <c r="AA7" s="56"/>
      <c r="AB7" s="56"/>
      <c r="AC7" s="56"/>
      <c r="AD7" s="56" t="s">
        <v>5</v>
      </c>
      <c r="AE7" s="56"/>
      <c r="AF7" s="56"/>
      <c r="AG7" s="56"/>
      <c r="AH7" s="56"/>
      <c r="AI7" s="56"/>
      <c r="AJ7" s="56"/>
      <c r="AK7" s="3"/>
      <c r="AL7" s="56" t="s">
        <v>6</v>
      </c>
      <c r="AM7" s="56"/>
      <c r="AN7" s="56"/>
      <c r="AO7" s="56"/>
      <c r="AP7" s="56"/>
      <c r="AQ7" s="56"/>
      <c r="AR7" s="56"/>
      <c r="AS7" s="56"/>
      <c r="AT7" s="56" t="s">
        <v>7</v>
      </c>
      <c r="AU7" s="56"/>
      <c r="AV7" s="56"/>
      <c r="AW7" s="56"/>
      <c r="AX7" s="56"/>
      <c r="AY7" s="56"/>
      <c r="AZ7" s="56"/>
      <c r="BA7" s="56"/>
      <c r="BB7" s="56" t="s">
        <v>8</v>
      </c>
      <c r="BC7" s="56"/>
      <c r="BD7" s="56"/>
      <c r="BE7" s="56"/>
      <c r="BF7" s="56"/>
      <c r="BG7" s="56"/>
      <c r="BH7" s="56"/>
      <c r="BI7" s="56"/>
      <c r="BJ7" s="3"/>
      <c r="BK7" s="3"/>
      <c r="BL7" s="80" t="s">
        <v>9</v>
      </c>
      <c r="BM7" s="81"/>
      <c r="BN7" s="81"/>
      <c r="BO7" s="81"/>
      <c r="BP7" s="81"/>
      <c r="BQ7" s="81"/>
      <c r="BR7" s="81"/>
      <c r="BS7" s="81"/>
      <c r="BT7" s="81"/>
      <c r="BU7" s="81"/>
      <c r="BV7" s="81"/>
      <c r="BW7" s="81"/>
      <c r="BX7" s="81"/>
      <c r="BY7" s="82"/>
    </row>
    <row r="8" spans="1:78" ht="18.75" customHeight="1" x14ac:dyDescent="0.2">
      <c r="A8" s="2"/>
      <c r="B8" s="76" t="str">
        <f>データ!I6</f>
        <v>法適用</v>
      </c>
      <c r="C8" s="76"/>
      <c r="D8" s="76"/>
      <c r="E8" s="76"/>
      <c r="F8" s="76"/>
      <c r="G8" s="76"/>
      <c r="H8" s="76"/>
      <c r="I8" s="76" t="str">
        <f>データ!J6</f>
        <v>下水道事業</v>
      </c>
      <c r="J8" s="76"/>
      <c r="K8" s="76"/>
      <c r="L8" s="76"/>
      <c r="M8" s="76"/>
      <c r="N8" s="76"/>
      <c r="O8" s="76"/>
      <c r="P8" s="76" t="str">
        <f>データ!K6</f>
        <v>公共下水道</v>
      </c>
      <c r="Q8" s="76"/>
      <c r="R8" s="76"/>
      <c r="S8" s="76"/>
      <c r="T8" s="76"/>
      <c r="U8" s="76"/>
      <c r="V8" s="76"/>
      <c r="W8" s="76" t="str">
        <f>データ!L6</f>
        <v>Aa</v>
      </c>
      <c r="X8" s="76"/>
      <c r="Y8" s="76"/>
      <c r="Z8" s="76"/>
      <c r="AA8" s="76"/>
      <c r="AB8" s="76"/>
      <c r="AC8" s="76"/>
      <c r="AD8" s="77" t="str">
        <f>データ!$M$6</f>
        <v>非設置</v>
      </c>
      <c r="AE8" s="77"/>
      <c r="AF8" s="77"/>
      <c r="AG8" s="77"/>
      <c r="AH8" s="77"/>
      <c r="AI8" s="77"/>
      <c r="AJ8" s="77"/>
      <c r="AK8" s="3"/>
      <c r="AL8" s="50">
        <f>データ!S6</f>
        <v>148034</v>
      </c>
      <c r="AM8" s="50"/>
      <c r="AN8" s="50"/>
      <c r="AO8" s="50"/>
      <c r="AP8" s="50"/>
      <c r="AQ8" s="50"/>
      <c r="AR8" s="50"/>
      <c r="AS8" s="50"/>
      <c r="AT8" s="51">
        <f>データ!T6</f>
        <v>10.98</v>
      </c>
      <c r="AU8" s="51"/>
      <c r="AV8" s="51"/>
      <c r="AW8" s="51"/>
      <c r="AX8" s="51"/>
      <c r="AY8" s="51"/>
      <c r="AZ8" s="51"/>
      <c r="BA8" s="51"/>
      <c r="BB8" s="51">
        <f>データ!U6</f>
        <v>13482.15</v>
      </c>
      <c r="BC8" s="51"/>
      <c r="BD8" s="51"/>
      <c r="BE8" s="51"/>
      <c r="BF8" s="51"/>
      <c r="BG8" s="51"/>
      <c r="BH8" s="51"/>
      <c r="BI8" s="51"/>
      <c r="BJ8" s="3"/>
      <c r="BK8" s="3"/>
      <c r="BL8" s="72" t="s">
        <v>10</v>
      </c>
      <c r="BM8" s="73"/>
      <c r="BN8" s="74" t="s">
        <v>11</v>
      </c>
      <c r="BO8" s="74"/>
      <c r="BP8" s="74"/>
      <c r="BQ8" s="74"/>
      <c r="BR8" s="74"/>
      <c r="BS8" s="74"/>
      <c r="BT8" s="74"/>
      <c r="BU8" s="74"/>
      <c r="BV8" s="74"/>
      <c r="BW8" s="74"/>
      <c r="BX8" s="74"/>
      <c r="BY8" s="75"/>
    </row>
    <row r="9" spans="1:78" ht="18.75" customHeight="1" x14ac:dyDescent="0.2">
      <c r="A9" s="2"/>
      <c r="B9" s="56" t="s">
        <v>12</v>
      </c>
      <c r="C9" s="56"/>
      <c r="D9" s="56"/>
      <c r="E9" s="56"/>
      <c r="F9" s="56"/>
      <c r="G9" s="56"/>
      <c r="H9" s="56"/>
      <c r="I9" s="56" t="s">
        <v>13</v>
      </c>
      <c r="J9" s="56"/>
      <c r="K9" s="56"/>
      <c r="L9" s="56"/>
      <c r="M9" s="56"/>
      <c r="N9" s="56"/>
      <c r="O9" s="56"/>
      <c r="P9" s="56" t="s">
        <v>14</v>
      </c>
      <c r="Q9" s="56"/>
      <c r="R9" s="56"/>
      <c r="S9" s="56"/>
      <c r="T9" s="56"/>
      <c r="U9" s="56"/>
      <c r="V9" s="56"/>
      <c r="W9" s="56" t="s">
        <v>15</v>
      </c>
      <c r="X9" s="56"/>
      <c r="Y9" s="56"/>
      <c r="Z9" s="56"/>
      <c r="AA9" s="56"/>
      <c r="AB9" s="56"/>
      <c r="AC9" s="56"/>
      <c r="AD9" s="56" t="s">
        <v>16</v>
      </c>
      <c r="AE9" s="56"/>
      <c r="AF9" s="56"/>
      <c r="AG9" s="56"/>
      <c r="AH9" s="56"/>
      <c r="AI9" s="56"/>
      <c r="AJ9" s="56"/>
      <c r="AK9" s="3"/>
      <c r="AL9" s="56" t="s">
        <v>17</v>
      </c>
      <c r="AM9" s="56"/>
      <c r="AN9" s="56"/>
      <c r="AO9" s="56"/>
      <c r="AP9" s="56"/>
      <c r="AQ9" s="56"/>
      <c r="AR9" s="56"/>
      <c r="AS9" s="56"/>
      <c r="AT9" s="56" t="s">
        <v>18</v>
      </c>
      <c r="AU9" s="56"/>
      <c r="AV9" s="56"/>
      <c r="AW9" s="56"/>
      <c r="AX9" s="56"/>
      <c r="AY9" s="56"/>
      <c r="AZ9" s="56"/>
      <c r="BA9" s="56"/>
      <c r="BB9" s="56" t="s">
        <v>19</v>
      </c>
      <c r="BC9" s="56"/>
      <c r="BD9" s="56"/>
      <c r="BE9" s="56"/>
      <c r="BF9" s="56"/>
      <c r="BG9" s="56"/>
      <c r="BH9" s="56"/>
      <c r="BI9" s="56"/>
      <c r="BJ9" s="3"/>
      <c r="BK9" s="3"/>
      <c r="BL9" s="57" t="s">
        <v>20</v>
      </c>
      <c r="BM9" s="58"/>
      <c r="BN9" s="59" t="s">
        <v>21</v>
      </c>
      <c r="BO9" s="59"/>
      <c r="BP9" s="59"/>
      <c r="BQ9" s="59"/>
      <c r="BR9" s="59"/>
      <c r="BS9" s="59"/>
      <c r="BT9" s="59"/>
      <c r="BU9" s="59"/>
      <c r="BV9" s="59"/>
      <c r="BW9" s="59"/>
      <c r="BX9" s="59"/>
      <c r="BY9" s="60"/>
    </row>
    <row r="10" spans="1:78" ht="18.75" customHeight="1" x14ac:dyDescent="0.2">
      <c r="A10" s="2"/>
      <c r="B10" s="51" t="str">
        <f>データ!N6</f>
        <v>-</v>
      </c>
      <c r="C10" s="51"/>
      <c r="D10" s="51"/>
      <c r="E10" s="51"/>
      <c r="F10" s="51"/>
      <c r="G10" s="51"/>
      <c r="H10" s="51"/>
      <c r="I10" s="51">
        <f>データ!O6</f>
        <v>65.989999999999995</v>
      </c>
      <c r="J10" s="51"/>
      <c r="K10" s="51"/>
      <c r="L10" s="51"/>
      <c r="M10" s="51"/>
      <c r="N10" s="51"/>
      <c r="O10" s="51"/>
      <c r="P10" s="51">
        <f>データ!P6</f>
        <v>100</v>
      </c>
      <c r="Q10" s="51"/>
      <c r="R10" s="51"/>
      <c r="S10" s="51"/>
      <c r="T10" s="51"/>
      <c r="U10" s="51"/>
      <c r="V10" s="51"/>
      <c r="W10" s="51">
        <f>データ!Q6</f>
        <v>87.77</v>
      </c>
      <c r="X10" s="51"/>
      <c r="Y10" s="51"/>
      <c r="Z10" s="51"/>
      <c r="AA10" s="51"/>
      <c r="AB10" s="51"/>
      <c r="AC10" s="51"/>
      <c r="AD10" s="50">
        <f>データ!R6</f>
        <v>1246</v>
      </c>
      <c r="AE10" s="50"/>
      <c r="AF10" s="50"/>
      <c r="AG10" s="50"/>
      <c r="AH10" s="50"/>
      <c r="AI10" s="50"/>
      <c r="AJ10" s="50"/>
      <c r="AK10" s="2"/>
      <c r="AL10" s="50">
        <f>データ!V6</f>
        <v>148285</v>
      </c>
      <c r="AM10" s="50"/>
      <c r="AN10" s="50"/>
      <c r="AO10" s="50"/>
      <c r="AP10" s="50"/>
      <c r="AQ10" s="50"/>
      <c r="AR10" s="50"/>
      <c r="AS10" s="50"/>
      <c r="AT10" s="51">
        <f>データ!W6</f>
        <v>10.73</v>
      </c>
      <c r="AU10" s="51"/>
      <c r="AV10" s="51"/>
      <c r="AW10" s="51"/>
      <c r="AX10" s="51"/>
      <c r="AY10" s="51"/>
      <c r="AZ10" s="51"/>
      <c r="BA10" s="51"/>
      <c r="BB10" s="51">
        <f>データ!X6</f>
        <v>13819.66</v>
      </c>
      <c r="BC10" s="51"/>
      <c r="BD10" s="51"/>
      <c r="BE10" s="51"/>
      <c r="BF10" s="51"/>
      <c r="BG10" s="51"/>
      <c r="BH10" s="51"/>
      <c r="BI10" s="51"/>
      <c r="BJ10" s="2"/>
      <c r="BK10" s="2"/>
      <c r="BL10" s="52" t="s">
        <v>22</v>
      </c>
      <c r="BM10" s="53"/>
      <c r="BN10" s="54" t="s">
        <v>23</v>
      </c>
      <c r="BO10" s="54"/>
      <c r="BP10" s="54"/>
      <c r="BQ10" s="54"/>
      <c r="BR10" s="54"/>
      <c r="BS10" s="54"/>
      <c r="BT10" s="54"/>
      <c r="BU10" s="54"/>
      <c r="BV10" s="54"/>
      <c r="BW10" s="54"/>
      <c r="BX10" s="54"/>
      <c r="BY10" s="5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1" t="s">
        <v>24</v>
      </c>
      <c r="BM11" s="61"/>
      <c r="BN11" s="61"/>
      <c r="BO11" s="61"/>
      <c r="BP11" s="61"/>
      <c r="BQ11" s="61"/>
      <c r="BR11" s="61"/>
      <c r="BS11" s="61"/>
      <c r="BT11" s="61"/>
      <c r="BU11" s="61"/>
      <c r="BV11" s="61"/>
      <c r="BW11" s="61"/>
      <c r="BX11" s="61"/>
      <c r="BY11" s="61"/>
      <c r="BZ11" s="61"/>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1"/>
      <c r="BM12" s="61"/>
      <c r="BN12" s="61"/>
      <c r="BO12" s="61"/>
      <c r="BP12" s="61"/>
      <c r="BQ12" s="61"/>
      <c r="BR12" s="61"/>
      <c r="BS12" s="61"/>
      <c r="BT12" s="61"/>
      <c r="BU12" s="61"/>
      <c r="BV12" s="61"/>
      <c r="BW12" s="61"/>
      <c r="BX12" s="61"/>
      <c r="BY12" s="61"/>
      <c r="BZ12" s="61"/>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2"/>
      <c r="BM13" s="62"/>
      <c r="BN13" s="62"/>
      <c r="BO13" s="62"/>
      <c r="BP13" s="62"/>
      <c r="BQ13" s="62"/>
      <c r="BR13" s="62"/>
      <c r="BS13" s="62"/>
      <c r="BT13" s="62"/>
      <c r="BU13" s="62"/>
      <c r="BV13" s="62"/>
      <c r="BW13" s="62"/>
      <c r="BX13" s="62"/>
      <c r="BY13" s="62"/>
      <c r="BZ13" s="62"/>
    </row>
    <row r="14" spans="1:78" ht="13.5" customHeight="1" x14ac:dyDescent="0.2">
      <c r="A14" s="2"/>
      <c r="B14" s="63" t="s">
        <v>25</v>
      </c>
      <c r="C14" s="64"/>
      <c r="D14" s="64"/>
      <c r="E14" s="64"/>
      <c r="F14" s="64"/>
      <c r="G14" s="64"/>
      <c r="H14" s="64"/>
      <c r="I14" s="64"/>
      <c r="J14" s="64"/>
      <c r="K14" s="64"/>
      <c r="L14" s="64"/>
      <c r="M14" s="64"/>
      <c r="N14" s="64"/>
      <c r="O14" s="64"/>
      <c r="P14" s="64"/>
      <c r="Q14" s="64"/>
      <c r="R14" s="64"/>
      <c r="S14" s="64"/>
      <c r="T14" s="64"/>
      <c r="U14" s="64"/>
      <c r="V14" s="64"/>
      <c r="W14" s="64"/>
      <c r="X14" s="64"/>
      <c r="Y14" s="64"/>
      <c r="Z14" s="64"/>
      <c r="AA14" s="64"/>
      <c r="AB14" s="64"/>
      <c r="AC14" s="64"/>
      <c r="AD14" s="64"/>
      <c r="AE14" s="64"/>
      <c r="AF14" s="64"/>
      <c r="AG14" s="64"/>
      <c r="AH14" s="64"/>
      <c r="AI14" s="64"/>
      <c r="AJ14" s="64"/>
      <c r="AK14" s="64"/>
      <c r="AL14" s="64"/>
      <c r="AM14" s="64"/>
      <c r="AN14" s="64"/>
      <c r="AO14" s="64"/>
      <c r="AP14" s="64"/>
      <c r="AQ14" s="64"/>
      <c r="AR14" s="64"/>
      <c r="AS14" s="64"/>
      <c r="AT14" s="64"/>
      <c r="AU14" s="64"/>
      <c r="AV14" s="64"/>
      <c r="AW14" s="64"/>
      <c r="AX14" s="64"/>
      <c r="AY14" s="64"/>
      <c r="AZ14" s="64"/>
      <c r="BA14" s="64"/>
      <c r="BB14" s="64"/>
      <c r="BC14" s="64"/>
      <c r="BD14" s="64"/>
      <c r="BE14" s="64"/>
      <c r="BF14" s="64"/>
      <c r="BG14" s="64"/>
      <c r="BH14" s="64"/>
      <c r="BI14" s="64"/>
      <c r="BJ14" s="65"/>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6" t="s">
        <v>115</v>
      </c>
      <c r="BM16" s="67"/>
      <c r="BN16" s="67"/>
      <c r="BO16" s="67"/>
      <c r="BP16" s="67"/>
      <c r="BQ16" s="67"/>
      <c r="BR16" s="67"/>
      <c r="BS16" s="67"/>
      <c r="BT16" s="67"/>
      <c r="BU16" s="67"/>
      <c r="BV16" s="67"/>
      <c r="BW16" s="67"/>
      <c r="BX16" s="67"/>
      <c r="BY16" s="67"/>
      <c r="BZ16" s="68"/>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6"/>
      <c r="BM17" s="67"/>
      <c r="BN17" s="67"/>
      <c r="BO17" s="67"/>
      <c r="BP17" s="67"/>
      <c r="BQ17" s="67"/>
      <c r="BR17" s="67"/>
      <c r="BS17" s="67"/>
      <c r="BT17" s="67"/>
      <c r="BU17" s="67"/>
      <c r="BV17" s="67"/>
      <c r="BW17" s="67"/>
      <c r="BX17" s="67"/>
      <c r="BY17" s="67"/>
      <c r="BZ17" s="68"/>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6"/>
      <c r="BM18" s="67"/>
      <c r="BN18" s="67"/>
      <c r="BO18" s="67"/>
      <c r="BP18" s="67"/>
      <c r="BQ18" s="67"/>
      <c r="BR18" s="67"/>
      <c r="BS18" s="67"/>
      <c r="BT18" s="67"/>
      <c r="BU18" s="67"/>
      <c r="BV18" s="67"/>
      <c r="BW18" s="67"/>
      <c r="BX18" s="67"/>
      <c r="BY18" s="67"/>
      <c r="BZ18" s="68"/>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6"/>
      <c r="BM19" s="67"/>
      <c r="BN19" s="67"/>
      <c r="BO19" s="67"/>
      <c r="BP19" s="67"/>
      <c r="BQ19" s="67"/>
      <c r="BR19" s="67"/>
      <c r="BS19" s="67"/>
      <c r="BT19" s="67"/>
      <c r="BU19" s="67"/>
      <c r="BV19" s="67"/>
      <c r="BW19" s="67"/>
      <c r="BX19" s="67"/>
      <c r="BY19" s="67"/>
      <c r="BZ19" s="68"/>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6"/>
      <c r="BM20" s="67"/>
      <c r="BN20" s="67"/>
      <c r="BO20" s="67"/>
      <c r="BP20" s="67"/>
      <c r="BQ20" s="67"/>
      <c r="BR20" s="67"/>
      <c r="BS20" s="67"/>
      <c r="BT20" s="67"/>
      <c r="BU20" s="67"/>
      <c r="BV20" s="67"/>
      <c r="BW20" s="67"/>
      <c r="BX20" s="67"/>
      <c r="BY20" s="67"/>
      <c r="BZ20" s="68"/>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6"/>
      <c r="BM21" s="67"/>
      <c r="BN21" s="67"/>
      <c r="BO21" s="67"/>
      <c r="BP21" s="67"/>
      <c r="BQ21" s="67"/>
      <c r="BR21" s="67"/>
      <c r="BS21" s="67"/>
      <c r="BT21" s="67"/>
      <c r="BU21" s="67"/>
      <c r="BV21" s="67"/>
      <c r="BW21" s="67"/>
      <c r="BX21" s="67"/>
      <c r="BY21" s="67"/>
      <c r="BZ21" s="68"/>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6"/>
      <c r="BM22" s="67"/>
      <c r="BN22" s="67"/>
      <c r="BO22" s="67"/>
      <c r="BP22" s="67"/>
      <c r="BQ22" s="67"/>
      <c r="BR22" s="67"/>
      <c r="BS22" s="67"/>
      <c r="BT22" s="67"/>
      <c r="BU22" s="67"/>
      <c r="BV22" s="67"/>
      <c r="BW22" s="67"/>
      <c r="BX22" s="67"/>
      <c r="BY22" s="67"/>
      <c r="BZ22" s="68"/>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6"/>
      <c r="BM23" s="67"/>
      <c r="BN23" s="67"/>
      <c r="BO23" s="67"/>
      <c r="BP23" s="67"/>
      <c r="BQ23" s="67"/>
      <c r="BR23" s="67"/>
      <c r="BS23" s="67"/>
      <c r="BT23" s="67"/>
      <c r="BU23" s="67"/>
      <c r="BV23" s="67"/>
      <c r="BW23" s="67"/>
      <c r="BX23" s="67"/>
      <c r="BY23" s="67"/>
      <c r="BZ23" s="68"/>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6"/>
      <c r="BM24" s="67"/>
      <c r="BN24" s="67"/>
      <c r="BO24" s="67"/>
      <c r="BP24" s="67"/>
      <c r="BQ24" s="67"/>
      <c r="BR24" s="67"/>
      <c r="BS24" s="67"/>
      <c r="BT24" s="67"/>
      <c r="BU24" s="67"/>
      <c r="BV24" s="67"/>
      <c r="BW24" s="67"/>
      <c r="BX24" s="67"/>
      <c r="BY24" s="67"/>
      <c r="BZ24" s="68"/>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6"/>
      <c r="BM25" s="67"/>
      <c r="BN25" s="67"/>
      <c r="BO25" s="67"/>
      <c r="BP25" s="67"/>
      <c r="BQ25" s="67"/>
      <c r="BR25" s="67"/>
      <c r="BS25" s="67"/>
      <c r="BT25" s="67"/>
      <c r="BU25" s="67"/>
      <c r="BV25" s="67"/>
      <c r="BW25" s="67"/>
      <c r="BX25" s="67"/>
      <c r="BY25" s="67"/>
      <c r="BZ25" s="68"/>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6"/>
      <c r="BM26" s="67"/>
      <c r="BN26" s="67"/>
      <c r="BO26" s="67"/>
      <c r="BP26" s="67"/>
      <c r="BQ26" s="67"/>
      <c r="BR26" s="67"/>
      <c r="BS26" s="67"/>
      <c r="BT26" s="67"/>
      <c r="BU26" s="67"/>
      <c r="BV26" s="67"/>
      <c r="BW26" s="67"/>
      <c r="BX26" s="67"/>
      <c r="BY26" s="67"/>
      <c r="BZ26" s="68"/>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6"/>
      <c r="BM27" s="67"/>
      <c r="BN27" s="67"/>
      <c r="BO27" s="67"/>
      <c r="BP27" s="67"/>
      <c r="BQ27" s="67"/>
      <c r="BR27" s="67"/>
      <c r="BS27" s="67"/>
      <c r="BT27" s="67"/>
      <c r="BU27" s="67"/>
      <c r="BV27" s="67"/>
      <c r="BW27" s="67"/>
      <c r="BX27" s="67"/>
      <c r="BY27" s="67"/>
      <c r="BZ27" s="68"/>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6"/>
      <c r="BM28" s="67"/>
      <c r="BN28" s="67"/>
      <c r="BO28" s="67"/>
      <c r="BP28" s="67"/>
      <c r="BQ28" s="67"/>
      <c r="BR28" s="67"/>
      <c r="BS28" s="67"/>
      <c r="BT28" s="67"/>
      <c r="BU28" s="67"/>
      <c r="BV28" s="67"/>
      <c r="BW28" s="67"/>
      <c r="BX28" s="67"/>
      <c r="BY28" s="67"/>
      <c r="BZ28" s="68"/>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6"/>
      <c r="BM29" s="67"/>
      <c r="BN29" s="67"/>
      <c r="BO29" s="67"/>
      <c r="BP29" s="67"/>
      <c r="BQ29" s="67"/>
      <c r="BR29" s="67"/>
      <c r="BS29" s="67"/>
      <c r="BT29" s="67"/>
      <c r="BU29" s="67"/>
      <c r="BV29" s="67"/>
      <c r="BW29" s="67"/>
      <c r="BX29" s="67"/>
      <c r="BY29" s="67"/>
      <c r="BZ29" s="68"/>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6"/>
      <c r="BM30" s="67"/>
      <c r="BN30" s="67"/>
      <c r="BO30" s="67"/>
      <c r="BP30" s="67"/>
      <c r="BQ30" s="67"/>
      <c r="BR30" s="67"/>
      <c r="BS30" s="67"/>
      <c r="BT30" s="67"/>
      <c r="BU30" s="67"/>
      <c r="BV30" s="67"/>
      <c r="BW30" s="67"/>
      <c r="BX30" s="67"/>
      <c r="BY30" s="67"/>
      <c r="BZ30" s="68"/>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6"/>
      <c r="BM31" s="67"/>
      <c r="BN31" s="67"/>
      <c r="BO31" s="67"/>
      <c r="BP31" s="67"/>
      <c r="BQ31" s="67"/>
      <c r="BR31" s="67"/>
      <c r="BS31" s="67"/>
      <c r="BT31" s="67"/>
      <c r="BU31" s="67"/>
      <c r="BV31" s="67"/>
      <c r="BW31" s="67"/>
      <c r="BX31" s="67"/>
      <c r="BY31" s="67"/>
      <c r="BZ31" s="68"/>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6"/>
      <c r="BM32" s="67"/>
      <c r="BN32" s="67"/>
      <c r="BO32" s="67"/>
      <c r="BP32" s="67"/>
      <c r="BQ32" s="67"/>
      <c r="BR32" s="67"/>
      <c r="BS32" s="67"/>
      <c r="BT32" s="67"/>
      <c r="BU32" s="67"/>
      <c r="BV32" s="67"/>
      <c r="BW32" s="67"/>
      <c r="BX32" s="67"/>
      <c r="BY32" s="67"/>
      <c r="BZ32" s="68"/>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6"/>
      <c r="BM33" s="67"/>
      <c r="BN33" s="67"/>
      <c r="BO33" s="67"/>
      <c r="BP33" s="67"/>
      <c r="BQ33" s="67"/>
      <c r="BR33" s="67"/>
      <c r="BS33" s="67"/>
      <c r="BT33" s="67"/>
      <c r="BU33" s="67"/>
      <c r="BV33" s="67"/>
      <c r="BW33" s="67"/>
      <c r="BX33" s="67"/>
      <c r="BY33" s="67"/>
      <c r="BZ33" s="68"/>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6"/>
      <c r="BM34" s="67"/>
      <c r="BN34" s="67"/>
      <c r="BO34" s="67"/>
      <c r="BP34" s="67"/>
      <c r="BQ34" s="67"/>
      <c r="BR34" s="67"/>
      <c r="BS34" s="67"/>
      <c r="BT34" s="67"/>
      <c r="BU34" s="67"/>
      <c r="BV34" s="67"/>
      <c r="BW34" s="67"/>
      <c r="BX34" s="67"/>
      <c r="BY34" s="67"/>
      <c r="BZ34" s="68"/>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6"/>
      <c r="BM35" s="67"/>
      <c r="BN35" s="67"/>
      <c r="BO35" s="67"/>
      <c r="BP35" s="67"/>
      <c r="BQ35" s="67"/>
      <c r="BR35" s="67"/>
      <c r="BS35" s="67"/>
      <c r="BT35" s="67"/>
      <c r="BU35" s="67"/>
      <c r="BV35" s="67"/>
      <c r="BW35" s="67"/>
      <c r="BX35" s="67"/>
      <c r="BY35" s="67"/>
      <c r="BZ35" s="68"/>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6"/>
      <c r="BM36" s="67"/>
      <c r="BN36" s="67"/>
      <c r="BO36" s="67"/>
      <c r="BP36" s="67"/>
      <c r="BQ36" s="67"/>
      <c r="BR36" s="67"/>
      <c r="BS36" s="67"/>
      <c r="BT36" s="67"/>
      <c r="BU36" s="67"/>
      <c r="BV36" s="67"/>
      <c r="BW36" s="67"/>
      <c r="BX36" s="67"/>
      <c r="BY36" s="67"/>
      <c r="BZ36" s="68"/>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6"/>
      <c r="BM37" s="67"/>
      <c r="BN37" s="67"/>
      <c r="BO37" s="67"/>
      <c r="BP37" s="67"/>
      <c r="BQ37" s="67"/>
      <c r="BR37" s="67"/>
      <c r="BS37" s="67"/>
      <c r="BT37" s="67"/>
      <c r="BU37" s="67"/>
      <c r="BV37" s="67"/>
      <c r="BW37" s="67"/>
      <c r="BX37" s="67"/>
      <c r="BY37" s="67"/>
      <c r="BZ37" s="68"/>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6"/>
      <c r="BM38" s="67"/>
      <c r="BN38" s="67"/>
      <c r="BO38" s="67"/>
      <c r="BP38" s="67"/>
      <c r="BQ38" s="67"/>
      <c r="BR38" s="67"/>
      <c r="BS38" s="67"/>
      <c r="BT38" s="67"/>
      <c r="BU38" s="67"/>
      <c r="BV38" s="67"/>
      <c r="BW38" s="67"/>
      <c r="BX38" s="67"/>
      <c r="BY38" s="67"/>
      <c r="BZ38" s="68"/>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6"/>
      <c r="BM39" s="67"/>
      <c r="BN39" s="67"/>
      <c r="BO39" s="67"/>
      <c r="BP39" s="67"/>
      <c r="BQ39" s="67"/>
      <c r="BR39" s="67"/>
      <c r="BS39" s="67"/>
      <c r="BT39" s="67"/>
      <c r="BU39" s="67"/>
      <c r="BV39" s="67"/>
      <c r="BW39" s="67"/>
      <c r="BX39" s="67"/>
      <c r="BY39" s="67"/>
      <c r="BZ39" s="68"/>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6"/>
      <c r="BM40" s="67"/>
      <c r="BN40" s="67"/>
      <c r="BO40" s="67"/>
      <c r="BP40" s="67"/>
      <c r="BQ40" s="67"/>
      <c r="BR40" s="67"/>
      <c r="BS40" s="67"/>
      <c r="BT40" s="67"/>
      <c r="BU40" s="67"/>
      <c r="BV40" s="67"/>
      <c r="BW40" s="67"/>
      <c r="BX40" s="67"/>
      <c r="BY40" s="67"/>
      <c r="BZ40" s="68"/>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6"/>
      <c r="BM41" s="67"/>
      <c r="BN41" s="67"/>
      <c r="BO41" s="67"/>
      <c r="BP41" s="67"/>
      <c r="BQ41" s="67"/>
      <c r="BR41" s="67"/>
      <c r="BS41" s="67"/>
      <c r="BT41" s="67"/>
      <c r="BU41" s="67"/>
      <c r="BV41" s="67"/>
      <c r="BW41" s="67"/>
      <c r="BX41" s="67"/>
      <c r="BY41" s="67"/>
      <c r="BZ41" s="68"/>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6"/>
      <c r="BM42" s="67"/>
      <c r="BN42" s="67"/>
      <c r="BO42" s="67"/>
      <c r="BP42" s="67"/>
      <c r="BQ42" s="67"/>
      <c r="BR42" s="67"/>
      <c r="BS42" s="67"/>
      <c r="BT42" s="67"/>
      <c r="BU42" s="67"/>
      <c r="BV42" s="67"/>
      <c r="BW42" s="67"/>
      <c r="BX42" s="67"/>
      <c r="BY42" s="67"/>
      <c r="BZ42" s="68"/>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6"/>
      <c r="BM43" s="67"/>
      <c r="BN43" s="67"/>
      <c r="BO43" s="67"/>
      <c r="BP43" s="67"/>
      <c r="BQ43" s="67"/>
      <c r="BR43" s="67"/>
      <c r="BS43" s="67"/>
      <c r="BT43" s="67"/>
      <c r="BU43" s="67"/>
      <c r="BV43" s="67"/>
      <c r="BW43" s="67"/>
      <c r="BX43" s="67"/>
      <c r="BY43" s="67"/>
      <c r="BZ43" s="68"/>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9"/>
      <c r="BM44" s="70"/>
      <c r="BN44" s="70"/>
      <c r="BO44" s="70"/>
      <c r="BP44" s="70"/>
      <c r="BQ44" s="70"/>
      <c r="BR44" s="70"/>
      <c r="BS44" s="70"/>
      <c r="BT44" s="70"/>
      <c r="BU44" s="70"/>
      <c r="BV44" s="70"/>
      <c r="BW44" s="70"/>
      <c r="BX44" s="70"/>
      <c r="BY44" s="70"/>
      <c r="BZ44" s="71"/>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117</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43" t="s">
        <v>116</v>
      </c>
      <c r="BM66" s="44"/>
      <c r="BN66" s="44"/>
      <c r="BO66" s="44"/>
      <c r="BP66" s="44"/>
      <c r="BQ66" s="44"/>
      <c r="BR66" s="44"/>
      <c r="BS66" s="44"/>
      <c r="BT66" s="44"/>
      <c r="BU66" s="44"/>
      <c r="BV66" s="44"/>
      <c r="BW66" s="44"/>
      <c r="BX66" s="44"/>
      <c r="BY66" s="44"/>
      <c r="BZ66" s="45"/>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43"/>
      <c r="BM67" s="44"/>
      <c r="BN67" s="44"/>
      <c r="BO67" s="44"/>
      <c r="BP67" s="44"/>
      <c r="BQ67" s="44"/>
      <c r="BR67" s="44"/>
      <c r="BS67" s="44"/>
      <c r="BT67" s="44"/>
      <c r="BU67" s="44"/>
      <c r="BV67" s="44"/>
      <c r="BW67" s="44"/>
      <c r="BX67" s="44"/>
      <c r="BY67" s="44"/>
      <c r="BZ67" s="45"/>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43"/>
      <c r="BM68" s="44"/>
      <c r="BN68" s="44"/>
      <c r="BO68" s="44"/>
      <c r="BP68" s="44"/>
      <c r="BQ68" s="44"/>
      <c r="BR68" s="44"/>
      <c r="BS68" s="44"/>
      <c r="BT68" s="44"/>
      <c r="BU68" s="44"/>
      <c r="BV68" s="44"/>
      <c r="BW68" s="44"/>
      <c r="BX68" s="44"/>
      <c r="BY68" s="44"/>
      <c r="BZ68" s="45"/>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43"/>
      <c r="BM69" s="44"/>
      <c r="BN69" s="44"/>
      <c r="BO69" s="44"/>
      <c r="BP69" s="44"/>
      <c r="BQ69" s="44"/>
      <c r="BR69" s="44"/>
      <c r="BS69" s="44"/>
      <c r="BT69" s="44"/>
      <c r="BU69" s="44"/>
      <c r="BV69" s="44"/>
      <c r="BW69" s="44"/>
      <c r="BX69" s="44"/>
      <c r="BY69" s="44"/>
      <c r="BZ69" s="45"/>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43"/>
      <c r="BM70" s="44"/>
      <c r="BN70" s="44"/>
      <c r="BO70" s="44"/>
      <c r="BP70" s="44"/>
      <c r="BQ70" s="44"/>
      <c r="BR70" s="44"/>
      <c r="BS70" s="44"/>
      <c r="BT70" s="44"/>
      <c r="BU70" s="44"/>
      <c r="BV70" s="44"/>
      <c r="BW70" s="44"/>
      <c r="BX70" s="44"/>
      <c r="BY70" s="44"/>
      <c r="BZ70" s="45"/>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43"/>
      <c r="BM71" s="44"/>
      <c r="BN71" s="44"/>
      <c r="BO71" s="44"/>
      <c r="BP71" s="44"/>
      <c r="BQ71" s="44"/>
      <c r="BR71" s="44"/>
      <c r="BS71" s="44"/>
      <c r="BT71" s="44"/>
      <c r="BU71" s="44"/>
      <c r="BV71" s="44"/>
      <c r="BW71" s="44"/>
      <c r="BX71" s="44"/>
      <c r="BY71" s="44"/>
      <c r="BZ71" s="45"/>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43"/>
      <c r="BM72" s="44"/>
      <c r="BN72" s="44"/>
      <c r="BO72" s="44"/>
      <c r="BP72" s="44"/>
      <c r="BQ72" s="44"/>
      <c r="BR72" s="44"/>
      <c r="BS72" s="44"/>
      <c r="BT72" s="44"/>
      <c r="BU72" s="44"/>
      <c r="BV72" s="44"/>
      <c r="BW72" s="44"/>
      <c r="BX72" s="44"/>
      <c r="BY72" s="44"/>
      <c r="BZ72" s="45"/>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43"/>
      <c r="BM73" s="44"/>
      <c r="BN73" s="44"/>
      <c r="BO73" s="44"/>
      <c r="BP73" s="44"/>
      <c r="BQ73" s="44"/>
      <c r="BR73" s="44"/>
      <c r="BS73" s="44"/>
      <c r="BT73" s="44"/>
      <c r="BU73" s="44"/>
      <c r="BV73" s="44"/>
      <c r="BW73" s="44"/>
      <c r="BX73" s="44"/>
      <c r="BY73" s="44"/>
      <c r="BZ73" s="45"/>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43"/>
      <c r="BM74" s="44"/>
      <c r="BN74" s="44"/>
      <c r="BO74" s="44"/>
      <c r="BP74" s="44"/>
      <c r="BQ74" s="44"/>
      <c r="BR74" s="44"/>
      <c r="BS74" s="44"/>
      <c r="BT74" s="44"/>
      <c r="BU74" s="44"/>
      <c r="BV74" s="44"/>
      <c r="BW74" s="44"/>
      <c r="BX74" s="44"/>
      <c r="BY74" s="44"/>
      <c r="BZ74" s="45"/>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43"/>
      <c r="BM75" s="44"/>
      <c r="BN75" s="44"/>
      <c r="BO75" s="44"/>
      <c r="BP75" s="44"/>
      <c r="BQ75" s="44"/>
      <c r="BR75" s="44"/>
      <c r="BS75" s="44"/>
      <c r="BT75" s="44"/>
      <c r="BU75" s="44"/>
      <c r="BV75" s="44"/>
      <c r="BW75" s="44"/>
      <c r="BX75" s="44"/>
      <c r="BY75" s="44"/>
      <c r="BZ75" s="45"/>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43"/>
      <c r="BM76" s="44"/>
      <c r="BN76" s="44"/>
      <c r="BO76" s="44"/>
      <c r="BP76" s="44"/>
      <c r="BQ76" s="44"/>
      <c r="BR76" s="44"/>
      <c r="BS76" s="44"/>
      <c r="BT76" s="44"/>
      <c r="BU76" s="44"/>
      <c r="BV76" s="44"/>
      <c r="BW76" s="44"/>
      <c r="BX76" s="44"/>
      <c r="BY76" s="44"/>
      <c r="BZ76" s="45"/>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43"/>
      <c r="BM77" s="44"/>
      <c r="BN77" s="44"/>
      <c r="BO77" s="44"/>
      <c r="BP77" s="44"/>
      <c r="BQ77" s="44"/>
      <c r="BR77" s="44"/>
      <c r="BS77" s="44"/>
      <c r="BT77" s="44"/>
      <c r="BU77" s="44"/>
      <c r="BV77" s="44"/>
      <c r="BW77" s="44"/>
      <c r="BX77" s="44"/>
      <c r="BY77" s="44"/>
      <c r="BZ77" s="45"/>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43"/>
      <c r="BM78" s="44"/>
      <c r="BN78" s="44"/>
      <c r="BO78" s="44"/>
      <c r="BP78" s="44"/>
      <c r="BQ78" s="44"/>
      <c r="BR78" s="44"/>
      <c r="BS78" s="44"/>
      <c r="BT78" s="44"/>
      <c r="BU78" s="44"/>
      <c r="BV78" s="44"/>
      <c r="BW78" s="44"/>
      <c r="BX78" s="44"/>
      <c r="BY78" s="44"/>
      <c r="BZ78" s="45"/>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43"/>
      <c r="BM79" s="44"/>
      <c r="BN79" s="44"/>
      <c r="BO79" s="44"/>
      <c r="BP79" s="44"/>
      <c r="BQ79" s="44"/>
      <c r="BR79" s="44"/>
      <c r="BS79" s="44"/>
      <c r="BT79" s="44"/>
      <c r="BU79" s="44"/>
      <c r="BV79" s="44"/>
      <c r="BW79" s="44"/>
      <c r="BX79" s="44"/>
      <c r="BY79" s="44"/>
      <c r="BZ79" s="45"/>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43"/>
      <c r="BM80" s="44"/>
      <c r="BN80" s="44"/>
      <c r="BO80" s="44"/>
      <c r="BP80" s="44"/>
      <c r="BQ80" s="44"/>
      <c r="BR80" s="44"/>
      <c r="BS80" s="44"/>
      <c r="BT80" s="44"/>
      <c r="BU80" s="44"/>
      <c r="BV80" s="44"/>
      <c r="BW80" s="44"/>
      <c r="BX80" s="44"/>
      <c r="BY80" s="44"/>
      <c r="BZ80" s="45"/>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43"/>
      <c r="BM81" s="44"/>
      <c r="BN81" s="44"/>
      <c r="BO81" s="44"/>
      <c r="BP81" s="44"/>
      <c r="BQ81" s="44"/>
      <c r="BR81" s="44"/>
      <c r="BS81" s="44"/>
      <c r="BT81" s="44"/>
      <c r="BU81" s="44"/>
      <c r="BV81" s="44"/>
      <c r="BW81" s="44"/>
      <c r="BX81" s="44"/>
      <c r="BY81" s="44"/>
      <c r="BZ81" s="45"/>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46"/>
      <c r="BM82" s="47"/>
      <c r="BN82" s="47"/>
      <c r="BO82" s="47"/>
      <c r="BP82" s="47"/>
      <c r="BQ82" s="47"/>
      <c r="BR82" s="47"/>
      <c r="BS82" s="47"/>
      <c r="BT82" s="47"/>
      <c r="BU82" s="47"/>
      <c r="BV82" s="47"/>
      <c r="BW82" s="47"/>
      <c r="BX82" s="47"/>
      <c r="BY82" s="47"/>
      <c r="BZ82" s="48"/>
    </row>
    <row r="83" spans="1:78" x14ac:dyDescent="0.2">
      <c r="C83" s="49" t="s">
        <v>30</v>
      </c>
      <c r="D83" s="49"/>
      <c r="E83" s="49"/>
      <c r="F83" s="49"/>
      <c r="G83" s="49"/>
      <c r="H83" s="49"/>
      <c r="I83" s="49"/>
      <c r="J83" s="49"/>
      <c r="K83" s="49"/>
      <c r="L83" s="49"/>
      <c r="M83" s="49"/>
      <c r="N83" s="49"/>
      <c r="O83" s="49"/>
      <c r="P83" s="49"/>
      <c r="Q83" s="49"/>
      <c r="R83" s="49"/>
      <c r="S83" s="49"/>
      <c r="T83" s="49"/>
      <c r="U83" s="49"/>
      <c r="V83" s="49"/>
      <c r="W83" s="49"/>
      <c r="X83" s="49"/>
      <c r="Y83" s="49"/>
      <c r="Z83" s="49"/>
      <c r="AA83" s="49"/>
      <c r="AB83" s="49"/>
      <c r="AC83" s="49"/>
      <c r="AD83" s="49"/>
      <c r="AE83" s="49"/>
      <c r="AF83" s="49"/>
      <c r="AG83" s="49"/>
      <c r="AH83" s="49"/>
      <c r="AI83" s="49"/>
      <c r="AJ83" s="49"/>
      <c r="AK83" s="49"/>
      <c r="AL83" s="49"/>
      <c r="AM83" s="49"/>
      <c r="AN83" s="49"/>
      <c r="AO83" s="49"/>
      <c r="AP83" s="49"/>
      <c r="AQ83" s="49"/>
      <c r="AR83" s="49"/>
      <c r="AS83" s="49"/>
      <c r="AT83" s="49"/>
      <c r="AU83" s="49"/>
      <c r="AV83" s="49"/>
      <c r="AW83" s="49"/>
      <c r="AX83" s="49"/>
      <c r="AY83" s="49"/>
      <c r="AZ83" s="49"/>
      <c r="BA83" s="49"/>
      <c r="BB83" s="49"/>
      <c r="BC83" s="49"/>
      <c r="BD83" s="49"/>
      <c r="BE83" s="49"/>
      <c r="BF83" s="49"/>
      <c r="BG83" s="49"/>
      <c r="BH83" s="49"/>
      <c r="BI83" s="49"/>
      <c r="BJ83" s="49"/>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Pr0hOHFyTFWHZ6SVwbAOYKmfl+dztVnhKbM6KblqymxYeNrK72e8W9D1RHtnr0aNraOGe0RHcNERT0GojeyAkA==" saltValue="9/YphrWWfkyt8JI6LADRGA=="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 x14ac:dyDescent="0.2"/>
  <cols>
    <col min="2" max="144" width="11.9062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84" t="s">
        <v>52</v>
      </c>
      <c r="I3" s="85"/>
      <c r="J3" s="85"/>
      <c r="K3" s="85"/>
      <c r="L3" s="85"/>
      <c r="M3" s="85"/>
      <c r="N3" s="85"/>
      <c r="O3" s="85"/>
      <c r="P3" s="85"/>
      <c r="Q3" s="85"/>
      <c r="R3" s="85"/>
      <c r="S3" s="85"/>
      <c r="T3" s="85"/>
      <c r="U3" s="85"/>
      <c r="V3" s="85"/>
      <c r="W3" s="85"/>
      <c r="X3" s="86"/>
      <c r="Y3" s="90" t="s">
        <v>53</v>
      </c>
      <c r="Z3" s="83"/>
      <c r="AA3" s="83"/>
      <c r="AB3" s="83"/>
      <c r="AC3" s="83"/>
      <c r="AD3" s="83"/>
      <c r="AE3" s="83"/>
      <c r="AF3" s="83"/>
      <c r="AG3" s="83"/>
      <c r="AH3" s="83"/>
      <c r="AI3" s="83"/>
      <c r="AJ3" s="83"/>
      <c r="AK3" s="83"/>
      <c r="AL3" s="83"/>
      <c r="AM3" s="83"/>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c r="CA3" s="83"/>
      <c r="CB3" s="83"/>
      <c r="CC3" s="83"/>
      <c r="CD3" s="83"/>
      <c r="CE3" s="83"/>
      <c r="CF3" s="83"/>
      <c r="CG3" s="83"/>
      <c r="CH3" s="83"/>
      <c r="CI3" s="83"/>
      <c r="CJ3" s="83"/>
      <c r="CK3" s="83"/>
      <c r="CL3" s="83"/>
      <c r="CM3" s="83"/>
      <c r="CN3" s="83"/>
      <c r="CO3" s="83"/>
      <c r="CP3" s="83"/>
      <c r="CQ3" s="83"/>
      <c r="CR3" s="83"/>
      <c r="CS3" s="83"/>
      <c r="CT3" s="83"/>
      <c r="CU3" s="83"/>
      <c r="CV3" s="83"/>
      <c r="CW3" s="83"/>
      <c r="CX3" s="83"/>
      <c r="CY3" s="83"/>
      <c r="CZ3" s="83"/>
      <c r="DA3" s="83"/>
      <c r="DB3" s="83"/>
      <c r="DC3" s="83"/>
      <c r="DD3" s="83"/>
      <c r="DE3" s="83"/>
      <c r="DF3" s="83"/>
      <c r="DG3" s="83"/>
      <c r="DH3" s="83"/>
      <c r="DI3" s="83" t="s">
        <v>54</v>
      </c>
      <c r="DJ3" s="83"/>
      <c r="DK3" s="83"/>
      <c r="DL3" s="83"/>
      <c r="DM3" s="83"/>
      <c r="DN3" s="83"/>
      <c r="DO3" s="83"/>
      <c r="DP3" s="83"/>
      <c r="DQ3" s="83"/>
      <c r="DR3" s="83"/>
      <c r="DS3" s="83"/>
      <c r="DT3" s="83"/>
      <c r="DU3" s="83"/>
      <c r="DV3" s="83"/>
      <c r="DW3" s="83"/>
      <c r="DX3" s="83"/>
      <c r="DY3" s="83"/>
      <c r="DZ3" s="83"/>
      <c r="EA3" s="83"/>
      <c r="EB3" s="83"/>
      <c r="EC3" s="83"/>
      <c r="ED3" s="83"/>
      <c r="EE3" s="83"/>
      <c r="EF3" s="83"/>
      <c r="EG3" s="83"/>
      <c r="EH3" s="83"/>
      <c r="EI3" s="83"/>
      <c r="EJ3" s="83"/>
      <c r="EK3" s="83"/>
      <c r="EL3" s="83"/>
      <c r="EM3" s="83"/>
      <c r="EN3" s="83"/>
      <c r="EO3" s="83"/>
    </row>
    <row r="4" spans="1:148" x14ac:dyDescent="0.2">
      <c r="A4" s="14" t="s">
        <v>55</v>
      </c>
      <c r="B4" s="16"/>
      <c r="C4" s="16"/>
      <c r="D4" s="16"/>
      <c r="E4" s="16"/>
      <c r="F4" s="16"/>
      <c r="G4" s="16"/>
      <c r="H4" s="87"/>
      <c r="I4" s="88"/>
      <c r="J4" s="88"/>
      <c r="K4" s="88"/>
      <c r="L4" s="88"/>
      <c r="M4" s="88"/>
      <c r="N4" s="88"/>
      <c r="O4" s="88"/>
      <c r="P4" s="88"/>
      <c r="Q4" s="88"/>
      <c r="R4" s="88"/>
      <c r="S4" s="88"/>
      <c r="T4" s="88"/>
      <c r="U4" s="88"/>
      <c r="V4" s="88"/>
      <c r="W4" s="88"/>
      <c r="X4" s="89"/>
      <c r="Y4" s="83" t="s">
        <v>56</v>
      </c>
      <c r="Z4" s="83"/>
      <c r="AA4" s="83"/>
      <c r="AB4" s="83"/>
      <c r="AC4" s="83"/>
      <c r="AD4" s="83"/>
      <c r="AE4" s="83"/>
      <c r="AF4" s="83"/>
      <c r="AG4" s="83"/>
      <c r="AH4" s="83"/>
      <c r="AI4" s="83"/>
      <c r="AJ4" s="83" t="s">
        <v>57</v>
      </c>
      <c r="AK4" s="83"/>
      <c r="AL4" s="83"/>
      <c r="AM4" s="83"/>
      <c r="AN4" s="83"/>
      <c r="AO4" s="83"/>
      <c r="AP4" s="83"/>
      <c r="AQ4" s="83"/>
      <c r="AR4" s="83"/>
      <c r="AS4" s="83"/>
      <c r="AT4" s="83"/>
      <c r="AU4" s="83" t="s">
        <v>58</v>
      </c>
      <c r="AV4" s="83"/>
      <c r="AW4" s="83"/>
      <c r="AX4" s="83"/>
      <c r="AY4" s="83"/>
      <c r="AZ4" s="83"/>
      <c r="BA4" s="83"/>
      <c r="BB4" s="83"/>
      <c r="BC4" s="83"/>
      <c r="BD4" s="83"/>
      <c r="BE4" s="83"/>
      <c r="BF4" s="83" t="s">
        <v>59</v>
      </c>
      <c r="BG4" s="83"/>
      <c r="BH4" s="83"/>
      <c r="BI4" s="83"/>
      <c r="BJ4" s="83"/>
      <c r="BK4" s="83"/>
      <c r="BL4" s="83"/>
      <c r="BM4" s="83"/>
      <c r="BN4" s="83"/>
      <c r="BO4" s="83"/>
      <c r="BP4" s="83"/>
      <c r="BQ4" s="83" t="s">
        <v>60</v>
      </c>
      <c r="BR4" s="83"/>
      <c r="BS4" s="83"/>
      <c r="BT4" s="83"/>
      <c r="BU4" s="83"/>
      <c r="BV4" s="83"/>
      <c r="BW4" s="83"/>
      <c r="BX4" s="83"/>
      <c r="BY4" s="83"/>
      <c r="BZ4" s="83"/>
      <c r="CA4" s="83"/>
      <c r="CB4" s="83" t="s">
        <v>61</v>
      </c>
      <c r="CC4" s="83"/>
      <c r="CD4" s="83"/>
      <c r="CE4" s="83"/>
      <c r="CF4" s="83"/>
      <c r="CG4" s="83"/>
      <c r="CH4" s="83"/>
      <c r="CI4" s="83"/>
      <c r="CJ4" s="83"/>
      <c r="CK4" s="83"/>
      <c r="CL4" s="83"/>
      <c r="CM4" s="83" t="s">
        <v>62</v>
      </c>
      <c r="CN4" s="83"/>
      <c r="CO4" s="83"/>
      <c r="CP4" s="83"/>
      <c r="CQ4" s="83"/>
      <c r="CR4" s="83"/>
      <c r="CS4" s="83"/>
      <c r="CT4" s="83"/>
      <c r="CU4" s="83"/>
      <c r="CV4" s="83"/>
      <c r="CW4" s="83"/>
      <c r="CX4" s="83" t="s">
        <v>63</v>
      </c>
      <c r="CY4" s="83"/>
      <c r="CZ4" s="83"/>
      <c r="DA4" s="83"/>
      <c r="DB4" s="83"/>
      <c r="DC4" s="83"/>
      <c r="DD4" s="83"/>
      <c r="DE4" s="83"/>
      <c r="DF4" s="83"/>
      <c r="DG4" s="83"/>
      <c r="DH4" s="83"/>
      <c r="DI4" s="83" t="s">
        <v>64</v>
      </c>
      <c r="DJ4" s="83"/>
      <c r="DK4" s="83"/>
      <c r="DL4" s="83"/>
      <c r="DM4" s="83"/>
      <c r="DN4" s="83"/>
      <c r="DO4" s="83"/>
      <c r="DP4" s="83"/>
      <c r="DQ4" s="83"/>
      <c r="DR4" s="83"/>
      <c r="DS4" s="83"/>
      <c r="DT4" s="83" t="s">
        <v>65</v>
      </c>
      <c r="DU4" s="83"/>
      <c r="DV4" s="83"/>
      <c r="DW4" s="83"/>
      <c r="DX4" s="83"/>
      <c r="DY4" s="83"/>
      <c r="DZ4" s="83"/>
      <c r="EA4" s="83"/>
      <c r="EB4" s="83"/>
      <c r="EC4" s="83"/>
      <c r="ED4" s="83"/>
      <c r="EE4" s="83" t="s">
        <v>66</v>
      </c>
      <c r="EF4" s="83"/>
      <c r="EG4" s="83"/>
      <c r="EH4" s="83"/>
      <c r="EI4" s="83"/>
      <c r="EJ4" s="83"/>
      <c r="EK4" s="83"/>
      <c r="EL4" s="83"/>
      <c r="EM4" s="83"/>
      <c r="EN4" s="83"/>
      <c r="EO4" s="83"/>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132039</v>
      </c>
      <c r="D6" s="19">
        <f t="shared" si="3"/>
        <v>46</v>
      </c>
      <c r="E6" s="19">
        <f t="shared" si="3"/>
        <v>17</v>
      </c>
      <c r="F6" s="19">
        <f t="shared" si="3"/>
        <v>1</v>
      </c>
      <c r="G6" s="19">
        <f t="shared" si="3"/>
        <v>0</v>
      </c>
      <c r="H6" s="19" t="str">
        <f t="shared" si="3"/>
        <v>東京都　武蔵野市</v>
      </c>
      <c r="I6" s="19" t="str">
        <f t="shared" si="3"/>
        <v>法適用</v>
      </c>
      <c r="J6" s="19" t="str">
        <f t="shared" si="3"/>
        <v>下水道事業</v>
      </c>
      <c r="K6" s="19" t="str">
        <f t="shared" si="3"/>
        <v>公共下水道</v>
      </c>
      <c r="L6" s="19" t="str">
        <f t="shared" si="3"/>
        <v>Aa</v>
      </c>
      <c r="M6" s="19" t="str">
        <f t="shared" si="3"/>
        <v>非設置</v>
      </c>
      <c r="N6" s="20" t="str">
        <f t="shared" si="3"/>
        <v>-</v>
      </c>
      <c r="O6" s="20">
        <f t="shared" si="3"/>
        <v>65.989999999999995</v>
      </c>
      <c r="P6" s="20">
        <f t="shared" si="3"/>
        <v>100</v>
      </c>
      <c r="Q6" s="20">
        <f t="shared" si="3"/>
        <v>87.77</v>
      </c>
      <c r="R6" s="20">
        <f t="shared" si="3"/>
        <v>1246</v>
      </c>
      <c r="S6" s="20">
        <f t="shared" si="3"/>
        <v>148034</v>
      </c>
      <c r="T6" s="20">
        <f t="shared" si="3"/>
        <v>10.98</v>
      </c>
      <c r="U6" s="20">
        <f t="shared" si="3"/>
        <v>13482.15</v>
      </c>
      <c r="V6" s="20">
        <f t="shared" si="3"/>
        <v>148285</v>
      </c>
      <c r="W6" s="20">
        <f t="shared" si="3"/>
        <v>10.73</v>
      </c>
      <c r="X6" s="20">
        <f t="shared" si="3"/>
        <v>13819.66</v>
      </c>
      <c r="Y6" s="21">
        <f>IF(Y7="",NA(),Y7)</f>
        <v>100.08</v>
      </c>
      <c r="Z6" s="21">
        <f t="shared" ref="Z6:AH6" si="4">IF(Z7="",NA(),Z7)</f>
        <v>101.49</v>
      </c>
      <c r="AA6" s="21">
        <f t="shared" si="4"/>
        <v>102.42</v>
      </c>
      <c r="AB6" s="21">
        <f t="shared" si="4"/>
        <v>103.37</v>
      </c>
      <c r="AC6" s="21">
        <f t="shared" si="4"/>
        <v>105.67</v>
      </c>
      <c r="AD6" s="21">
        <f t="shared" si="4"/>
        <v>107.09</v>
      </c>
      <c r="AE6" s="21">
        <f t="shared" si="4"/>
        <v>107.96</v>
      </c>
      <c r="AF6" s="21">
        <f t="shared" si="4"/>
        <v>107.29</v>
      </c>
      <c r="AG6" s="21">
        <f t="shared" si="4"/>
        <v>106.58</v>
      </c>
      <c r="AH6" s="21">
        <f t="shared" si="4"/>
        <v>106.8</v>
      </c>
      <c r="AI6" s="20" t="str">
        <f>IF(AI7="","",IF(AI7="-","【-】","【"&amp;SUBSTITUTE(TEXT(AI7,"#,##0.00"),"-","△")&amp;"】"))</f>
        <v>【105.36】</v>
      </c>
      <c r="AJ6" s="20">
        <f>IF(AJ7="",NA(),AJ7)</f>
        <v>0</v>
      </c>
      <c r="AK6" s="20">
        <f t="shared" ref="AK6:AS6" si="5">IF(AK7="",NA(),AK7)</f>
        <v>0</v>
      </c>
      <c r="AL6" s="20">
        <f t="shared" si="5"/>
        <v>0</v>
      </c>
      <c r="AM6" s="20">
        <f t="shared" si="5"/>
        <v>0</v>
      </c>
      <c r="AN6" s="20">
        <f t="shared" si="5"/>
        <v>0</v>
      </c>
      <c r="AO6" s="21">
        <f t="shared" si="5"/>
        <v>0.59</v>
      </c>
      <c r="AP6" s="21">
        <f t="shared" si="5"/>
        <v>0.68</v>
      </c>
      <c r="AQ6" s="21">
        <f t="shared" si="5"/>
        <v>0.9</v>
      </c>
      <c r="AR6" s="21">
        <f t="shared" si="5"/>
        <v>1.19</v>
      </c>
      <c r="AS6" s="21">
        <f t="shared" si="5"/>
        <v>1.4</v>
      </c>
      <c r="AT6" s="20" t="str">
        <f>IF(AT7="","",IF(AT7="-","【-】","【"&amp;SUBSTITUTE(TEXT(AT7,"#,##0.00"),"-","△")&amp;"】"))</f>
        <v>【3.12】</v>
      </c>
      <c r="AU6" s="21">
        <f>IF(AU7="",NA(),AU7)</f>
        <v>99.44</v>
      </c>
      <c r="AV6" s="21">
        <f t="shared" ref="AV6:BD6" si="6">IF(AV7="",NA(),AV7)</f>
        <v>113.15</v>
      </c>
      <c r="AW6" s="21">
        <f t="shared" si="6"/>
        <v>117.47</v>
      </c>
      <c r="AX6" s="21">
        <f t="shared" si="6"/>
        <v>220.88</v>
      </c>
      <c r="AY6" s="21">
        <f t="shared" si="6"/>
        <v>213.93</v>
      </c>
      <c r="AZ6" s="21">
        <f t="shared" si="6"/>
        <v>77.72</v>
      </c>
      <c r="BA6" s="21">
        <f t="shared" si="6"/>
        <v>86.61</v>
      </c>
      <c r="BB6" s="21">
        <f t="shared" si="6"/>
        <v>100.73</v>
      </c>
      <c r="BC6" s="21">
        <f t="shared" si="6"/>
        <v>108.7</v>
      </c>
      <c r="BD6" s="21">
        <f t="shared" si="6"/>
        <v>120.78</v>
      </c>
      <c r="BE6" s="20" t="str">
        <f>IF(BE7="","",IF(BE7="-","【-】","【"&amp;SUBSTITUTE(TEXT(BE7,"#,##0.00"),"-","△")&amp;"】"))</f>
        <v>【82.75】</v>
      </c>
      <c r="BF6" s="21">
        <f>IF(BF7="",NA(),BF7)</f>
        <v>195.84</v>
      </c>
      <c r="BG6" s="21">
        <f t="shared" ref="BG6:BO6" si="7">IF(BG7="",NA(),BG7)</f>
        <v>190.75</v>
      </c>
      <c r="BH6" s="21">
        <f t="shared" si="7"/>
        <v>187.78</v>
      </c>
      <c r="BI6" s="21">
        <f t="shared" si="7"/>
        <v>185.47</v>
      </c>
      <c r="BJ6" s="21">
        <f t="shared" si="7"/>
        <v>179.77</v>
      </c>
      <c r="BK6" s="21">
        <f t="shared" si="7"/>
        <v>485.6</v>
      </c>
      <c r="BL6" s="21">
        <f t="shared" si="7"/>
        <v>463.93</v>
      </c>
      <c r="BM6" s="21">
        <f t="shared" si="7"/>
        <v>481.88</v>
      </c>
      <c r="BN6" s="21">
        <f t="shared" si="7"/>
        <v>460.03</v>
      </c>
      <c r="BO6" s="21">
        <f t="shared" si="7"/>
        <v>447.27</v>
      </c>
      <c r="BP6" s="20" t="str">
        <f>IF(BP7="","",IF(BP7="-","【-】","【"&amp;SUBSTITUTE(TEXT(BP7,"#,##0.00"),"-","△")&amp;"】"))</f>
        <v>【602.56】</v>
      </c>
      <c r="BQ6" s="21">
        <f>IF(BQ7="",NA(),BQ7)</f>
        <v>101.13</v>
      </c>
      <c r="BR6" s="21">
        <f t="shared" ref="BR6:BZ6" si="8">IF(BR7="",NA(),BR7)</f>
        <v>100.23</v>
      </c>
      <c r="BS6" s="21">
        <f t="shared" si="8"/>
        <v>102.45</v>
      </c>
      <c r="BT6" s="21">
        <f t="shared" si="8"/>
        <v>103.84</v>
      </c>
      <c r="BU6" s="21">
        <f t="shared" si="8"/>
        <v>102.11</v>
      </c>
      <c r="BV6" s="21">
        <f t="shared" si="8"/>
        <v>99.95</v>
      </c>
      <c r="BW6" s="21">
        <f t="shared" si="8"/>
        <v>103.4</v>
      </c>
      <c r="BX6" s="21">
        <f t="shared" si="8"/>
        <v>101.87</v>
      </c>
      <c r="BY6" s="21">
        <f t="shared" si="8"/>
        <v>101.33</v>
      </c>
      <c r="BZ6" s="21">
        <f t="shared" si="8"/>
        <v>101.5</v>
      </c>
      <c r="CA6" s="20" t="str">
        <f>IF(CA7="","",IF(CA7="-","【-】","【"&amp;SUBSTITUTE(TEXT(CA7,"#,##0.00"),"-","△")&amp;"】"))</f>
        <v>【97.94】</v>
      </c>
      <c r="CB6" s="21">
        <f>IF(CB7="",NA(),CB7)</f>
        <v>73.97</v>
      </c>
      <c r="CC6" s="21">
        <f t="shared" ref="CC6:CK6" si="9">IF(CC7="",NA(),CC7)</f>
        <v>75.56</v>
      </c>
      <c r="CD6" s="21">
        <f t="shared" si="9"/>
        <v>75.5</v>
      </c>
      <c r="CE6" s="21">
        <f t="shared" si="9"/>
        <v>75.41</v>
      </c>
      <c r="CF6" s="21">
        <f t="shared" si="9"/>
        <v>80.12</v>
      </c>
      <c r="CG6" s="21">
        <f t="shared" si="9"/>
        <v>110.21</v>
      </c>
      <c r="CH6" s="21">
        <f t="shared" si="9"/>
        <v>110.26</v>
      </c>
      <c r="CI6" s="21">
        <f t="shared" si="9"/>
        <v>111.88</v>
      </c>
      <c r="CJ6" s="21">
        <f t="shared" si="9"/>
        <v>114.16</v>
      </c>
      <c r="CK6" s="21">
        <f t="shared" si="9"/>
        <v>114.28</v>
      </c>
      <c r="CL6" s="20" t="str">
        <f>IF(CL7="","",IF(CL7="-","【-】","【"&amp;SUBSTITUTE(TEXT(CL7,"#,##0.00"),"-","△")&amp;"】"))</f>
        <v>【140.98】</v>
      </c>
      <c r="CM6" s="21" t="str">
        <f>IF(CM7="",NA(),CM7)</f>
        <v>-</v>
      </c>
      <c r="CN6" s="21" t="str">
        <f t="shared" ref="CN6:CV6" si="10">IF(CN7="",NA(),CN7)</f>
        <v>-</v>
      </c>
      <c r="CO6" s="21" t="str">
        <f t="shared" si="10"/>
        <v>-</v>
      </c>
      <c r="CP6" s="21" t="str">
        <f t="shared" si="10"/>
        <v>-</v>
      </c>
      <c r="CQ6" s="21" t="str">
        <f t="shared" si="10"/>
        <v>-</v>
      </c>
      <c r="CR6" s="21">
        <f t="shared" si="10"/>
        <v>64.930000000000007</v>
      </c>
      <c r="CS6" s="21">
        <f t="shared" si="10"/>
        <v>65.680000000000007</v>
      </c>
      <c r="CT6" s="21">
        <f t="shared" si="10"/>
        <v>63.62</v>
      </c>
      <c r="CU6" s="21">
        <f t="shared" si="10"/>
        <v>62.65</v>
      </c>
      <c r="CV6" s="21">
        <f t="shared" si="10"/>
        <v>61.96</v>
      </c>
      <c r="CW6" s="20" t="str">
        <f>IF(CW7="","",IF(CW7="-","【-】","【"&amp;SUBSTITUTE(TEXT(CW7,"#,##0.00"),"-","△")&amp;"】"))</f>
        <v>【60.13】</v>
      </c>
      <c r="CX6" s="21">
        <f>IF(CX7="",NA(),CX7)</f>
        <v>100</v>
      </c>
      <c r="CY6" s="21">
        <f t="shared" ref="CY6:DG6" si="11">IF(CY7="",NA(),CY7)</f>
        <v>100</v>
      </c>
      <c r="CZ6" s="21">
        <f t="shared" si="11"/>
        <v>100</v>
      </c>
      <c r="DA6" s="21">
        <f t="shared" si="11"/>
        <v>100</v>
      </c>
      <c r="DB6" s="21">
        <f t="shared" si="11"/>
        <v>100</v>
      </c>
      <c r="DC6" s="21">
        <f t="shared" si="11"/>
        <v>97.7</v>
      </c>
      <c r="DD6" s="21">
        <f t="shared" si="11"/>
        <v>97.59</v>
      </c>
      <c r="DE6" s="21">
        <f t="shared" si="11"/>
        <v>97.53</v>
      </c>
      <c r="DF6" s="21">
        <f t="shared" si="11"/>
        <v>97.54</v>
      </c>
      <c r="DG6" s="21">
        <f t="shared" si="11"/>
        <v>97.51</v>
      </c>
      <c r="DH6" s="20" t="str">
        <f>IF(DH7="","",IF(DH7="-","【-】","【"&amp;SUBSTITUTE(TEXT(DH7,"#,##0.00"),"-","△")&amp;"】"))</f>
        <v>【96.00】</v>
      </c>
      <c r="DI6" s="21">
        <f>IF(DI7="",NA(),DI7)</f>
        <v>4.8899999999999997</v>
      </c>
      <c r="DJ6" s="21">
        <f t="shared" ref="DJ6:DR6" si="12">IF(DJ7="",NA(),DJ7)</f>
        <v>9.2899999999999991</v>
      </c>
      <c r="DK6" s="21">
        <f t="shared" si="12"/>
        <v>12.97</v>
      </c>
      <c r="DL6" s="21">
        <f t="shared" si="12"/>
        <v>15.93</v>
      </c>
      <c r="DM6" s="21">
        <f t="shared" si="12"/>
        <v>18.68</v>
      </c>
      <c r="DN6" s="21">
        <f t="shared" si="12"/>
        <v>23.38</v>
      </c>
      <c r="DO6" s="21">
        <f t="shared" si="12"/>
        <v>24.59</v>
      </c>
      <c r="DP6" s="21">
        <f t="shared" si="12"/>
        <v>26.87</v>
      </c>
      <c r="DQ6" s="21">
        <f t="shared" si="12"/>
        <v>29.31</v>
      </c>
      <c r="DR6" s="21">
        <f t="shared" si="12"/>
        <v>31.67</v>
      </c>
      <c r="DS6" s="20" t="str">
        <f>IF(DS7="","",IF(DS7="-","【-】","【"&amp;SUBSTITUTE(TEXT(DS7,"#,##0.00"),"-","△")&amp;"】"))</f>
        <v>【42.20】</v>
      </c>
      <c r="DT6" s="21">
        <f>IF(DT7="",NA(),DT7)</f>
        <v>32.4</v>
      </c>
      <c r="DU6" s="21">
        <f t="shared" ref="DU6:EC6" si="13">IF(DU7="",NA(),DU7)</f>
        <v>44.17</v>
      </c>
      <c r="DV6" s="21">
        <f t="shared" si="13"/>
        <v>51.47</v>
      </c>
      <c r="DW6" s="21">
        <f t="shared" si="13"/>
        <v>60.04</v>
      </c>
      <c r="DX6" s="21">
        <f t="shared" si="13"/>
        <v>68.989999999999995</v>
      </c>
      <c r="DY6" s="21">
        <f t="shared" si="13"/>
        <v>8.1999999999999993</v>
      </c>
      <c r="DZ6" s="21">
        <f t="shared" si="13"/>
        <v>9.43</v>
      </c>
      <c r="EA6" s="21">
        <f t="shared" si="13"/>
        <v>12.4</v>
      </c>
      <c r="EB6" s="21">
        <f t="shared" si="13"/>
        <v>13.81</v>
      </c>
      <c r="EC6" s="21">
        <f t="shared" si="13"/>
        <v>15.32</v>
      </c>
      <c r="ED6" s="20" t="str">
        <f>IF(ED7="","",IF(ED7="-","【-】","【"&amp;SUBSTITUTE(TEXT(ED7,"#,##0.00"),"-","△")&amp;"】"))</f>
        <v>【9.46】</v>
      </c>
      <c r="EE6" s="21">
        <f>IF(EE7="",NA(),EE7)</f>
        <v>0.03</v>
      </c>
      <c r="EF6" s="21">
        <f t="shared" ref="EF6:EN6" si="14">IF(EF7="",NA(),EF7)</f>
        <v>0.11</v>
      </c>
      <c r="EG6" s="21">
        <f t="shared" si="14"/>
        <v>0.15</v>
      </c>
      <c r="EH6" s="21">
        <f t="shared" si="14"/>
        <v>0.24</v>
      </c>
      <c r="EI6" s="21">
        <f t="shared" si="14"/>
        <v>0.2</v>
      </c>
      <c r="EJ6" s="21">
        <f t="shared" si="14"/>
        <v>0.14000000000000001</v>
      </c>
      <c r="EK6" s="21">
        <f t="shared" si="14"/>
        <v>0.15</v>
      </c>
      <c r="EL6" s="21">
        <f t="shared" si="14"/>
        <v>0.16</v>
      </c>
      <c r="EM6" s="21">
        <f t="shared" si="14"/>
        <v>0.16</v>
      </c>
      <c r="EN6" s="21">
        <f t="shared" si="14"/>
        <v>0.16</v>
      </c>
      <c r="EO6" s="20" t="str">
        <f>IF(EO7="","",IF(EO7="-","【-】","【"&amp;SUBSTITUTE(TEXT(EO7,"#,##0.00"),"-","△")&amp;"】"))</f>
        <v>【0.19】</v>
      </c>
    </row>
    <row r="7" spans="1:148" s="22" customFormat="1" x14ac:dyDescent="0.2">
      <c r="A7" s="14"/>
      <c r="B7" s="23">
        <v>2024</v>
      </c>
      <c r="C7" s="23">
        <v>132039</v>
      </c>
      <c r="D7" s="23">
        <v>46</v>
      </c>
      <c r="E7" s="23">
        <v>17</v>
      </c>
      <c r="F7" s="23">
        <v>1</v>
      </c>
      <c r="G7" s="23">
        <v>0</v>
      </c>
      <c r="H7" s="23" t="s">
        <v>96</v>
      </c>
      <c r="I7" s="23" t="s">
        <v>97</v>
      </c>
      <c r="J7" s="23" t="s">
        <v>98</v>
      </c>
      <c r="K7" s="23" t="s">
        <v>99</v>
      </c>
      <c r="L7" s="23" t="s">
        <v>100</v>
      </c>
      <c r="M7" s="23" t="s">
        <v>101</v>
      </c>
      <c r="N7" s="24" t="s">
        <v>102</v>
      </c>
      <c r="O7" s="24">
        <v>65.989999999999995</v>
      </c>
      <c r="P7" s="24">
        <v>100</v>
      </c>
      <c r="Q7" s="24">
        <v>87.77</v>
      </c>
      <c r="R7" s="24">
        <v>1246</v>
      </c>
      <c r="S7" s="24">
        <v>148034</v>
      </c>
      <c r="T7" s="24">
        <v>10.98</v>
      </c>
      <c r="U7" s="24">
        <v>13482.15</v>
      </c>
      <c r="V7" s="24">
        <v>148285</v>
      </c>
      <c r="W7" s="24">
        <v>10.73</v>
      </c>
      <c r="X7" s="24">
        <v>13819.66</v>
      </c>
      <c r="Y7" s="24">
        <v>100.08</v>
      </c>
      <c r="Z7" s="24">
        <v>101.49</v>
      </c>
      <c r="AA7" s="24">
        <v>102.42</v>
      </c>
      <c r="AB7" s="24">
        <v>103.37</v>
      </c>
      <c r="AC7" s="24">
        <v>105.67</v>
      </c>
      <c r="AD7" s="24">
        <v>107.09</v>
      </c>
      <c r="AE7" s="24">
        <v>107.96</v>
      </c>
      <c r="AF7" s="24">
        <v>107.29</v>
      </c>
      <c r="AG7" s="24">
        <v>106.58</v>
      </c>
      <c r="AH7" s="24">
        <v>106.8</v>
      </c>
      <c r="AI7" s="24">
        <v>105.36</v>
      </c>
      <c r="AJ7" s="24">
        <v>0</v>
      </c>
      <c r="AK7" s="24">
        <v>0</v>
      </c>
      <c r="AL7" s="24">
        <v>0</v>
      </c>
      <c r="AM7" s="24">
        <v>0</v>
      </c>
      <c r="AN7" s="24">
        <v>0</v>
      </c>
      <c r="AO7" s="24">
        <v>0.59</v>
      </c>
      <c r="AP7" s="24">
        <v>0.68</v>
      </c>
      <c r="AQ7" s="24">
        <v>0.9</v>
      </c>
      <c r="AR7" s="24">
        <v>1.19</v>
      </c>
      <c r="AS7" s="24">
        <v>1.4</v>
      </c>
      <c r="AT7" s="24">
        <v>3.12</v>
      </c>
      <c r="AU7" s="24">
        <v>99.44</v>
      </c>
      <c r="AV7" s="24">
        <v>113.15</v>
      </c>
      <c r="AW7" s="24">
        <v>117.47</v>
      </c>
      <c r="AX7" s="24">
        <v>220.88</v>
      </c>
      <c r="AY7" s="24">
        <v>213.93</v>
      </c>
      <c r="AZ7" s="24">
        <v>77.72</v>
      </c>
      <c r="BA7" s="24">
        <v>86.61</v>
      </c>
      <c r="BB7" s="24">
        <v>100.73</v>
      </c>
      <c r="BC7" s="24">
        <v>108.7</v>
      </c>
      <c r="BD7" s="24">
        <v>120.78</v>
      </c>
      <c r="BE7" s="24">
        <v>82.75</v>
      </c>
      <c r="BF7" s="24">
        <v>195.84</v>
      </c>
      <c r="BG7" s="24">
        <v>190.75</v>
      </c>
      <c r="BH7" s="24">
        <v>187.78</v>
      </c>
      <c r="BI7" s="24">
        <v>185.47</v>
      </c>
      <c r="BJ7" s="24">
        <v>179.77</v>
      </c>
      <c r="BK7" s="24">
        <v>485.6</v>
      </c>
      <c r="BL7" s="24">
        <v>463.93</v>
      </c>
      <c r="BM7" s="24">
        <v>481.88</v>
      </c>
      <c r="BN7" s="24">
        <v>460.03</v>
      </c>
      <c r="BO7" s="24">
        <v>447.27</v>
      </c>
      <c r="BP7" s="24">
        <v>602.55999999999995</v>
      </c>
      <c r="BQ7" s="24">
        <v>101.13</v>
      </c>
      <c r="BR7" s="24">
        <v>100.23</v>
      </c>
      <c r="BS7" s="24">
        <v>102.45</v>
      </c>
      <c r="BT7" s="24">
        <v>103.84</v>
      </c>
      <c r="BU7" s="24">
        <v>102.11</v>
      </c>
      <c r="BV7" s="24">
        <v>99.95</v>
      </c>
      <c r="BW7" s="24">
        <v>103.4</v>
      </c>
      <c r="BX7" s="24">
        <v>101.87</v>
      </c>
      <c r="BY7" s="24">
        <v>101.33</v>
      </c>
      <c r="BZ7" s="24">
        <v>101.5</v>
      </c>
      <c r="CA7" s="24">
        <v>97.94</v>
      </c>
      <c r="CB7" s="24">
        <v>73.97</v>
      </c>
      <c r="CC7" s="24">
        <v>75.56</v>
      </c>
      <c r="CD7" s="24">
        <v>75.5</v>
      </c>
      <c r="CE7" s="24">
        <v>75.41</v>
      </c>
      <c r="CF7" s="24">
        <v>80.12</v>
      </c>
      <c r="CG7" s="24">
        <v>110.21</v>
      </c>
      <c r="CH7" s="24">
        <v>110.26</v>
      </c>
      <c r="CI7" s="24">
        <v>111.88</v>
      </c>
      <c r="CJ7" s="24">
        <v>114.16</v>
      </c>
      <c r="CK7" s="24">
        <v>114.28</v>
      </c>
      <c r="CL7" s="24">
        <v>140.97999999999999</v>
      </c>
      <c r="CM7" s="24" t="s">
        <v>102</v>
      </c>
      <c r="CN7" s="24" t="s">
        <v>102</v>
      </c>
      <c r="CO7" s="24" t="s">
        <v>102</v>
      </c>
      <c r="CP7" s="24" t="s">
        <v>102</v>
      </c>
      <c r="CQ7" s="24" t="s">
        <v>102</v>
      </c>
      <c r="CR7" s="24">
        <v>64.930000000000007</v>
      </c>
      <c r="CS7" s="24">
        <v>65.680000000000007</v>
      </c>
      <c r="CT7" s="24">
        <v>63.62</v>
      </c>
      <c r="CU7" s="24">
        <v>62.65</v>
      </c>
      <c r="CV7" s="24">
        <v>61.96</v>
      </c>
      <c r="CW7" s="24">
        <v>60.13</v>
      </c>
      <c r="CX7" s="24">
        <v>100</v>
      </c>
      <c r="CY7" s="24">
        <v>100</v>
      </c>
      <c r="CZ7" s="24">
        <v>100</v>
      </c>
      <c r="DA7" s="24">
        <v>100</v>
      </c>
      <c r="DB7" s="24">
        <v>100</v>
      </c>
      <c r="DC7" s="24">
        <v>97.7</v>
      </c>
      <c r="DD7" s="24">
        <v>97.59</v>
      </c>
      <c r="DE7" s="24">
        <v>97.53</v>
      </c>
      <c r="DF7" s="24">
        <v>97.54</v>
      </c>
      <c r="DG7" s="24">
        <v>97.51</v>
      </c>
      <c r="DH7" s="24">
        <v>96</v>
      </c>
      <c r="DI7" s="24">
        <v>4.8899999999999997</v>
      </c>
      <c r="DJ7" s="24">
        <v>9.2899999999999991</v>
      </c>
      <c r="DK7" s="24">
        <v>12.97</v>
      </c>
      <c r="DL7" s="24">
        <v>15.93</v>
      </c>
      <c r="DM7" s="24">
        <v>18.68</v>
      </c>
      <c r="DN7" s="24">
        <v>23.38</v>
      </c>
      <c r="DO7" s="24">
        <v>24.59</v>
      </c>
      <c r="DP7" s="24">
        <v>26.87</v>
      </c>
      <c r="DQ7" s="24">
        <v>29.31</v>
      </c>
      <c r="DR7" s="24">
        <v>31.67</v>
      </c>
      <c r="DS7" s="24">
        <v>42.2</v>
      </c>
      <c r="DT7" s="24">
        <v>32.4</v>
      </c>
      <c r="DU7" s="24">
        <v>44.17</v>
      </c>
      <c r="DV7" s="24">
        <v>51.47</v>
      </c>
      <c r="DW7" s="24">
        <v>60.04</v>
      </c>
      <c r="DX7" s="24">
        <v>68.989999999999995</v>
      </c>
      <c r="DY7" s="24">
        <v>8.1999999999999993</v>
      </c>
      <c r="DZ7" s="24">
        <v>9.43</v>
      </c>
      <c r="EA7" s="24">
        <v>12.4</v>
      </c>
      <c r="EB7" s="24">
        <v>13.81</v>
      </c>
      <c r="EC7" s="24">
        <v>15.32</v>
      </c>
      <c r="ED7" s="24">
        <v>9.4600000000000009</v>
      </c>
      <c r="EE7" s="24">
        <v>0.03</v>
      </c>
      <c r="EF7" s="24">
        <v>0.11</v>
      </c>
      <c r="EG7" s="24">
        <v>0.15</v>
      </c>
      <c r="EH7" s="24">
        <v>0.24</v>
      </c>
      <c r="EI7" s="24">
        <v>0.2</v>
      </c>
      <c r="EJ7" s="24">
        <v>0.14000000000000001</v>
      </c>
      <c r="EK7" s="24">
        <v>0.15</v>
      </c>
      <c r="EL7" s="24">
        <v>0.16</v>
      </c>
      <c r="EM7" s="24">
        <v>0.16</v>
      </c>
      <c r="EN7" s="24">
        <v>0.16</v>
      </c>
      <c r="EO7" s="24">
        <v>0.19</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111</v>
      </c>
      <c r="D13" t="s">
        <v>112</v>
      </c>
      <c r="E13" t="s">
        <v>113</v>
      </c>
      <c r="F13" t="s">
        <v>110</v>
      </c>
      <c r="G13" t="s">
        <v>114</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太田（あ）</cp:lastModifiedBy>
  <cp:lastPrinted>2026-01-21T06:14:28Z</cp:lastPrinted>
  <dcterms:created xsi:type="dcterms:W3CDTF">2025-12-23T05:59:22Z</dcterms:created>
  <dcterms:modified xsi:type="dcterms:W3CDTF">2026-01-26T08:49:39Z</dcterms:modified>
  <cp:category/>
</cp:coreProperties>
</file>