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fsv\組織フォルダ\財政課フォルダ\課共有\一般【一般】\照会・通知④（公営企業用）\R6\20250121【東京都市町村課：2月3日（月）〆】公営企業に係る経営比較分析表（令和５年度決算）の分析等について（依頼）\５．回答\"/>
    </mc:Choice>
  </mc:AlternateContent>
  <xr:revisionPtr revIDLastSave="0" documentId="8_{019F1429-ACE5-4AA4-ABA1-B802CD7573A6}" xr6:coauthVersionLast="47" xr6:coauthVersionMax="47" xr10:uidLastSave="{00000000-0000-0000-0000-000000000000}"/>
  <workbookProtection workbookAlgorithmName="SHA-512" workbookHashValue="JnCfMfz9TDRNs1fItgrxGCo7ESYYTE7ka+sLh0JSvrcMrprjwMsKTid4lg4syx7lEqDmCVgO8gCFTNivAphiog==" workbookSaltValue="Bhq5+SOflJNnuKk2I57TY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AT8" i="4"/>
  <c r="W8" i="4"/>
</calcChain>
</file>

<file path=xl/sharedStrings.xml><?xml version="1.0" encoding="utf-8"?>
<sst xmlns="http://schemas.openxmlformats.org/spreadsheetml/2006/main" count="257" uniqueCount="115">
  <si>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</si>
  <si>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</si>
  <si>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</si>
  <si>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</si>
  <si>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</si>
  <si>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</si>
  <si>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</si>
  <si>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</si>
  <si>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</si>
  <si>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</si>
  <si>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</si>
  <si>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</si>
  <si>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</si>
  <si>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</si>
  <si>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</si>
  <si>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</si>
  <si>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</si>
  <si>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</si>
  <si>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</si>
  <si>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</si>
  <si>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</si>
  <si>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</si>
  <si>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</si>
  <si>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</si>
  <si>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</si>
  <si>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</si>
  <si>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</si>
  <si>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</si>
  <si>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</si>
  <si>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</si>
  <si>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</si>
  <si>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</si>
  <si>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</si>
  <si>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</si>
  <si>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</si>
  <si>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</si>
  <si>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</si>
  <si>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</si>
  <si>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</si>
  <si>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</si>
  <si>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</si>
  <si>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</si>
  <si>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</si>
  <si>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</si>
  <si>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</si>
  <si>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</si>
  <si>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</si>
  <si>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</si>
  <si>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</si>
  <si>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</si>
  <si>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</si>
  <si>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</si>
  <si>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</si>
  <si>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</si>
  <si>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</si>
  <si>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</si>
  <si>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</si>
  <si>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</si>
  <si>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</si>
  <si>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</si>
  <si>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</si>
  <si>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</si>
  <si>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</si>
  <si>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</si>
  <si>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</si>
  <si>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</si>
  <si>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</si>
  <si>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</si>
  <si>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</si>
  <si>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</si>
  <si>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</si>
  <si>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</si>
  <si>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</si>
  <si>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</si>
  <si>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</si>
  <si>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</si>
  <si>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</si>
  <si>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</si>
  <si>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</si>
  <si>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</si>
  <si>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</si>
  <si>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</si>
  <si>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</si>
  <si>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</si>
  <si>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</si>
  <si>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</si>
  <si>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</si>
  <si>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</si>
  <si>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</si>
  <si>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</si>
  <si>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</si>
  <si>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</si>
  <si>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</si>
  <si>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</si>
  <si>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</si>
  <si>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</si>
  <si>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</si>
  <si>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</si>
  <si>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</si>
  <si>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</si>
  <si>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</si>
  <si>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</si>
  <si>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</si>
  <si>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</si>
  <si>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</si>
  <si>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</si>
  <si>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</si>
  <si>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</si>
  <si>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</si>
  <si>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</si>
  <si>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</si>
  <si>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</si>
  <si>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①経常収支比率は100％を超え、②累積欠損金比率は０％であることから、単年度の事業収支は黒字となっていますが、今後の使用料収入の動向に注視しつつ、健全な経営を目指していきます。</t>
    </r>
    <r>
      <rPr>
        <sz val="11"/>
        <color rgb="FFFF0000"/>
        <rFont val="ＭＳ ゴシック"/>
        <family val="3"/>
        <charset val="128"/>
      </rPr>
      <t xml:space="preserve">
</t>
    </r>
    <r>
      <rPr>
        <sz val="11"/>
        <color theme="1"/>
        <rFont val="ＭＳ ゴシック"/>
        <family val="3"/>
        <charset val="128"/>
      </rPr>
      <t>③流動比率は、令和５年度末に基金を取り崩したことに伴い、流動資産が大幅に増加し200％を超えました。短期的な債務への支払能力を確保していると言えます。</t>
    </r>
    <r>
      <rPr>
        <sz val="11"/>
        <color rgb="FFFF0000"/>
        <rFont val="ＭＳ ゴシック"/>
        <family val="3"/>
        <charset val="128"/>
      </rPr>
      <t xml:space="preserve">
</t>
    </r>
    <r>
      <rPr>
        <sz val="11"/>
        <color theme="1"/>
        <rFont val="ＭＳ ゴシック"/>
        <family val="3"/>
        <charset val="128"/>
      </rPr>
      <t xml:space="preserve">
④企業債残高対事業規模比率は、平成27年度から政策として起債抑制を行っているため、類似団体の平均値を大きく下回っており、企業債が財政に与える影響は小さいと言えます。</t>
    </r>
    <r>
      <rPr>
        <sz val="11"/>
        <color rgb="FFFF0000"/>
        <rFont val="ＭＳ ゴシック"/>
        <family val="3"/>
        <charset val="128"/>
      </rPr>
      <t xml:space="preserve">
</t>
    </r>
    <r>
      <rPr>
        <sz val="11"/>
        <color theme="1"/>
        <rFont val="ＭＳ ゴシック"/>
        <family val="3"/>
        <charset val="128"/>
      </rPr>
      <t xml:space="preserve">
⑤経費回収率は100％を超えており、必要な経費を使用料収入で賄うことができています。</t>
    </r>
    <r>
      <rPr>
        <sz val="11"/>
        <color rgb="FFFF0000"/>
        <rFont val="ＭＳ ゴシック"/>
        <family val="3"/>
        <charset val="128"/>
      </rPr>
      <t xml:space="preserve">
</t>
    </r>
    <r>
      <rPr>
        <sz val="11"/>
        <color theme="1"/>
        <rFont val="ＭＳ ゴシック"/>
        <family val="3"/>
        <charset val="128"/>
      </rPr>
      <t xml:space="preserve">
⑥汚水処理原価は類似団体の平均値を下回っており、効率的な汚水処理が行われています。</t>
    </r>
    <r>
      <rPr>
        <sz val="11"/>
        <color rgb="FFFF0000"/>
        <rFont val="ＭＳ ゴシック"/>
        <family val="3"/>
        <charset val="128"/>
      </rPr>
      <t xml:space="preserve">
</t>
    </r>
    <r>
      <rPr>
        <sz val="11"/>
        <color theme="1"/>
        <rFont val="ＭＳ ゴシック"/>
        <family val="3"/>
        <charset val="128"/>
      </rPr>
      <t xml:space="preserve">
⑧水洗化率、普及率ともに100％を達成し、汚水処理が適切に行われています。</t>
    </r>
    <rPh sb="97" eb="99">
      <t>レイワ</t>
    </rPh>
    <rPh sb="100" eb="103">
      <t>ネンドマツ</t>
    </rPh>
    <rPh sb="104" eb="106">
      <t>キキン</t>
    </rPh>
    <rPh sb="107" eb="108">
      <t>ト</t>
    </rPh>
    <rPh sb="109" eb="110">
      <t>クズ</t>
    </rPh>
    <rPh sb="115" eb="116">
      <t>トモナ</t>
    </rPh>
    <rPh sb="118" eb="120">
      <t>リュウドウ</t>
    </rPh>
    <rPh sb="120" eb="122">
      <t>シサン</t>
    </rPh>
    <rPh sb="123" eb="125">
      <t>オオハバ</t>
    </rPh>
    <rPh sb="126" eb="128">
      <t>ゾウカ</t>
    </rPh>
    <rPh sb="134" eb="135">
      <t>コ</t>
    </rPh>
    <rPh sb="190" eb="192">
      <t>セイサク</t>
    </rPh>
    <phoneticPr fontId="4"/>
  </si>
  <si>
    <t>①有形固定資産減価償却率は類似団体の平均値より低い水準となっていますが、これは法適用時に過去の減価償却累計額相当分を控除しているためであり、実際には指標以上に老朽化が進んでいます。
②管渠老朽化率は、初期に布設された管渠が法定耐用年数を経過しており、類似団体の平均値と比較して高い水準となっています。今後も多くの管渠が更新時期を迎え、数値は上昇していく見込みです。
③管渠改善率は、令和４年度に実施予定であった工事を令和５年度に繰り越した影響で、改良・更新延長が令和４年度と比較して増加したため、同率も増加しました。今後多くの管渠が更新時期を迎えることが見込まれているため、ストックマネジメント計画に基づく計画的な更新を進めていきます。</t>
    <rPh sb="193" eb="195">
      <t>レイワ</t>
    </rPh>
    <rPh sb="196" eb="198">
      <t>ネンド</t>
    </rPh>
    <rPh sb="199" eb="203">
      <t>ジッシヨテイ</t>
    </rPh>
    <rPh sb="207" eb="209">
      <t>コウジ</t>
    </rPh>
    <rPh sb="210" eb="212">
      <t>レイワ</t>
    </rPh>
    <rPh sb="213" eb="215">
      <t>ネンド</t>
    </rPh>
    <rPh sb="216" eb="217">
      <t>ク</t>
    </rPh>
    <rPh sb="218" eb="219">
      <t>コ</t>
    </rPh>
    <rPh sb="221" eb="223">
      <t>エイキョウ</t>
    </rPh>
    <rPh sb="225" eb="227">
      <t>カイリョウ</t>
    </rPh>
    <rPh sb="228" eb="232">
      <t>コウシンエンチョウ</t>
    </rPh>
    <rPh sb="233" eb="235">
      <t>レイワ</t>
    </rPh>
    <rPh sb="236" eb="238">
      <t>ネンド</t>
    </rPh>
    <rPh sb="239" eb="241">
      <t>ヒカク</t>
    </rPh>
    <rPh sb="243" eb="245">
      <t>ゾウカ</t>
    </rPh>
    <rPh sb="250" eb="251">
      <t>ドウ</t>
    </rPh>
    <phoneticPr fontId="4"/>
  </si>
  <si>
    <t>　令和５年度決算では、各指標が示すとおり、概ね健全であると考えています。
　ただし、当市は下水道の整備時期が早かったこともあり、今後も施設の更新等で建設事業費が大幅に増加する見込みです。限られた財源の中で着実な対応を行い、継続的にサービスを提供していくために、「武蔵野市下水道総合計画（2023）」及び「武蔵野市下水道事業経営戦略（2023）」を策定し、下水道事業全体を総合的に捉えて、重点的かつ計画的に事業を推進しています。また、ストックマネジメント計画に基づき、予防保全型維持管理による施設全体の延命化や改築時期の平準化などを図り、今後も下水道使用料の定期的な見直し、起債抑制等経営基盤を強化する取組みを進めます。</t>
    <rPh sb="149" eb="150">
      <t>オヨ</t>
    </rPh>
    <rPh sb="152" eb="156">
      <t>ムサシノシ</t>
    </rPh>
    <rPh sb="156" eb="159">
      <t>ゲスイドウ</t>
    </rPh>
    <rPh sb="159" eb="161">
      <t>ジギョウ</t>
    </rPh>
    <rPh sb="161" eb="163">
      <t>ケイエイ</t>
    </rPh>
    <rPh sb="163" eb="165">
      <t>センリャク</t>
    </rPh>
    <rPh sb="180" eb="18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</si>
</sst>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0.03</c:v>
                </c:pt>
                <c:pt idx="2">
                  <c:v>0.11</c:v>
                </c:pt>
                <c:pt idx="3">
                  <c:v>0.15</c:v>
                </c:pt>
                <c:pt idx="4">
                  <c:v>0.24</c:v>
                </c:pt>
              </c:numCache>
            </c:numRef>
          </c:val>
          <c:extLst>
            <c:ext xmlns:c16="http://schemas.microsoft.com/office/drawing/2014/chart" uri="{C3380CC4-5D6E-409C-BE32-E72D297353CC}">
              <c16:uniqueId val="{00000000-4155-4A15-92C5-6F522EBD0F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0.14000000000000001</c:v>
                </c:pt>
                <c:pt idx="2">
                  <c:v>0.15</c:v>
                </c:pt>
                <c:pt idx="3">
                  <c:v>0.16</c:v>
                </c:pt>
                <c:pt idx="4">
                  <c:v>0.16</c:v>
                </c:pt>
              </c:numCache>
            </c:numRef>
          </c:val>
          <c:smooth val="0"/>
          <c:extLst>
            <c:ext xmlns:c16="http://schemas.microsoft.com/office/drawing/2014/chart" uri="{C3380CC4-5D6E-409C-BE32-E72D297353CC}">
              <c16:uniqueId val="{00000001-4155-4A15-92C5-6F522EBD0F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88-4548-815E-D3558CD01C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64.930000000000007</c:v>
                </c:pt>
                <c:pt idx="2">
                  <c:v>65.680000000000007</c:v>
                </c:pt>
                <c:pt idx="3">
                  <c:v>63.62</c:v>
                </c:pt>
                <c:pt idx="4">
                  <c:v>62.65</c:v>
                </c:pt>
              </c:numCache>
            </c:numRef>
          </c:val>
          <c:smooth val="0"/>
          <c:extLst>
            <c:ext xmlns:c16="http://schemas.microsoft.com/office/drawing/2014/chart" uri="{C3380CC4-5D6E-409C-BE32-E72D297353CC}">
              <c16:uniqueId val="{00000001-D888-4548-815E-D3558CD01C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F40D-40AD-B4E2-8C334A9C08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97.7</c:v>
                </c:pt>
                <c:pt idx="2">
                  <c:v>97.59</c:v>
                </c:pt>
                <c:pt idx="3">
                  <c:v>97.53</c:v>
                </c:pt>
                <c:pt idx="4">
                  <c:v>97.54</c:v>
                </c:pt>
              </c:numCache>
            </c:numRef>
          </c:val>
          <c:smooth val="0"/>
          <c:extLst>
            <c:ext xmlns:c16="http://schemas.microsoft.com/office/drawing/2014/chart" uri="{C3380CC4-5D6E-409C-BE32-E72D297353CC}">
              <c16:uniqueId val="{00000001-F40D-40AD-B4E2-8C334A9C08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100.08</c:v>
                </c:pt>
                <c:pt idx="2">
                  <c:v>101.49</c:v>
                </c:pt>
                <c:pt idx="3">
                  <c:v>102.42</c:v>
                </c:pt>
                <c:pt idx="4">
                  <c:v>103.37</c:v>
                </c:pt>
              </c:numCache>
            </c:numRef>
          </c:val>
          <c:extLst>
            <c:ext xmlns:c16="http://schemas.microsoft.com/office/drawing/2014/chart" uri="{C3380CC4-5D6E-409C-BE32-E72D297353CC}">
              <c16:uniqueId val="{00000000-2CE5-4703-8825-8637A03128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107.09</c:v>
                </c:pt>
                <c:pt idx="2">
                  <c:v>107.96</c:v>
                </c:pt>
                <c:pt idx="3">
                  <c:v>107.29</c:v>
                </c:pt>
                <c:pt idx="4">
                  <c:v>106.58</c:v>
                </c:pt>
              </c:numCache>
            </c:numRef>
          </c:val>
          <c:smooth val="0"/>
          <c:extLst>
            <c:ext xmlns:c16="http://schemas.microsoft.com/office/drawing/2014/chart" uri="{C3380CC4-5D6E-409C-BE32-E72D297353CC}">
              <c16:uniqueId val="{00000001-2CE5-4703-8825-8637A03128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4.8899999999999997</c:v>
                </c:pt>
                <c:pt idx="2">
                  <c:v>9.2899999999999991</c:v>
                </c:pt>
                <c:pt idx="3">
                  <c:v>12.97</c:v>
                </c:pt>
                <c:pt idx="4">
                  <c:v>15.93</c:v>
                </c:pt>
              </c:numCache>
            </c:numRef>
          </c:val>
          <c:extLst>
            <c:ext xmlns:c16="http://schemas.microsoft.com/office/drawing/2014/chart" uri="{C3380CC4-5D6E-409C-BE32-E72D297353CC}">
              <c16:uniqueId val="{00000000-2CF7-481F-9405-68A3A2F73E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23.38</c:v>
                </c:pt>
                <c:pt idx="2">
                  <c:v>24.59</c:v>
                </c:pt>
                <c:pt idx="3">
                  <c:v>26.87</c:v>
                </c:pt>
                <c:pt idx="4">
                  <c:v>29.31</c:v>
                </c:pt>
              </c:numCache>
            </c:numRef>
          </c:val>
          <c:smooth val="0"/>
          <c:extLst>
            <c:ext xmlns:c16="http://schemas.microsoft.com/office/drawing/2014/chart" uri="{C3380CC4-5D6E-409C-BE32-E72D297353CC}">
              <c16:uniqueId val="{00000001-2CF7-481F-9405-68A3A2F73E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32.4</c:v>
                </c:pt>
                <c:pt idx="2">
                  <c:v>44.17</c:v>
                </c:pt>
                <c:pt idx="3">
                  <c:v>51.47</c:v>
                </c:pt>
                <c:pt idx="4">
                  <c:v>60.04</c:v>
                </c:pt>
              </c:numCache>
            </c:numRef>
          </c:val>
          <c:extLst>
            <c:ext xmlns:c16="http://schemas.microsoft.com/office/drawing/2014/chart" uri="{C3380CC4-5D6E-409C-BE32-E72D297353CC}">
              <c16:uniqueId val="{00000000-6ADD-4A8A-8DEA-BDC8816DBC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8.1999999999999993</c:v>
                </c:pt>
                <c:pt idx="2">
                  <c:v>9.43</c:v>
                </c:pt>
                <c:pt idx="3">
                  <c:v>12.4</c:v>
                </c:pt>
                <c:pt idx="4">
                  <c:v>13.81</c:v>
                </c:pt>
              </c:numCache>
            </c:numRef>
          </c:val>
          <c:smooth val="0"/>
          <c:extLst>
            <c:ext xmlns:c16="http://schemas.microsoft.com/office/drawing/2014/chart" uri="{C3380CC4-5D6E-409C-BE32-E72D297353CC}">
              <c16:uniqueId val="{00000001-6ADD-4A8A-8DEA-BDC8816DBC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A76-45F8-A036-C3F551DC5A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0.59</c:v>
                </c:pt>
                <c:pt idx="2">
                  <c:v>0.68</c:v>
                </c:pt>
                <c:pt idx="3">
                  <c:v>0.9</c:v>
                </c:pt>
                <c:pt idx="4">
                  <c:v>1.19</c:v>
                </c:pt>
              </c:numCache>
            </c:numRef>
          </c:val>
          <c:smooth val="0"/>
          <c:extLst>
            <c:ext xmlns:c16="http://schemas.microsoft.com/office/drawing/2014/chart" uri="{C3380CC4-5D6E-409C-BE32-E72D297353CC}">
              <c16:uniqueId val="{00000001-BA76-45F8-A036-C3F551DC5A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99.44</c:v>
                </c:pt>
                <c:pt idx="2">
                  <c:v>113.15</c:v>
                </c:pt>
                <c:pt idx="3">
                  <c:v>117.47</c:v>
                </c:pt>
                <c:pt idx="4">
                  <c:v>220.88</c:v>
                </c:pt>
              </c:numCache>
            </c:numRef>
          </c:val>
          <c:extLst>
            <c:ext xmlns:c16="http://schemas.microsoft.com/office/drawing/2014/chart" uri="{C3380CC4-5D6E-409C-BE32-E72D297353CC}">
              <c16:uniqueId val="{00000000-F455-44BB-9CF0-B3D789C64AE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77.72</c:v>
                </c:pt>
                <c:pt idx="2">
                  <c:v>86.61</c:v>
                </c:pt>
                <c:pt idx="3">
                  <c:v>100.73</c:v>
                </c:pt>
                <c:pt idx="4">
                  <c:v>108.7</c:v>
                </c:pt>
              </c:numCache>
            </c:numRef>
          </c:val>
          <c:smooth val="0"/>
          <c:extLst>
            <c:ext xmlns:c16="http://schemas.microsoft.com/office/drawing/2014/chart" uri="{C3380CC4-5D6E-409C-BE32-E72D297353CC}">
              <c16:uniqueId val="{00000001-F455-44BB-9CF0-B3D789C64AE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195.84</c:v>
                </c:pt>
                <c:pt idx="2">
                  <c:v>190.75</c:v>
                </c:pt>
                <c:pt idx="3">
                  <c:v>187.78</c:v>
                </c:pt>
                <c:pt idx="4">
                  <c:v>185.47</c:v>
                </c:pt>
              </c:numCache>
            </c:numRef>
          </c:val>
          <c:extLst>
            <c:ext xmlns:c16="http://schemas.microsoft.com/office/drawing/2014/chart" uri="{C3380CC4-5D6E-409C-BE32-E72D297353CC}">
              <c16:uniqueId val="{00000000-8729-406A-8E40-4D95EDBC7D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485.6</c:v>
                </c:pt>
                <c:pt idx="2">
                  <c:v>463.93</c:v>
                </c:pt>
                <c:pt idx="3">
                  <c:v>481.88</c:v>
                </c:pt>
                <c:pt idx="4">
                  <c:v>460.03</c:v>
                </c:pt>
              </c:numCache>
            </c:numRef>
          </c:val>
          <c:smooth val="0"/>
          <c:extLst>
            <c:ext xmlns:c16="http://schemas.microsoft.com/office/drawing/2014/chart" uri="{C3380CC4-5D6E-409C-BE32-E72D297353CC}">
              <c16:uniqueId val="{00000001-8729-406A-8E40-4D95EDBC7D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101.13</c:v>
                </c:pt>
                <c:pt idx="2">
                  <c:v>100.23</c:v>
                </c:pt>
                <c:pt idx="3">
                  <c:v>102.45</c:v>
                </c:pt>
                <c:pt idx="4">
                  <c:v>103.84</c:v>
                </c:pt>
              </c:numCache>
            </c:numRef>
          </c:val>
          <c:extLst>
            <c:ext xmlns:c16="http://schemas.microsoft.com/office/drawing/2014/chart" uri="{C3380CC4-5D6E-409C-BE32-E72D297353CC}">
              <c16:uniqueId val="{00000000-0270-47CD-B9CE-6E719506D0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99.95</c:v>
                </c:pt>
                <c:pt idx="2">
                  <c:v>103.4</c:v>
                </c:pt>
                <c:pt idx="3">
                  <c:v>101.87</c:v>
                </c:pt>
                <c:pt idx="4">
                  <c:v>101.33</c:v>
                </c:pt>
              </c:numCache>
            </c:numRef>
          </c:val>
          <c:smooth val="0"/>
          <c:extLst>
            <c:ext xmlns:c16="http://schemas.microsoft.com/office/drawing/2014/chart" uri="{C3380CC4-5D6E-409C-BE32-E72D297353CC}">
              <c16:uniqueId val="{00000001-0270-47CD-B9CE-6E719506D0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73.97</c:v>
                </c:pt>
                <c:pt idx="2">
                  <c:v>75.56</c:v>
                </c:pt>
                <c:pt idx="3">
                  <c:v>75.5</c:v>
                </c:pt>
                <c:pt idx="4">
                  <c:v>75.41</c:v>
                </c:pt>
              </c:numCache>
            </c:numRef>
          </c:val>
          <c:extLst>
            <c:ext xmlns:c16="http://schemas.microsoft.com/office/drawing/2014/chart" uri="{C3380CC4-5D6E-409C-BE32-E72D297353CC}">
              <c16:uniqueId val="{00000000-A8B7-4E33-9F9A-8BCE1CD8FA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110.21</c:v>
                </c:pt>
                <c:pt idx="2">
                  <c:v>110.26</c:v>
                </c:pt>
                <c:pt idx="3">
                  <c:v>111.88</c:v>
                </c:pt>
                <c:pt idx="4">
                  <c:v>114.16</c:v>
                </c:pt>
              </c:numCache>
            </c:numRef>
          </c:val>
          <c:smooth val="0"/>
          <c:extLst>
            <c:ext xmlns:c16="http://schemas.microsoft.com/office/drawing/2014/chart" uri="{C3380CC4-5D6E-409C-BE32-E72D297353CC}">
              <c16:uniqueId val="{00000001-A8B7-4E33-9F9A-8BCE1CD8FA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武蔵野市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非設置</v>
      </c>
      <c r="AE8" s="66"/>
      <c r="AF8" s="66"/>
      <c r="AG8" s="66"/>
      <c r="AH8" s="66"/>
      <c r="AI8" s="66"/>
      <c r="AJ8" s="66"/>
      <c r="AK8" s="3"/>
      <c r="AL8" s="54">
        <f>データ!S6</f>
        <v>147809</v>
      </c>
      <c r="AM8" s="54"/>
      <c r="AN8" s="54"/>
      <c r="AO8" s="54"/>
      <c r="AP8" s="54"/>
      <c r="AQ8" s="54"/>
      <c r="AR8" s="54"/>
      <c r="AS8" s="54"/>
      <c r="AT8" s="53">
        <f>データ!T6</f>
        <v>10.98</v>
      </c>
      <c r="AU8" s="53"/>
      <c r="AV8" s="53"/>
      <c r="AW8" s="53"/>
      <c r="AX8" s="53"/>
      <c r="AY8" s="53"/>
      <c r="AZ8" s="53"/>
      <c r="BA8" s="53"/>
      <c r="BB8" s="53">
        <f>データ!U6</f>
        <v>13461.66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66.19</v>
      </c>
      <c r="J10" s="53"/>
      <c r="K10" s="53"/>
      <c r="L10" s="53"/>
      <c r="M10" s="53"/>
      <c r="N10" s="53"/>
      <c r="O10" s="53"/>
      <c r="P10" s="53">
        <f>データ!P6</f>
        <v>100</v>
      </c>
      <c r="Q10" s="53"/>
      <c r="R10" s="53"/>
      <c r="S10" s="53"/>
      <c r="T10" s="53"/>
      <c r="U10" s="53"/>
      <c r="V10" s="53"/>
      <c r="W10" s="53">
        <f>データ!Q6</f>
        <v>100.04</v>
      </c>
      <c r="X10" s="53"/>
      <c r="Y10" s="53"/>
      <c r="Z10" s="53"/>
      <c r="AA10" s="53"/>
      <c r="AB10" s="53"/>
      <c r="AC10" s="53"/>
      <c r="AD10" s="54">
        <f>データ!R6</f>
        <v>1199</v>
      </c>
      <c r="AE10" s="54"/>
      <c r="AF10" s="54"/>
      <c r="AG10" s="54"/>
      <c r="AH10" s="54"/>
      <c r="AI10" s="54"/>
      <c r="AJ10" s="54"/>
      <c r="AK10" s="2"/>
      <c r="AL10" s="54">
        <f>データ!V6</f>
        <v>148079</v>
      </c>
      <c r="AM10" s="54"/>
      <c r="AN10" s="54"/>
      <c r="AO10" s="54"/>
      <c r="AP10" s="54"/>
      <c r="AQ10" s="54"/>
      <c r="AR10" s="54"/>
      <c r="AS10" s="54"/>
      <c r="AT10" s="53">
        <f>データ!W6</f>
        <v>10.73</v>
      </c>
      <c r="AU10" s="53"/>
      <c r="AV10" s="53"/>
      <c r="AW10" s="53"/>
      <c r="AX10" s="53"/>
      <c r="AY10" s="53"/>
      <c r="AZ10" s="53"/>
      <c r="BA10" s="53"/>
      <c r="BB10" s="53">
        <f>データ!X6</f>
        <v>13800.47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P58Q4qCHzkR8Ln91y6Ywhdsui+hlnk4ZLr0D1XvxghwtqfIDOjgHUkxS9Uenh9zpxgs33TcjrxFrzCz1muog/Q==" saltValue="DKf0WwL6DHKJmuV6Mjet1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132039</v>
      </c>
      <c r="D6" s="19">
        <f t="shared" si="3"/>
        <v>46</v>
      </c>
      <c r="E6" s="19">
        <f t="shared" si="3"/>
        <v>17</v>
      </c>
      <c r="F6" s="19">
        <f t="shared" si="3"/>
        <v>1</v>
      </c>
      <c r="G6" s="19">
        <f t="shared" si="3"/>
        <v>0</v>
      </c>
      <c r="H6" s="19" t="str">
        <f t="shared" si="3"/>
        <v>東京都　武蔵野市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66.19</v>
      </c>
      <c r="P6" s="20">
        <f t="shared" si="3"/>
        <v>100</v>
      </c>
      <c r="Q6" s="20">
        <f t="shared" si="3"/>
        <v>100.04</v>
      </c>
      <c r="R6" s="20">
        <f t="shared" si="3"/>
        <v>1199</v>
      </c>
      <c r="S6" s="20">
        <f t="shared" si="3"/>
        <v>147809</v>
      </c>
      <c r="T6" s="20">
        <f t="shared" si="3"/>
        <v>10.98</v>
      </c>
      <c r="U6" s="20">
        <f t="shared" si="3"/>
        <v>13461.66</v>
      </c>
      <c r="V6" s="20">
        <f t="shared" si="3"/>
        <v>148079</v>
      </c>
      <c r="W6" s="20">
        <f t="shared" si="3"/>
        <v>10.73</v>
      </c>
      <c r="X6" s="20">
        <f t="shared" si="3"/>
        <v>13800.47</v>
      </c>
      <c r="Y6" s="21" t="str">
        <f>IF(Y7="",NA(),Y7)</f>
        <v>-</v>
      </c>
      <c r="Z6" s="21">
        <f t="shared" ref="Z6:AH6" si="4">IF(Z7="",NA(),Z7)</f>
        <v>100.08</v>
      </c>
      <c r="AA6" s="21">
        <f t="shared" si="4"/>
        <v>101.49</v>
      </c>
      <c r="AB6" s="21">
        <f t="shared" si="4"/>
        <v>102.42</v>
      </c>
      <c r="AC6" s="21">
        <f t="shared" si="4"/>
        <v>103.37</v>
      </c>
      <c r="AD6" s="21" t="str">
        <f t="shared" si="4"/>
        <v>-</v>
      </c>
      <c r="AE6" s="21">
        <f t="shared" si="4"/>
        <v>107.09</v>
      </c>
      <c r="AF6" s="21">
        <f t="shared" si="4"/>
        <v>107.96</v>
      </c>
      <c r="AG6" s="21">
        <f t="shared" si="4"/>
        <v>107.29</v>
      </c>
      <c r="AH6" s="21">
        <f t="shared" si="4"/>
        <v>106.58</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0.59</v>
      </c>
      <c r="AQ6" s="21">
        <f t="shared" si="5"/>
        <v>0.68</v>
      </c>
      <c r="AR6" s="21">
        <f t="shared" si="5"/>
        <v>0.9</v>
      </c>
      <c r="AS6" s="21">
        <f t="shared" si="5"/>
        <v>1.19</v>
      </c>
      <c r="AT6" s="20" t="str">
        <f>IF(AT7="","",IF(AT7="-","【-】","【"&amp;SUBSTITUTE(TEXT(AT7,"#,##0.00"),"-","△")&amp;"】"))</f>
        <v>【3.03】</v>
      </c>
      <c r="AU6" s="21" t="str">
        <f>IF(AU7="",NA(),AU7)</f>
        <v>-</v>
      </c>
      <c r="AV6" s="21">
        <f t="shared" ref="AV6:BD6" si="6">IF(AV7="",NA(),AV7)</f>
        <v>99.44</v>
      </c>
      <c r="AW6" s="21">
        <f t="shared" si="6"/>
        <v>113.15</v>
      </c>
      <c r="AX6" s="21">
        <f t="shared" si="6"/>
        <v>117.47</v>
      </c>
      <c r="AY6" s="21">
        <f t="shared" si="6"/>
        <v>220.88</v>
      </c>
      <c r="AZ6" s="21" t="str">
        <f t="shared" si="6"/>
        <v>-</v>
      </c>
      <c r="BA6" s="21">
        <f t="shared" si="6"/>
        <v>77.72</v>
      </c>
      <c r="BB6" s="21">
        <f t="shared" si="6"/>
        <v>86.61</v>
      </c>
      <c r="BC6" s="21">
        <f t="shared" si="6"/>
        <v>100.73</v>
      </c>
      <c r="BD6" s="21">
        <f t="shared" si="6"/>
        <v>108.7</v>
      </c>
      <c r="BE6" s="20" t="str">
        <f>IF(BE7="","",IF(BE7="-","【-】","【"&amp;SUBSTITUTE(TEXT(BE7,"#,##0.00"),"-","△")&amp;"】"))</f>
        <v>【78.43】</v>
      </c>
      <c r="BF6" s="21" t="str">
        <f>IF(BF7="",NA(),BF7)</f>
        <v>-</v>
      </c>
      <c r="BG6" s="21">
        <f t="shared" ref="BG6:BO6" si="7">IF(BG7="",NA(),BG7)</f>
        <v>195.84</v>
      </c>
      <c r="BH6" s="21">
        <f t="shared" si="7"/>
        <v>190.75</v>
      </c>
      <c r="BI6" s="21">
        <f t="shared" si="7"/>
        <v>187.78</v>
      </c>
      <c r="BJ6" s="21">
        <f t="shared" si="7"/>
        <v>185.47</v>
      </c>
      <c r="BK6" s="21" t="str">
        <f t="shared" si="7"/>
        <v>-</v>
      </c>
      <c r="BL6" s="21">
        <f t="shared" si="7"/>
        <v>485.6</v>
      </c>
      <c r="BM6" s="21">
        <f t="shared" si="7"/>
        <v>463.93</v>
      </c>
      <c r="BN6" s="21">
        <f t="shared" si="7"/>
        <v>481.88</v>
      </c>
      <c r="BO6" s="21">
        <f t="shared" si="7"/>
        <v>460.03</v>
      </c>
      <c r="BP6" s="20" t="str">
        <f>IF(BP7="","",IF(BP7="-","【-】","【"&amp;SUBSTITUTE(TEXT(BP7,"#,##0.00"),"-","△")&amp;"】"))</f>
        <v>【630.82】</v>
      </c>
      <c r="BQ6" s="21" t="str">
        <f>IF(BQ7="",NA(),BQ7)</f>
        <v>-</v>
      </c>
      <c r="BR6" s="21">
        <f t="shared" ref="BR6:BZ6" si="8">IF(BR7="",NA(),BR7)</f>
        <v>101.13</v>
      </c>
      <c r="BS6" s="21">
        <f t="shared" si="8"/>
        <v>100.23</v>
      </c>
      <c r="BT6" s="21">
        <f t="shared" si="8"/>
        <v>102.45</v>
      </c>
      <c r="BU6" s="21">
        <f t="shared" si="8"/>
        <v>103.84</v>
      </c>
      <c r="BV6" s="21" t="str">
        <f t="shared" si="8"/>
        <v>-</v>
      </c>
      <c r="BW6" s="21">
        <f t="shared" si="8"/>
        <v>99.95</v>
      </c>
      <c r="BX6" s="21">
        <f t="shared" si="8"/>
        <v>103.4</v>
      </c>
      <c r="BY6" s="21">
        <f t="shared" si="8"/>
        <v>101.87</v>
      </c>
      <c r="BZ6" s="21">
        <f t="shared" si="8"/>
        <v>101.33</v>
      </c>
      <c r="CA6" s="20" t="str">
        <f>IF(CA7="","",IF(CA7="-","【-】","【"&amp;SUBSTITUTE(TEXT(CA7,"#,##0.00"),"-","△")&amp;"】"))</f>
        <v>【97.81】</v>
      </c>
      <c r="CB6" s="21" t="str">
        <f>IF(CB7="",NA(),CB7)</f>
        <v>-</v>
      </c>
      <c r="CC6" s="21">
        <f t="shared" ref="CC6:CK6" si="9">IF(CC7="",NA(),CC7)</f>
        <v>73.97</v>
      </c>
      <c r="CD6" s="21">
        <f t="shared" si="9"/>
        <v>75.56</v>
      </c>
      <c r="CE6" s="21">
        <f t="shared" si="9"/>
        <v>75.5</v>
      </c>
      <c r="CF6" s="21">
        <f t="shared" si="9"/>
        <v>75.41</v>
      </c>
      <c r="CG6" s="21" t="str">
        <f t="shared" si="9"/>
        <v>-</v>
      </c>
      <c r="CH6" s="21">
        <f t="shared" si="9"/>
        <v>110.21</v>
      </c>
      <c r="CI6" s="21">
        <f t="shared" si="9"/>
        <v>110.26</v>
      </c>
      <c r="CJ6" s="21">
        <f t="shared" si="9"/>
        <v>111.88</v>
      </c>
      <c r="CK6" s="21">
        <f t="shared" si="9"/>
        <v>114.16</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64.930000000000007</v>
      </c>
      <c r="CT6" s="21">
        <f t="shared" si="10"/>
        <v>65.680000000000007</v>
      </c>
      <c r="CU6" s="21">
        <f t="shared" si="10"/>
        <v>63.62</v>
      </c>
      <c r="CV6" s="21">
        <f t="shared" si="10"/>
        <v>62.65</v>
      </c>
      <c r="CW6" s="20" t="str">
        <f>IF(CW7="","",IF(CW7="-","【-】","【"&amp;SUBSTITUTE(TEXT(CW7,"#,##0.00"),"-","△")&amp;"】"))</f>
        <v>【58.94】</v>
      </c>
      <c r="CX6" s="21" t="str">
        <f>IF(CX7="",NA(),CX7)</f>
        <v>-</v>
      </c>
      <c r="CY6" s="21">
        <f t="shared" ref="CY6:DG6" si="11">IF(CY7="",NA(),CY7)</f>
        <v>100</v>
      </c>
      <c r="CZ6" s="21">
        <f t="shared" si="11"/>
        <v>100</v>
      </c>
      <c r="DA6" s="21">
        <f t="shared" si="11"/>
        <v>100</v>
      </c>
      <c r="DB6" s="21">
        <f t="shared" si="11"/>
        <v>100</v>
      </c>
      <c r="DC6" s="21" t="str">
        <f t="shared" si="11"/>
        <v>-</v>
      </c>
      <c r="DD6" s="21">
        <f t="shared" si="11"/>
        <v>97.7</v>
      </c>
      <c r="DE6" s="21">
        <f t="shared" si="11"/>
        <v>97.59</v>
      </c>
      <c r="DF6" s="21">
        <f t="shared" si="11"/>
        <v>97.53</v>
      </c>
      <c r="DG6" s="21">
        <f t="shared" si="11"/>
        <v>97.54</v>
      </c>
      <c r="DH6" s="20" t="str">
        <f>IF(DH7="","",IF(DH7="-","【-】","【"&amp;SUBSTITUTE(TEXT(DH7,"#,##0.00"),"-","△")&amp;"】"))</f>
        <v>【95.91】</v>
      </c>
      <c r="DI6" s="21" t="str">
        <f>IF(DI7="",NA(),DI7)</f>
        <v>-</v>
      </c>
      <c r="DJ6" s="21">
        <f t="shared" ref="DJ6:DR6" si="12">IF(DJ7="",NA(),DJ7)</f>
        <v>4.8899999999999997</v>
      </c>
      <c r="DK6" s="21">
        <f t="shared" si="12"/>
        <v>9.2899999999999991</v>
      </c>
      <c r="DL6" s="21">
        <f t="shared" si="12"/>
        <v>12.97</v>
      </c>
      <c r="DM6" s="21">
        <f t="shared" si="12"/>
        <v>15.93</v>
      </c>
      <c r="DN6" s="21" t="str">
        <f t="shared" si="12"/>
        <v>-</v>
      </c>
      <c r="DO6" s="21">
        <f t="shared" si="12"/>
        <v>23.38</v>
      </c>
      <c r="DP6" s="21">
        <f t="shared" si="12"/>
        <v>24.59</v>
      </c>
      <c r="DQ6" s="21">
        <f t="shared" si="12"/>
        <v>26.87</v>
      </c>
      <c r="DR6" s="21">
        <f t="shared" si="12"/>
        <v>29.31</v>
      </c>
      <c r="DS6" s="20" t="str">
        <f>IF(DS7="","",IF(DS7="-","【-】","【"&amp;SUBSTITUTE(TEXT(DS7,"#,##0.00"),"-","△")&amp;"】"))</f>
        <v>【41.09】</v>
      </c>
      <c r="DT6" s="21" t="str">
        <f>IF(DT7="",NA(),DT7)</f>
        <v>-</v>
      </c>
      <c r="DU6" s="21">
        <f t="shared" ref="DU6:EC6" si="13">IF(DU7="",NA(),DU7)</f>
        <v>32.4</v>
      </c>
      <c r="DV6" s="21">
        <f t="shared" si="13"/>
        <v>44.17</v>
      </c>
      <c r="DW6" s="21">
        <f t="shared" si="13"/>
        <v>51.47</v>
      </c>
      <c r="DX6" s="21">
        <f t="shared" si="13"/>
        <v>60.04</v>
      </c>
      <c r="DY6" s="21" t="str">
        <f t="shared" si="13"/>
        <v>-</v>
      </c>
      <c r="DZ6" s="21">
        <f t="shared" si="13"/>
        <v>8.1999999999999993</v>
      </c>
      <c r="EA6" s="21">
        <f t="shared" si="13"/>
        <v>9.43</v>
      </c>
      <c r="EB6" s="21">
        <f t="shared" si="13"/>
        <v>12.4</v>
      </c>
      <c r="EC6" s="21">
        <f t="shared" si="13"/>
        <v>13.81</v>
      </c>
      <c r="ED6" s="20" t="str">
        <f>IF(ED7="","",IF(ED7="-","【-】","【"&amp;SUBSTITUTE(TEXT(ED7,"#,##0.00"),"-","△")&amp;"】"))</f>
        <v>【8.68】</v>
      </c>
      <c r="EE6" s="21" t="str">
        <f>IF(EE7="",NA(),EE7)</f>
        <v>-</v>
      </c>
      <c r="EF6" s="21">
        <f t="shared" ref="EF6:EN6" si="14">IF(EF7="",NA(),EF7)</f>
        <v>0.03</v>
      </c>
      <c r="EG6" s="21">
        <f t="shared" si="14"/>
        <v>0.11</v>
      </c>
      <c r="EH6" s="21">
        <f t="shared" si="14"/>
        <v>0.15</v>
      </c>
      <c r="EI6" s="21">
        <f t="shared" si="14"/>
        <v>0.24</v>
      </c>
      <c r="EJ6" s="21" t="str">
        <f t="shared" si="14"/>
        <v>-</v>
      </c>
      <c r="EK6" s="21">
        <f t="shared" si="14"/>
        <v>0.14000000000000001</v>
      </c>
      <c r="EL6" s="21">
        <f t="shared" si="14"/>
        <v>0.15</v>
      </c>
      <c r="EM6" s="21">
        <f t="shared" si="14"/>
        <v>0.16</v>
      </c>
      <c r="EN6" s="21">
        <f t="shared" si="14"/>
        <v>0.16</v>
      </c>
      <c r="EO6" s="20" t="str">
        <f>IF(EO7="","",IF(EO7="-","【-】","【"&amp;SUBSTITUTE(TEXT(EO7,"#,##0.00"),"-","△")&amp;"】"))</f>
        <v>【0.22】</v>
      </c>
    </row>
    <row r="7" spans="1:148" s="22" customFormat="1" x14ac:dyDescent="0.2">
      <c r="A7" s="14"/>
      <c r="B7" s="23">
        <v>2023</v>
      </c>
      <c r="C7" s="23">
        <v>132039</v>
      </c>
      <c r="D7" s="23">
        <v>46</v>
      </c>
      <c r="E7" s="23">
        <v>17</v>
      </c>
      <c r="F7" s="23">
        <v>1</v>
      </c>
      <c r="G7" s="23">
        <v>0</v>
      </c>
      <c r="H7" s="23" t="s">
        <v>95</v>
      </c>
      <c r="I7" s="23" t="s">
        <v>96</v>
      </c>
      <c r="J7" s="23" t="s">
        <v>97</v>
      </c>
      <c r="K7" s="23" t="s">
        <v>98</v>
      </c>
      <c r="L7" s="23" t="s">
        <v>99</v>
      </c>
      <c r="M7" s="23" t="s">
        <v>100</v>
      </c>
      <c r="N7" s="24" t="s">
        <v>101</v>
      </c>
      <c r="O7" s="24">
        <v>66.19</v>
      </c>
      <c r="P7" s="24">
        <v>100</v>
      </c>
      <c r="Q7" s="24">
        <v>100.04</v>
      </c>
      <c r="R7" s="24">
        <v>1199</v>
      </c>
      <c r="S7" s="24">
        <v>147809</v>
      </c>
      <c r="T7" s="24">
        <v>10.98</v>
      </c>
      <c r="U7" s="24">
        <v>13461.66</v>
      </c>
      <c r="V7" s="24">
        <v>148079</v>
      </c>
      <c r="W7" s="24">
        <v>10.73</v>
      </c>
      <c r="X7" s="24">
        <v>13800.47</v>
      </c>
      <c r="Y7" s="24" t="s">
        <v>101</v>
      </c>
      <c r="Z7" s="24">
        <v>100.08</v>
      </c>
      <c r="AA7" s="24">
        <v>101.49</v>
      </c>
      <c r="AB7" s="24">
        <v>102.42</v>
      </c>
      <c r="AC7" s="24">
        <v>103.37</v>
      </c>
      <c r="AD7" s="24" t="s">
        <v>101</v>
      </c>
      <c r="AE7" s="24">
        <v>107.09</v>
      </c>
      <c r="AF7" s="24">
        <v>107.96</v>
      </c>
      <c r="AG7" s="24">
        <v>107.29</v>
      </c>
      <c r="AH7" s="24">
        <v>106.58</v>
      </c>
      <c r="AI7" s="24">
        <v>105.91</v>
      </c>
      <c r="AJ7" s="24" t="s">
        <v>101</v>
      </c>
      <c r="AK7" s="24">
        <v>0</v>
      </c>
      <c r="AL7" s="24">
        <v>0</v>
      </c>
      <c r="AM7" s="24">
        <v>0</v>
      </c>
      <c r="AN7" s="24">
        <v>0</v>
      </c>
      <c r="AO7" s="24" t="s">
        <v>101</v>
      </c>
      <c r="AP7" s="24">
        <v>0.59</v>
      </c>
      <c r="AQ7" s="24">
        <v>0.68</v>
      </c>
      <c r="AR7" s="24">
        <v>0.9</v>
      </c>
      <c r="AS7" s="24">
        <v>1.19</v>
      </c>
      <c r="AT7" s="24">
        <v>3.03</v>
      </c>
      <c r="AU7" s="24" t="s">
        <v>101</v>
      </c>
      <c r="AV7" s="24">
        <v>99.44</v>
      </c>
      <c r="AW7" s="24">
        <v>113.15</v>
      </c>
      <c r="AX7" s="24">
        <v>117.47</v>
      </c>
      <c r="AY7" s="24">
        <v>220.88</v>
      </c>
      <c r="AZ7" s="24" t="s">
        <v>101</v>
      </c>
      <c r="BA7" s="24">
        <v>77.72</v>
      </c>
      <c r="BB7" s="24">
        <v>86.61</v>
      </c>
      <c r="BC7" s="24">
        <v>100.73</v>
      </c>
      <c r="BD7" s="24">
        <v>108.7</v>
      </c>
      <c r="BE7" s="24">
        <v>78.430000000000007</v>
      </c>
      <c r="BF7" s="24" t="s">
        <v>101</v>
      </c>
      <c r="BG7" s="24">
        <v>195.84</v>
      </c>
      <c r="BH7" s="24">
        <v>190.75</v>
      </c>
      <c r="BI7" s="24">
        <v>187.78</v>
      </c>
      <c r="BJ7" s="24">
        <v>185.47</v>
      </c>
      <c r="BK7" s="24" t="s">
        <v>101</v>
      </c>
      <c r="BL7" s="24">
        <v>485.6</v>
      </c>
      <c r="BM7" s="24">
        <v>463.93</v>
      </c>
      <c r="BN7" s="24">
        <v>481.88</v>
      </c>
      <c r="BO7" s="24">
        <v>460.03</v>
      </c>
      <c r="BP7" s="24">
        <v>630.82000000000005</v>
      </c>
      <c r="BQ7" s="24" t="s">
        <v>101</v>
      </c>
      <c r="BR7" s="24">
        <v>101.13</v>
      </c>
      <c r="BS7" s="24">
        <v>100.23</v>
      </c>
      <c r="BT7" s="24">
        <v>102.45</v>
      </c>
      <c r="BU7" s="24">
        <v>103.84</v>
      </c>
      <c r="BV7" s="24" t="s">
        <v>101</v>
      </c>
      <c r="BW7" s="24">
        <v>99.95</v>
      </c>
      <c r="BX7" s="24">
        <v>103.4</v>
      </c>
      <c r="BY7" s="24">
        <v>101.87</v>
      </c>
      <c r="BZ7" s="24">
        <v>101.33</v>
      </c>
      <c r="CA7" s="24">
        <v>97.81</v>
      </c>
      <c r="CB7" s="24" t="s">
        <v>101</v>
      </c>
      <c r="CC7" s="24">
        <v>73.97</v>
      </c>
      <c r="CD7" s="24">
        <v>75.56</v>
      </c>
      <c r="CE7" s="24">
        <v>75.5</v>
      </c>
      <c r="CF7" s="24">
        <v>75.41</v>
      </c>
      <c r="CG7" s="24" t="s">
        <v>101</v>
      </c>
      <c r="CH7" s="24">
        <v>110.21</v>
      </c>
      <c r="CI7" s="24">
        <v>110.26</v>
      </c>
      <c r="CJ7" s="24">
        <v>111.88</v>
      </c>
      <c r="CK7" s="24">
        <v>114.16</v>
      </c>
      <c r="CL7" s="24">
        <v>138.75</v>
      </c>
      <c r="CM7" s="24" t="s">
        <v>101</v>
      </c>
      <c r="CN7" s="24" t="s">
        <v>101</v>
      </c>
      <c r="CO7" s="24" t="s">
        <v>101</v>
      </c>
      <c r="CP7" s="24" t="s">
        <v>101</v>
      </c>
      <c r="CQ7" s="24" t="s">
        <v>101</v>
      </c>
      <c r="CR7" s="24" t="s">
        <v>101</v>
      </c>
      <c r="CS7" s="24">
        <v>64.930000000000007</v>
      </c>
      <c r="CT7" s="24">
        <v>65.680000000000007</v>
      </c>
      <c r="CU7" s="24">
        <v>63.62</v>
      </c>
      <c r="CV7" s="24">
        <v>62.65</v>
      </c>
      <c r="CW7" s="24">
        <v>58.94</v>
      </c>
      <c r="CX7" s="24" t="s">
        <v>101</v>
      </c>
      <c r="CY7" s="24">
        <v>100</v>
      </c>
      <c r="CZ7" s="24">
        <v>100</v>
      </c>
      <c r="DA7" s="24">
        <v>100</v>
      </c>
      <c r="DB7" s="24">
        <v>100</v>
      </c>
      <c r="DC7" s="24" t="s">
        <v>101</v>
      </c>
      <c r="DD7" s="24">
        <v>97.7</v>
      </c>
      <c r="DE7" s="24">
        <v>97.59</v>
      </c>
      <c r="DF7" s="24">
        <v>97.53</v>
      </c>
      <c r="DG7" s="24">
        <v>97.54</v>
      </c>
      <c r="DH7" s="24">
        <v>95.91</v>
      </c>
      <c r="DI7" s="24" t="s">
        <v>101</v>
      </c>
      <c r="DJ7" s="24">
        <v>4.8899999999999997</v>
      </c>
      <c r="DK7" s="24">
        <v>9.2899999999999991</v>
      </c>
      <c r="DL7" s="24">
        <v>12.97</v>
      </c>
      <c r="DM7" s="24">
        <v>15.93</v>
      </c>
      <c r="DN7" s="24" t="s">
        <v>101</v>
      </c>
      <c r="DO7" s="24">
        <v>23.38</v>
      </c>
      <c r="DP7" s="24">
        <v>24.59</v>
      </c>
      <c r="DQ7" s="24">
        <v>26.87</v>
      </c>
      <c r="DR7" s="24">
        <v>29.31</v>
      </c>
      <c r="DS7" s="24">
        <v>41.09</v>
      </c>
      <c r="DT7" s="24" t="s">
        <v>101</v>
      </c>
      <c r="DU7" s="24">
        <v>32.4</v>
      </c>
      <c r="DV7" s="24">
        <v>44.17</v>
      </c>
      <c r="DW7" s="24">
        <v>51.47</v>
      </c>
      <c r="DX7" s="24">
        <v>60.04</v>
      </c>
      <c r="DY7" s="24" t="s">
        <v>101</v>
      </c>
      <c r="DZ7" s="24">
        <v>8.1999999999999993</v>
      </c>
      <c r="EA7" s="24">
        <v>9.43</v>
      </c>
      <c r="EB7" s="24">
        <v>12.4</v>
      </c>
      <c r="EC7" s="24">
        <v>13.81</v>
      </c>
      <c r="ED7" s="24">
        <v>8.68</v>
      </c>
      <c r="EE7" s="24" t="s">
        <v>101</v>
      </c>
      <c r="EF7" s="24">
        <v>0.03</v>
      </c>
      <c r="EG7" s="24">
        <v>0.11</v>
      </c>
      <c r="EH7" s="24">
        <v>0.15</v>
      </c>
      <c r="EI7" s="24">
        <v>0.24</v>
      </c>
      <c r="EJ7" s="24" t="s">
        <v>101</v>
      </c>
      <c r="EK7" s="24">
        <v>0.14000000000000001</v>
      </c>
      <c r="EL7" s="24">
        <v>0.15</v>
      </c>
      <c r="EM7" s="24">
        <v>0.16</v>
      </c>
      <c r="EN7" s="24">
        <v>0.16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武蔵野市役所</cp:lastModifiedBy>
  <dcterms:created xsi:type="dcterms:W3CDTF">2025-01-24T07:00:35Z</dcterms:created>
  <dcterms:modified xsi:type="dcterms:W3CDTF">2025-01-30T10:56:02Z</dcterms:modified>
  <cp:category/>
</cp:coreProperties>
</file>