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B41DBDA1-17E2-4376-9D09-828A6F845FDA}" xr6:coauthVersionLast="47" xr6:coauthVersionMax="47" xr10:uidLastSave="{00000000-0000-0000-0000-000000000000}"/>
  <bookViews>
    <workbookView xWindow="28680" yWindow="-120" windowWidth="29040" windowHeight="15720" tabRatio="70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R102" i="12" l="1"/>
  <c r="AU88" i="12"/>
  <c r="AP88" i="12"/>
  <c r="AU63" i="12"/>
  <c r="AP63" i="12"/>
  <c r="AF63" i="12"/>
  <c r="AU23" i="12"/>
  <c r="AP23" i="12"/>
  <c r="AA23" i="12"/>
  <c r="V23" i="12"/>
  <c r="Q23" i="12"/>
  <c r="AK7" i="12" l="1"/>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O35" i="10"/>
  <c r="BE35" i="10"/>
  <c r="C35" i="10"/>
  <c r="C36" i="10" s="1"/>
  <c r="BW34" i="10"/>
  <c r="BW35" i="10" s="1"/>
  <c r="BW36" i="10" s="1"/>
  <c r="BW37" i="10" s="1"/>
  <c r="BW38" i="10" s="1"/>
  <c r="BW39" i="10" s="1"/>
  <c r="BW40" i="10" s="1"/>
  <c r="BE34" i="10"/>
  <c r="C34" i="10"/>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CO34" i="10" s="1"/>
</calcChain>
</file>

<file path=xl/sharedStrings.xml><?xml version="1.0" encoding="utf-8"?>
<sst xmlns="http://schemas.openxmlformats.org/spreadsheetml/2006/main" count="1230" uniqueCount="574">
  <si>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</si>
  <si>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</si>
  <si>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</si>
  <si>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</si>
  <si>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</si>
  <si>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</si>
  <si>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</si>
  <si>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</si>
  <si>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</si>
  <si>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</si>
  <si>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</si>
  <si>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</si>
  <si>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</si>
  <si>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</si>
  <si>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</si>
  <si>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</si>
  <si>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</si>
  <si>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</si>
  <si>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</si>
  <si>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</si>
  <si>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</si>
  <si>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</si>
  <si>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</si>
  <si>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</si>
  <si>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</si>
  <si>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</si>
  <si>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</si>
  <si>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</si>
  <si>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</si>
  <si>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</si>
  <si>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</si>
  <si>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</si>
  <si>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</si>
  <si>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</si>
  <si>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</si>
  <si>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</si>
  <si>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</si>
  <si>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</si>
  <si>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</si>
  <si>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</si>
  <si>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</si>
  <si>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</si>
  <si>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</si>
  <si>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</si>
  <si>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</si>
  <si>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</si>
  <si>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</si>
  <si>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</si>
  <si>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</si>
  <si>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</si>
  <si>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</si>
  <si>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</si>
  <si>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</si>
  <si>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</si>
  <si>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</si>
  <si>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</si>
  <si>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</si>
  <si>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</si>
  <si>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</si>
  <si>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</si>
  <si>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</si>
  <si>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</si>
  <si>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</si>
  <si>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</si>
  <si>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</si>
  <si>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</si>
  <si>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</si>
  <si>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</si>
  <si>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</si>
  <si>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</si>
  <si>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</si>
  <si>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</si>
  <si>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</si>
  <si>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</si>
  <si>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</si>
  <si>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</si>
  <si>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</si>
  <si>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</si>
  <si>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</si>
  <si>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</si>
  <si>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</si>
  <si>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</si>
  <si>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</si>
  <si>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</si>
  <si>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</si>
  <si>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</si>
  <si>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</si>
  <si>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</si>
  <si>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</si>
  <si>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</si>
  <si>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</si>
  <si>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</si>
  <si>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</si>
  <si>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</si>
  <si>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小笠原村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</si>
  <si>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</si>
  <si>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</si>
  <si>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</si>
  <si>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</si>
  <si>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</si>
  <si>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</si>
  <si>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</si>
  <si>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</si>
  <si>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</si>
  <si>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</si>
  <si>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</si>
  <si>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</si>
  <si>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</si>
  <si>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</si>
  <si>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</si>
  <si>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</si>
  <si>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</si>
  <si>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</si>
  <si>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</si>
  <si>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</si>
  <si>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</si>
  <si>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</si>
  <si>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</si>
  <si>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</si>
  <si>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</si>
  <si>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</si>
  <si>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</si>
  <si>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</si>
  <si>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</si>
  <si>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</si>
  <si>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</si>
  <si>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</si>
  <si>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</si>
  <si>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</si>
  <si>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</si>
  <si>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</si>
  <si>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</si>
  <si>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</si>
  <si>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</si>
  <si>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</si>
  <si>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</si>
  <si>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</si>
  <si>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</si>
  <si>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</si>
  <si>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</si>
  <si>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</si>
  <si>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-4.0</t>
    <phoneticPr fontId="5"/>
  </si>
  <si>
    <t>基準財政需要額</t>
    <phoneticPr fontId="25"/>
  </si>
  <si>
    <t>うち日本人(％)</t>
    <phoneticPr fontId="5"/>
  </si>
  <si>
    <t>-4.5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</si>
  <si>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</si>
  <si>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</si>
  <si>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</si>
  <si>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</si>
  <si>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</si>
  <si>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</si>
  <si>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</si>
  <si>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</si>
  <si>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</si>
  <si>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</si>
  <si>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</si>
  <si>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</si>
  <si>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</si>
  <si>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</si>
  <si>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</si>
  <si>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</si>
  <si>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</si>
  <si>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</si>
  <si>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</si>
  <si>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</si>
  <si>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</si>
  <si>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</si>
  <si>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</si>
  <si>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</si>
  <si>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</si>
  <si>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</si>
  <si>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</si>
  <si>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</si>
  <si>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</si>
  <si>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</si>
  <si>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</si>
  <si>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</si>
  <si>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</si>
  <si>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</si>
  <si>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</si>
  <si>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</si>
  <si>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</si>
  <si>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</si>
  <si>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</si>
  <si>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</si>
  <si>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</si>
  <si>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</si>
  <si>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</si>
  <si>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</si>
  <si>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</si>
  <si>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</si>
  <si>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</si>
  <si>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</si>
  <si>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</si>
  <si>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</si>
  <si>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</si>
  <si>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</si>
  <si>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</si>
  <si>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</si>
  <si>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</si>
  <si>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</si>
  <si>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</si>
  <si>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</si>
  <si>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東京都小笠原村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</si>
  <si>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</si>
  <si>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</si>
  <si>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</si>
  <si>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</si>
  <si>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</si>
  <si>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</si>
  <si>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</si>
  <si>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</si>
  <si>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</si>
  <si>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</si>
  <si>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</si>
  <si>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</si>
  <si>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</si>
  <si>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</si>
  <si>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</si>
  <si>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</si>
  <si>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</si>
  <si>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</si>
  <si>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</si>
  <si>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</si>
  <si>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</si>
  <si>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</si>
  <si>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</si>
  <si>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</si>
  <si>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</si>
  <si>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</si>
  <si>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</si>
  <si>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</si>
  <si>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</si>
  <si>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</si>
  <si>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</si>
  <si>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</si>
  <si>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</si>
  <si>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</si>
  <si>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</si>
  <si>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</si>
  <si>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</si>
  <si>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</si>
  <si>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</si>
  <si>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</si>
  <si>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</si>
  <si>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</si>
  <si>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</si>
  <si>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</si>
  <si>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</si>
  <si>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</si>
  <si>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</si>
  <si>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</si>
  <si>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</si>
  <si>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</si>
  <si>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</si>
  <si>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</si>
  <si>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</si>
  <si>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</si>
  <si>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</si>
  <si>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</si>
  <si>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</si>
  <si>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</si>
  <si>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</si>
  <si>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</si>
  <si>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</si>
  <si>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</si>
  <si>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</si>
  <si>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</si>
  <si>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</si>
  <si>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</si>
  <si>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</si>
  <si>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</si>
  <si>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</si>
  <si>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</si>
  <si>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</si>
  <si>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</si>
  <si>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</si>
  <si>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</si>
  <si>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</si>
  <si>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</si>
  <si>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</si>
  <si>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</si>
  <si>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</si>
  <si>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</si>
  <si>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</si>
  <si>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</si>
  <si>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</si>
  <si>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</si>
  <si>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</si>
  <si>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</si>
  <si>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</si>
  <si>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</si>
  <si>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</si>
  <si>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</si>
  <si>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</si>
  <si>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</si>
  <si>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</si>
  <si>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</si>
  <si>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</si>
  <si>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</si>
  <si>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</si>
  <si>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</si>
  <si>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</si>
  <si>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</si>
  <si>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</si>
  <si>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</si>
  <si>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</si>
  <si>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</si>
  <si>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</si>
  <si>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</si>
  <si>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</si>
  <si>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</si>
  <si>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</si>
  <si>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</si>
  <si>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</si>
  <si>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</si>
  <si>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</si>
  <si>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</si>
  <si>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</si>
  <si>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</si>
  <si>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</si>
  <si>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</si>
  <si>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</si>
  <si>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</si>
  <si>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</si>
  <si>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</si>
  <si>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</si>
  <si>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</si>
  <si>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</si>
  <si>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</si>
  <si>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</si>
  <si>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</si>
  <si>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</si>
  <si>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</si>
  <si>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</si>
  <si>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</si>
  <si>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</si>
  <si>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</si>
  <si>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</si>
  <si>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</si>
  <si>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</si>
  <si>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</si>
  <si>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</si>
  <si>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</si>
  <si>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</si>
  <si>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</si>
  <si>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</si>
  <si>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</si>
  <si>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</si>
  <si>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</si>
  <si>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</si>
  <si>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</si>
  <si>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</si>
  <si>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</si>
  <si>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東京都小笠原村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</si>
  <si>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</si>
  <si>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</si>
  <si>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</si>
  <si>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</si>
  <si>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</si>
  <si>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</si>
  <si>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</si>
  <si>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</si>
  <si>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</si>
  <si>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</si>
  <si>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</si>
  <si>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</si>
  <si>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</si>
  <si>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</si>
  <si>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</si>
  <si>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</si>
  <si>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</si>
  <si>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</si>
  <si>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</si>
  <si>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</si>
  <si>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宅地造成事業特別会計</t>
    <phoneticPr fontId="5"/>
  </si>
  <si>
    <t>生活排水処理事業会計（一般会計）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</si>
  <si>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</si>
  <si>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</si>
  <si>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</si>
  <si>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</si>
  <si>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</si>
  <si>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</si>
  <si>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</si>
  <si>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</si>
  <si>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</si>
  <si>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</si>
  <si>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</si>
  <si>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</si>
  <si>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</si>
  <si>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</si>
  <si>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介護保険（保険事業勘定）特別会計</t>
    <phoneticPr fontId="5"/>
  </si>
  <si>
    <t>後期高齢者医療特別会計</t>
    <phoneticPr fontId="5"/>
  </si>
  <si>
    <t>介護保険（介護サービス事業勘定）特別会計</t>
    <phoneticPr fontId="5"/>
  </si>
  <si>
    <t>簡易水道事業会計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</si>
  <si>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</si>
  <si>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</si>
  <si>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</si>
  <si>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</si>
  <si>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</si>
  <si>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</si>
  <si>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</si>
  <si>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</si>
  <si>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</si>
  <si>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</si>
  <si>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</si>
  <si>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</si>
  <si>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</si>
  <si>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</si>
  <si>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</si>
  <si>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</si>
  <si>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</si>
  <si>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</si>
  <si>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</si>
  <si>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</si>
  <si>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</si>
  <si>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</si>
  <si>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</si>
  <si>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</si>
  <si>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</si>
  <si>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</si>
  <si>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</si>
  <si>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</si>
  <si>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</si>
  <si>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</si>
  <si>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</si>
  <si>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</si>
  <si>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</si>
  <si>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</si>
  <si>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</si>
  <si>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</si>
  <si>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</si>
  <si>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</si>
  <si>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</si>
  <si>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</si>
  <si>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</si>
  <si>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</si>
  <si>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</si>
  <si>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</si>
  <si>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</si>
  <si>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</si>
  <si>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</si>
  <si>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</si>
  <si>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</si>
  <si>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</si>
  <si>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</si>
  <si>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</si>
  <si>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</si>
  <si>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</si>
  <si>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生活排水処理事業会計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</si>
  <si>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</si>
  <si>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</si>
  <si>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</si>
  <si>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</si>
  <si>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</si>
  <si>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</si>
  <si>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</si>
  <si>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</si>
  <si>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</si>
  <si>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</si>
  <si>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</si>
  <si>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</si>
  <si>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</si>
  <si>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</si>
  <si>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</si>
  <si>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</si>
  <si>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</si>
  <si>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</si>
  <si>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</si>
  <si>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</si>
  <si>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</si>
  <si>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</si>
  <si>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</si>
  <si>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</si>
  <si>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</si>
  <si>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</si>
  <si>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</si>
  <si>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</si>
  <si>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</si>
  <si>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</si>
  <si>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</si>
  <si>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</si>
  <si>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</si>
  <si>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</si>
  <si>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</si>
  <si>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</si>
  <si>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</si>
  <si>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</si>
  <si>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</si>
  <si>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</si>
  <si>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</si>
  <si>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</si>
  <si>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</si>
  <si>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</si>
  <si>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</si>
  <si>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</si>
  <si>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</si>
  <si>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</si>
  <si>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</si>
  <si>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</si>
  <si>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</si>
  <si>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</si>
  <si>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</si>
  <si>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</si>
  <si>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</si>
  <si>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</si>
  <si>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</si>
  <si>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</si>
  <si>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</si>
  <si>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</si>
  <si>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</si>
  <si>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</si>
  <si>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</si>
  <si>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</si>
  <si>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</si>
  <si>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</si>
  <si>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</si>
  <si>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</si>
  <si>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</si>
  <si>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</si>
  <si>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</si>
  <si>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</si>
  <si>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</si>
  <si>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</si>
  <si>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</si>
  <si>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</si>
  <si>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</si>
  <si>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</si>
  <si>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</si>
  <si>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</si>
  <si>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</si>
  <si>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</si>
  <si>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2.14</t>
  </si>
  <si>
    <t>一般会計</t>
  </si>
  <si>
    <t>生活排水処理事業会計（一般会計）</t>
  </si>
  <si>
    <t>簡易水道事業会計</t>
  </si>
  <si>
    <t>生活排水処理事業会計（特別会計）</t>
  </si>
  <si>
    <t>宅地造成事業特別会計</t>
  </si>
  <si>
    <t>国民健康保険特別会計</t>
  </si>
  <si>
    <t>介護保険（保険事業勘定）特別会計</t>
  </si>
  <si>
    <t>後期高齢者医療特別会計</t>
  </si>
  <si>
    <t>その他会計（赤字）</t>
  </si>
  <si>
    <t>その他会計（黒字）</t>
  </si>
  <si>
    <t>R02</t>
    <phoneticPr fontId="5"/>
  </si>
  <si>
    <t>R03</t>
    <phoneticPr fontId="5"/>
  </si>
  <si>
    <t>R04</t>
    <phoneticPr fontId="5"/>
  </si>
  <si>
    <t>R05</t>
    <phoneticPr fontId="5"/>
  </si>
  <si>
    <t>R06</t>
    <phoneticPr fontId="5"/>
  </si>
  <si>
    <t>小笠原ラム・リキュール株式会社</t>
    <rPh sb="0" eb="3">
      <t>オガサワラ</t>
    </rPh>
    <rPh sb="11" eb="15">
      <t>カブシキガイシャ</t>
    </rPh>
    <phoneticPr fontId="5"/>
  </si>
  <si>
    <t>-</t>
    <phoneticPr fontId="2"/>
  </si>
  <si>
    <t>生活排水処理事業会計（浄化槽）</t>
    <rPh sb="11" eb="14">
      <t>ジョウカソウ</t>
    </rPh>
    <phoneticPr fontId="5"/>
  </si>
  <si>
    <t>東京都島嶼町村一部事務組合</t>
    <rPh sb="0" eb="3">
      <t>トウキョウト</t>
    </rPh>
    <rPh sb="3" eb="5">
      <t>トウショ</t>
    </rPh>
    <rPh sb="5" eb="7">
      <t>チョウソン</t>
    </rPh>
    <rPh sb="7" eb="9">
      <t>イチブ</t>
    </rPh>
    <rPh sb="9" eb="11">
      <t>ジム</t>
    </rPh>
    <rPh sb="11" eb="13">
      <t>クミアイ</t>
    </rPh>
    <phoneticPr fontId="5"/>
  </si>
  <si>
    <t>東京都市町村職員退職手当組合</t>
    <rPh sb="0" eb="3">
      <t>トウキョウト</t>
    </rPh>
    <rPh sb="3" eb="6">
      <t>シチョウソン</t>
    </rPh>
    <rPh sb="6" eb="8">
      <t>ショクイン</t>
    </rPh>
    <rPh sb="8" eb="10">
      <t>タイショク</t>
    </rPh>
    <rPh sb="10" eb="12">
      <t>テアテ</t>
    </rPh>
    <rPh sb="12" eb="14">
      <t>クミアイ</t>
    </rPh>
    <phoneticPr fontId="5"/>
  </si>
  <si>
    <t>東京都市町村議会議員公務災害補償等組合</t>
    <rPh sb="0" eb="3">
      <t>トウキョウト</t>
    </rPh>
    <rPh sb="3" eb="6">
      <t>シチョウソン</t>
    </rPh>
    <rPh sb="6" eb="8">
      <t>ギカイ</t>
    </rPh>
    <rPh sb="8" eb="10">
      <t>ギイン</t>
    </rPh>
    <rPh sb="10" eb="12">
      <t>コウム</t>
    </rPh>
    <rPh sb="12" eb="14">
      <t>サイガイ</t>
    </rPh>
    <rPh sb="14" eb="17">
      <t>ホショウトウ</t>
    </rPh>
    <rPh sb="17" eb="19">
      <t>クミアイ</t>
    </rPh>
    <phoneticPr fontId="5"/>
  </si>
  <si>
    <t>東京市町村総合事務組合（一般会計）</t>
    <rPh sb="0" eb="2">
      <t>トウキョウ</t>
    </rPh>
    <rPh sb="2" eb="5">
      <t>シチョウソン</t>
    </rPh>
    <rPh sb="5" eb="7">
      <t>ソウゴウ</t>
    </rPh>
    <rPh sb="7" eb="9">
      <t>ジム</t>
    </rPh>
    <rPh sb="9" eb="11">
      <t>クミアイ</t>
    </rPh>
    <rPh sb="12" eb="14">
      <t>イッパン</t>
    </rPh>
    <rPh sb="14" eb="16">
      <t>カイケイ</t>
    </rPh>
    <phoneticPr fontId="5"/>
  </si>
  <si>
    <t>東京市町村総合事務組合（交通災害共済）</t>
    <rPh sb="0" eb="2">
      <t>トウキョウ</t>
    </rPh>
    <rPh sb="2" eb="5">
      <t>シチョウソン</t>
    </rPh>
    <rPh sb="5" eb="7">
      <t>ソウゴウ</t>
    </rPh>
    <rPh sb="7" eb="9">
      <t>ジム</t>
    </rPh>
    <rPh sb="9" eb="11">
      <t>クミアイ</t>
    </rPh>
    <rPh sb="12" eb="14">
      <t>コウツウ</t>
    </rPh>
    <rPh sb="14" eb="16">
      <t>サイガイ</t>
    </rPh>
    <rPh sb="16" eb="18">
      <t>キョウサイ</t>
    </rPh>
    <phoneticPr fontId="5"/>
  </si>
  <si>
    <t>東京都後期高齢者医療広域連合（一般会計）</t>
    <rPh sb="0" eb="3">
      <t>トウキョウト</t>
    </rPh>
    <rPh sb="3" eb="5">
      <t>コウキ</t>
    </rPh>
    <rPh sb="5" eb="8">
      <t>コウレイシャ</t>
    </rPh>
    <rPh sb="8" eb="10">
      <t>イリョウ</t>
    </rPh>
    <rPh sb="10" eb="12">
      <t>コウイキ</t>
    </rPh>
    <rPh sb="12" eb="14">
      <t>レンゴウ</t>
    </rPh>
    <rPh sb="15" eb="17">
      <t>イッパン</t>
    </rPh>
    <rPh sb="17" eb="19">
      <t>カイケイ</t>
    </rPh>
    <phoneticPr fontId="5"/>
  </si>
  <si>
    <t>東京都後期高齢者医療広域連合
（後期高齢者医療特別会計）</t>
    <rPh sb="0" eb="3">
      <t>トウキョウト</t>
    </rPh>
    <rPh sb="3" eb="5">
      <t>コウキ</t>
    </rPh>
    <rPh sb="5" eb="8">
      <t>コウレイシャ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5"/>
  </si>
  <si>
    <t>公共施設等整備基金</t>
  </si>
  <si>
    <t>土地開発基金</t>
  </si>
  <si>
    <t>産業振興基金</t>
  </si>
  <si>
    <t>観光振興基金</t>
    <rPh sb="0" eb="2">
      <t>カンコウ</t>
    </rPh>
    <rPh sb="2" eb="4">
      <t>シンコウ</t>
    </rPh>
    <rPh sb="4" eb="6">
      <t>キキン</t>
    </rPh>
    <phoneticPr fontId="2"/>
  </si>
  <si>
    <t>役場庁舎建設基金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</si>
  <si>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</si>
  <si>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</si>
  <si>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減価償却率が上昇しているが、今後大規模な施設更新の完成に伴い変動していくと想定している。建設費の上昇に伴い起債額も高額化していくため、引き続き基金を活用した起債残高及び発行額の抑制を図っていく。</t>
    <rPh sb="0" eb="5">
      <t>ゲンカショウキャクリツ</t>
    </rPh>
    <rPh sb="6" eb="8">
      <t>ジョウショウ</t>
    </rPh>
    <rPh sb="14" eb="16">
      <t>コンゴ</t>
    </rPh>
    <rPh sb="16" eb="19">
      <t>ダイキボ</t>
    </rPh>
    <rPh sb="20" eb="22">
      <t>シセツ</t>
    </rPh>
    <rPh sb="22" eb="24">
      <t>コウシン</t>
    </rPh>
    <rPh sb="25" eb="27">
      <t>カンセイ</t>
    </rPh>
    <rPh sb="28" eb="29">
      <t>トモナ</t>
    </rPh>
    <rPh sb="30" eb="32">
      <t>ヘンドウ</t>
    </rPh>
    <rPh sb="37" eb="39">
      <t>ソウテイ</t>
    </rPh>
    <rPh sb="44" eb="47">
      <t>ケンセツヒ</t>
    </rPh>
    <rPh sb="48" eb="50">
      <t>ジョウショウ</t>
    </rPh>
    <rPh sb="51" eb="52">
      <t>トモナ</t>
    </rPh>
    <rPh sb="53" eb="55">
      <t>キサイ</t>
    </rPh>
    <rPh sb="55" eb="56">
      <t>ガク</t>
    </rPh>
    <rPh sb="57" eb="60">
      <t>コウガクカ</t>
    </rPh>
    <rPh sb="67" eb="68">
      <t>ヒ</t>
    </rPh>
    <rPh sb="69" eb="70">
      <t>ツヅ</t>
    </rPh>
    <rPh sb="71" eb="73">
      <t>キキン</t>
    </rPh>
    <rPh sb="74" eb="76">
      <t>カツヨウ</t>
    </rPh>
    <rPh sb="78" eb="82">
      <t>キサイザンダカ</t>
    </rPh>
    <rPh sb="82" eb="83">
      <t>オヨ</t>
    </rPh>
    <rPh sb="84" eb="87">
      <t>ハッコウガク</t>
    </rPh>
    <rPh sb="88" eb="90">
      <t>ヨクセイ</t>
    </rPh>
    <rPh sb="91" eb="92">
      <t>ハカ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</si>
  <si>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</si>
  <si>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</si>
  <si>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</si>
  <si>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</si>
  <si>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</si>
  <si>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</si>
  <si>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に上昇傾向がみられている。老朽化に伴い大型の施設の建て替えが続いており、起債発行額が高額となっていく見通しである。財源調整による発行額の抑制や基金活用などにより、将来負担の軽減に努めていく。</t>
    <rPh sb="0" eb="2">
      <t>ジッシツ</t>
    </rPh>
    <rPh sb="2" eb="5">
      <t>コウサイヒ</t>
    </rPh>
    <rPh sb="5" eb="7">
      <t>ヒリツ</t>
    </rPh>
    <rPh sb="8" eb="10">
      <t>ジョウショウ</t>
    </rPh>
    <rPh sb="10" eb="12">
      <t>ケイコウ</t>
    </rPh>
    <rPh sb="20" eb="23">
      <t>ロウキュウカ</t>
    </rPh>
    <rPh sb="24" eb="25">
      <t>トモナ</t>
    </rPh>
    <rPh sb="26" eb="28">
      <t>オオガタ</t>
    </rPh>
    <rPh sb="29" eb="31">
      <t>シセツ</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</si>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</sst>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197807E-11C6-47E9-9AB8-DA78D694308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7E1C-423D-90E9-CC1F197E0D1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555692</c:v>
                </c:pt>
                <c:pt idx="1">
                  <c:v>458161</c:v>
                </c:pt>
                <c:pt idx="2">
                  <c:v>333508</c:v>
                </c:pt>
                <c:pt idx="3">
                  <c:v>472175</c:v>
                </c:pt>
                <c:pt idx="4">
                  <c:v>960106</c:v>
                </c:pt>
              </c:numCache>
            </c:numRef>
          </c:val>
          <c:smooth val="0"/>
          <c:extLst>
            <c:ext xmlns:c16="http://schemas.microsoft.com/office/drawing/2014/chart" uri="{C3380CC4-5D6E-409C-BE32-E72D297353CC}">
              <c16:uniqueId val="{00000001-7E1C-423D-90E9-CC1F197E0D1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15.21</c:v>
                </c:pt>
                <c:pt idx="1">
                  <c:v>11.32</c:v>
                </c:pt>
                <c:pt idx="2">
                  <c:v>9.5399999999999991</c:v>
                </c:pt>
                <c:pt idx="3">
                  <c:v>12.97</c:v>
                </c:pt>
                <c:pt idx="4">
                  <c:v>10.33</c:v>
                </c:pt>
              </c:numCache>
            </c:numRef>
          </c:val>
          <c:extLst>
            <c:ext xmlns:c16="http://schemas.microsoft.com/office/drawing/2014/chart" uri="{C3380CC4-5D6E-409C-BE32-E72D297353CC}">
              <c16:uniqueId val="{00000000-1C9F-49F7-9E43-579FE1C6C97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50.7</c:v>
                </c:pt>
                <c:pt idx="1">
                  <c:v>44.93</c:v>
                </c:pt>
                <c:pt idx="2">
                  <c:v>47.78</c:v>
                </c:pt>
                <c:pt idx="3">
                  <c:v>46.82</c:v>
                </c:pt>
                <c:pt idx="4">
                  <c:v>45.02</c:v>
                </c:pt>
              </c:numCache>
            </c:numRef>
          </c:val>
          <c:extLst>
            <c:ext xmlns:c16="http://schemas.microsoft.com/office/drawing/2014/chart" uri="{C3380CC4-5D6E-409C-BE32-E72D297353CC}">
              <c16:uniqueId val="{00000001-1C9F-49F7-9E43-579FE1C6C97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2.83</c:v>
                </c:pt>
                <c:pt idx="1">
                  <c:v>12.24</c:v>
                </c:pt>
                <c:pt idx="2">
                  <c:v>1.1399999999999999</c:v>
                </c:pt>
                <c:pt idx="3">
                  <c:v>16.55</c:v>
                </c:pt>
                <c:pt idx="4">
                  <c:v>-2.14</c:v>
                </c:pt>
              </c:numCache>
            </c:numRef>
          </c:val>
          <c:smooth val="0"/>
          <c:extLst>
            <c:ext xmlns:c16="http://schemas.microsoft.com/office/drawing/2014/chart" uri="{C3380CC4-5D6E-409C-BE32-E72D297353CC}">
              <c16:uniqueId val="{00000002-1C9F-49F7-9E43-579FE1C6C97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5.8</c:v>
                </c:pt>
                <c:pt idx="8">
                  <c:v>#N/A</c:v>
                </c:pt>
                <c:pt idx="9">
                  <c:v>0</c:v>
                </c:pt>
              </c:numCache>
            </c:numRef>
          </c:val>
          <c:extLst>
            <c:ext xmlns:c16="http://schemas.microsoft.com/office/drawing/2014/chart" uri="{C3380CC4-5D6E-409C-BE32-E72D297353CC}">
              <c16:uniqueId val="{00000000-52CE-4C10-B8DF-558920E6958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2CE-4C10-B8DF-558920E6958E}"/>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52CE-4C10-B8DF-558920E6958E}"/>
            </c:ext>
          </c:extLst>
        </c:ser>
        <c:ser>
          <c:idx val="3"/>
          <c:order val="3"/>
          <c:tx>
            <c:strRef>
              <c:f>データシート!$A$30</c:f>
              <c:strCache>
                <c:ptCount val="1"/>
                <c:pt idx="0">
                  <c:v>介護保険（保険事業勘定）特別会計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0.01</c:v>
                </c:pt>
                <c:pt idx="4">
                  <c:v>#N/A</c:v>
                </c:pt>
                <c:pt idx="5">
                  <c:v>0</c:v>
                </c:pt>
                <c:pt idx="6">
                  <c:v>#N/A</c:v>
                </c:pt>
                <c:pt idx="7">
                  <c:v>0</c:v>
                </c:pt>
                <c:pt idx="8">
                  <c:v>#N/A</c:v>
                </c:pt>
                <c:pt idx="9">
                  <c:v>0</c:v>
                </c:pt>
              </c:numCache>
            </c:numRef>
          </c:val>
          <c:extLst>
            <c:ext xmlns:c16="http://schemas.microsoft.com/office/drawing/2014/chart" uri="{C3380CC4-5D6E-409C-BE32-E72D297353CC}">
              <c16:uniqueId val="{00000003-52CE-4C10-B8DF-558920E6958E}"/>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52CE-4C10-B8DF-558920E6958E}"/>
            </c:ext>
          </c:extLst>
        </c:ser>
        <c:ser>
          <c:idx val="5"/>
          <c:order val="5"/>
          <c:tx>
            <c:strRef>
              <c:f>データシート!$A$32</c:f>
              <c:strCache>
                <c:ptCount val="1"/>
                <c:pt idx="0">
                  <c:v>宅地造成事業特別会計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52CE-4C10-B8DF-558920E6958E}"/>
            </c:ext>
          </c:extLst>
        </c:ser>
        <c:ser>
          <c:idx val="6"/>
          <c:order val="6"/>
          <c:tx>
            <c:strRef>
              <c:f>データシート!$A$33</c:f>
              <c:strCache>
                <c:ptCount val="1"/>
                <c:pt idx="0">
                  <c:v>生活排水処理事業会計（特別会計）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0.08</c:v>
                </c:pt>
              </c:numCache>
            </c:numRef>
          </c:val>
          <c:extLst>
            <c:ext xmlns:c16="http://schemas.microsoft.com/office/drawing/2014/chart" uri="{C3380CC4-5D6E-409C-BE32-E72D297353CC}">
              <c16:uniqueId val="{00000006-52CE-4C10-B8DF-558920E6958E}"/>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1.95</c:v>
                </c:pt>
              </c:numCache>
            </c:numRef>
          </c:val>
          <c:extLst>
            <c:ext xmlns:c16="http://schemas.microsoft.com/office/drawing/2014/chart" uri="{C3380CC4-5D6E-409C-BE32-E72D297353CC}">
              <c16:uniqueId val="{00000007-52CE-4C10-B8DF-558920E6958E}"/>
            </c:ext>
          </c:extLst>
        </c:ser>
        <c:ser>
          <c:idx val="8"/>
          <c:order val="8"/>
          <c:tx>
            <c:strRef>
              <c:f>データシート!$A$35</c:f>
              <c:strCache>
                <c:ptCount val="1"/>
                <c:pt idx="0">
                  <c:v>生活排水処理事業会計（一般会計）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3.5</c:v>
                </c:pt>
              </c:numCache>
            </c:numRef>
          </c:val>
          <c:extLst>
            <c:ext xmlns:c16="http://schemas.microsoft.com/office/drawing/2014/chart" uri="{C3380CC4-5D6E-409C-BE32-E72D297353CC}">
              <c16:uniqueId val="{00000008-52CE-4C10-B8DF-558920E6958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15.21</c:v>
                </c:pt>
                <c:pt idx="2">
                  <c:v>#N/A</c:v>
                </c:pt>
                <c:pt idx="3">
                  <c:v>11.31</c:v>
                </c:pt>
                <c:pt idx="4">
                  <c:v>#N/A</c:v>
                </c:pt>
                <c:pt idx="5">
                  <c:v>9.5299999999999994</c:v>
                </c:pt>
                <c:pt idx="6">
                  <c:v>#N/A</c:v>
                </c:pt>
                <c:pt idx="7">
                  <c:v>10.029999999999999</c:v>
                </c:pt>
                <c:pt idx="8">
                  <c:v>#N/A</c:v>
                </c:pt>
                <c:pt idx="9">
                  <c:v>6.83</c:v>
                </c:pt>
              </c:numCache>
            </c:numRef>
          </c:val>
          <c:extLst>
            <c:ext xmlns:c16="http://schemas.microsoft.com/office/drawing/2014/chart" uri="{C3380CC4-5D6E-409C-BE32-E72D297353CC}">
              <c16:uniqueId val="{00000009-52CE-4C10-B8DF-558920E6958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215</c:v>
                </c:pt>
                <c:pt idx="5">
                  <c:v>233</c:v>
                </c:pt>
                <c:pt idx="8">
                  <c:v>243</c:v>
                </c:pt>
                <c:pt idx="11">
                  <c:v>253</c:v>
                </c:pt>
                <c:pt idx="14">
                  <c:v>252</c:v>
                </c:pt>
              </c:numCache>
            </c:numRef>
          </c:val>
          <c:extLst>
            <c:ext xmlns:c16="http://schemas.microsoft.com/office/drawing/2014/chart" uri="{C3380CC4-5D6E-409C-BE32-E72D297353CC}">
              <c16:uniqueId val="{00000000-8EDD-4D6F-8574-7CF4B2C8F98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EDD-4D6F-8574-7CF4B2C8F98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EDD-4D6F-8574-7CF4B2C8F98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EDD-4D6F-8574-7CF4B2C8F98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69</c:v>
                </c:pt>
                <c:pt idx="3">
                  <c:v>74</c:v>
                </c:pt>
                <c:pt idx="6">
                  <c:v>74</c:v>
                </c:pt>
                <c:pt idx="9">
                  <c:v>101</c:v>
                </c:pt>
                <c:pt idx="12">
                  <c:v>97</c:v>
                </c:pt>
              </c:numCache>
            </c:numRef>
          </c:val>
          <c:extLst>
            <c:ext xmlns:c16="http://schemas.microsoft.com/office/drawing/2014/chart" uri="{C3380CC4-5D6E-409C-BE32-E72D297353CC}">
              <c16:uniqueId val="{00000004-8EDD-4D6F-8574-7CF4B2C8F98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EDD-4D6F-8574-7CF4B2C8F98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EDD-4D6F-8574-7CF4B2C8F98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223</c:v>
                </c:pt>
                <c:pt idx="3">
                  <c:v>210</c:v>
                </c:pt>
                <c:pt idx="6">
                  <c:v>226</c:v>
                </c:pt>
                <c:pt idx="9">
                  <c:v>231</c:v>
                </c:pt>
                <c:pt idx="12">
                  <c:v>237</c:v>
                </c:pt>
              </c:numCache>
            </c:numRef>
          </c:val>
          <c:extLst>
            <c:ext xmlns:c16="http://schemas.microsoft.com/office/drawing/2014/chart" uri="{C3380CC4-5D6E-409C-BE32-E72D297353CC}">
              <c16:uniqueId val="{00000007-8EDD-4D6F-8574-7CF4B2C8F98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77</c:v>
                </c:pt>
                <c:pt idx="2">
                  <c:v>#N/A</c:v>
                </c:pt>
                <c:pt idx="3">
                  <c:v>#N/A</c:v>
                </c:pt>
                <c:pt idx="4">
                  <c:v>51</c:v>
                </c:pt>
                <c:pt idx="5">
                  <c:v>#N/A</c:v>
                </c:pt>
                <c:pt idx="6">
                  <c:v>#N/A</c:v>
                </c:pt>
                <c:pt idx="7">
                  <c:v>57</c:v>
                </c:pt>
                <c:pt idx="8">
                  <c:v>#N/A</c:v>
                </c:pt>
                <c:pt idx="9">
                  <c:v>#N/A</c:v>
                </c:pt>
                <c:pt idx="10">
                  <c:v>79</c:v>
                </c:pt>
                <c:pt idx="11">
                  <c:v>#N/A</c:v>
                </c:pt>
                <c:pt idx="12">
                  <c:v>#N/A</c:v>
                </c:pt>
                <c:pt idx="13">
                  <c:v>82</c:v>
                </c:pt>
                <c:pt idx="14">
                  <c:v>#N/A</c:v>
                </c:pt>
              </c:numCache>
            </c:numRef>
          </c:val>
          <c:smooth val="0"/>
          <c:extLst>
            <c:ext xmlns:c16="http://schemas.microsoft.com/office/drawing/2014/chart" uri="{C3380CC4-5D6E-409C-BE32-E72D297353CC}">
              <c16:uniqueId val="{00000008-8EDD-4D6F-8574-7CF4B2C8F98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2559</c:v>
                </c:pt>
                <c:pt idx="5">
                  <c:v>2548</c:v>
                </c:pt>
                <c:pt idx="8">
                  <c:v>2409</c:v>
                </c:pt>
                <c:pt idx="11">
                  <c:v>2379</c:v>
                </c:pt>
                <c:pt idx="14">
                  <c:v>2433</c:v>
                </c:pt>
              </c:numCache>
            </c:numRef>
          </c:val>
          <c:extLst>
            <c:ext xmlns:c16="http://schemas.microsoft.com/office/drawing/2014/chart" uri="{C3380CC4-5D6E-409C-BE32-E72D297353CC}">
              <c16:uniqueId val="{00000000-706D-4CF1-AB31-02D41630EE4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706D-4CF1-AB31-02D41630EE4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2670</c:v>
                </c:pt>
                <c:pt idx="5">
                  <c:v>2927</c:v>
                </c:pt>
                <c:pt idx="8">
                  <c:v>3246</c:v>
                </c:pt>
                <c:pt idx="11">
                  <c:v>3360</c:v>
                </c:pt>
                <c:pt idx="14">
                  <c:v>3340</c:v>
                </c:pt>
              </c:numCache>
            </c:numRef>
          </c:val>
          <c:extLst>
            <c:ext xmlns:c16="http://schemas.microsoft.com/office/drawing/2014/chart" uri="{C3380CC4-5D6E-409C-BE32-E72D297353CC}">
              <c16:uniqueId val="{00000002-706D-4CF1-AB31-02D41630EE4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06D-4CF1-AB31-02D41630EE4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06D-4CF1-AB31-02D41630EE4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06D-4CF1-AB31-02D41630EE4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06D-4CF1-AB31-02D41630EE4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706D-4CF1-AB31-02D41630EE4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1006</c:v>
                </c:pt>
                <c:pt idx="3">
                  <c:v>909</c:v>
                </c:pt>
                <c:pt idx="6">
                  <c:v>935</c:v>
                </c:pt>
                <c:pt idx="9">
                  <c:v>920</c:v>
                </c:pt>
                <c:pt idx="12">
                  <c:v>894</c:v>
                </c:pt>
              </c:numCache>
            </c:numRef>
          </c:val>
          <c:extLst>
            <c:ext xmlns:c16="http://schemas.microsoft.com/office/drawing/2014/chart" uri="{C3380CC4-5D6E-409C-BE32-E72D297353CC}">
              <c16:uniqueId val="{00000008-706D-4CF1-AB31-02D41630EE4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06D-4CF1-AB31-02D41630EE4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2538</c:v>
                </c:pt>
                <c:pt idx="3">
                  <c:v>2491</c:v>
                </c:pt>
                <c:pt idx="6">
                  <c:v>2474</c:v>
                </c:pt>
                <c:pt idx="9">
                  <c:v>2413</c:v>
                </c:pt>
                <c:pt idx="12">
                  <c:v>2675</c:v>
                </c:pt>
              </c:numCache>
            </c:numRef>
          </c:val>
          <c:extLst>
            <c:ext xmlns:c16="http://schemas.microsoft.com/office/drawing/2014/chart" uri="{C3380CC4-5D6E-409C-BE32-E72D297353CC}">
              <c16:uniqueId val="{0000000A-706D-4CF1-AB31-02D41630EE4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06D-4CF1-AB31-02D41630EE4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1035</c:v>
                </c:pt>
                <c:pt idx="1">
                  <c:v>1035</c:v>
                </c:pt>
                <c:pt idx="2">
                  <c:v>1035</c:v>
                </c:pt>
              </c:numCache>
            </c:numRef>
          </c:val>
          <c:extLst>
            <c:ext xmlns:c16="http://schemas.microsoft.com/office/drawing/2014/chart" uri="{C3380CC4-5D6E-409C-BE32-E72D297353CC}">
              <c16:uniqueId val="{00000000-9D21-4487-8C6E-884C55A7825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585</c:v>
                </c:pt>
                <c:pt idx="1">
                  <c:v>400</c:v>
                </c:pt>
                <c:pt idx="2">
                  <c:v>400</c:v>
                </c:pt>
              </c:numCache>
            </c:numRef>
          </c:val>
          <c:extLst>
            <c:ext xmlns:c16="http://schemas.microsoft.com/office/drawing/2014/chart" uri="{C3380CC4-5D6E-409C-BE32-E72D297353CC}">
              <c16:uniqueId val="{00000001-9D21-4487-8C6E-884C55A7825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1548</c:v>
                </c:pt>
                <c:pt idx="1">
                  <c:v>1859</c:v>
                </c:pt>
                <c:pt idx="2">
                  <c:v>1824</c:v>
                </c:pt>
              </c:numCache>
            </c:numRef>
          </c:val>
          <c:extLst>
            <c:ext xmlns:c16="http://schemas.microsoft.com/office/drawing/2014/chart" uri="{C3380CC4-5D6E-409C-BE32-E72D297353CC}">
              <c16:uniqueId val="{00000002-9D21-4487-8C6E-884C55A7825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{9D160FEA-EBB0-42A3-9EEA-0D78DC839CC3}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F37-486F-91D3-0C7501CA752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{8957826E-D52D-4680-97E0-A9D01A9D663F}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F37-486F-91D3-0C7501CA752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{D527B210-3904-4DAC-B0F7-E8F658378C3C}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F37-486F-91D3-0C7501CA752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{04796518-08D7-4EBF-8493-26E682172324}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F37-486F-91D3-0C7501CA752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{4BB8D1FA-430E-4704-9D1E-0EFC491F9576}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F37-486F-91D3-0C7501CA752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{FC059D30-7585-4556-845C-958AB8582C4E}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F37-486F-91D3-0C7501CA752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{B6094603-E3A8-4607-84F2-A656583B7AC6}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F37-486F-91D3-0C7501CA752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{482856BC-940F-4F35-8FC2-1F0FE3D8AE6F}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F37-486F-91D3-0C7501CA752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{3CC30DFA-BFCC-4920-8334-3DE2B30A92A1}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F37-486F-91D3-0C7501CA752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c:v>
                </c:pt>
                <c:pt idx="8">
                  <c:v>66</c:v>
                </c:pt>
                <c:pt idx="16">
                  <c:v>50.3</c:v>
                </c:pt>
                <c:pt idx="24">
                  <c:v>63.2</c:v>
                </c:pt>
                <c:pt idx="32">
                  <c:v>63.2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F37-486F-91D3-0C7501CA752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{70021FF9-1DFB-4928-AC25-7DB11CCB1550}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F37-486F-91D3-0C7501CA752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{6E91AC67-C255-436E-9DAB-049FAAD4970A}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F37-486F-91D3-0C7501CA752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{73F90D82-5DCD-42DC-955C-6DFD53D023D2}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F37-486F-91D3-0C7501CA752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{C3951CB7-0A93-4C7D-9E1A-B2A7757619BF}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F37-486F-91D3-0C7501CA752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{733B199C-7477-45C7-9B34-2F2EAFD37140}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F37-486F-91D3-0C7501CA752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{5B02B356-8E0D-4916-8015-1BB1FED96DC7}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F37-486F-91D3-0C7501CA752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{8D38B3B2-8F1A-468B-9ECC-E99316EF14CA}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F37-486F-91D3-0C7501CA752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{2C0EF579-6135-46CC-8774-7F2266D92F26}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F37-486F-91D3-0C7501CA752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{AD7F072F-AEB7-443E-92E2-63E8649F9552}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F37-486F-91D3-0C7501CA752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F37-486F-91D3-0C7501CA7523}"/>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{107D6DAB-6044-434B-BD88-BC2A73BFC25A}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A9C-4D83-94D4-935DA769470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{4B520E02-9C99-479F-B8B2-579A49E89E88}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A9C-4D83-94D4-935DA769470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{54CE69C3-4201-4592-8391-8F152930663C}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A9C-4D83-94D4-935DA769470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{72C7F408-A98B-419E-BDD9-2768AF60BF0F}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A9C-4D83-94D4-935DA769470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{7755BB57-8943-47FD-917F-137D775933BF}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A9C-4D83-94D4-935DA769470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{F72C1D89-3EF7-4641-8E21-53F6B057A73E}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A9C-4D83-94D4-935DA769470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{5CAA9279-EA11-4A87-AC8E-492896F4345E}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A9C-4D83-94D4-935DA769470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{58819F3D-D7D5-4373-9E7D-F9678DA5481C}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A9C-4D83-94D4-935DA769470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{24AD48C2-8EB6-4D1B-AC2B-0CF0CC3C14FF}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A9C-4D83-94D4-935DA769470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5.4</c:v>
                </c:pt>
                <c:pt idx="8">
                  <c:v>4.0999999999999996</c:v>
                </c:pt>
                <c:pt idx="16">
                  <c:v>3.3</c:v>
                </c:pt>
                <c:pt idx="24">
                  <c:v>3.2</c:v>
                </c:pt>
                <c:pt idx="32">
                  <c:v>3.6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6A9C-4D83-94D4-935DA769470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{45AE210B-284A-4F05-B6B9-8BA6A0F9BC09}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A9C-4D83-94D4-935DA769470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{F721551F-F597-408A-924D-91FCE6581346}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A9C-4D83-94D4-935DA769470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{C64AC9BD-C6F0-40F2-91F7-A69F60742DD2}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A9C-4D83-94D4-935DA769470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{5DEF5F2C-FE60-4DBD-8079-8F92CD3ED225}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A9C-4D83-94D4-935DA769470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{A45185B5-E672-4D56-A4E8-F048BAAA2C30}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A9C-4D83-94D4-935DA769470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{70536F4C-D44F-4570-9AD4-9335FB84D697}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A9C-4D83-94D4-935DA769470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{2AE4972D-05F6-4BE7-B81E-99B3F1D41D06}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A9C-4D83-94D4-935DA769470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{F9951B21-2FD2-4CAF-A18A-B0FC7A731370}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A9C-4D83-94D4-935DA769470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{9C287351-2124-4745-B6AD-98F24394105E}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A9C-4D83-94D4-935DA769470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A9C-4D83-94D4-935DA7694700}"/>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東京都小笠原村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2,496
2,453
113.04
6,988,410
6,660,362
237,575
2,299,316
2,675,149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基準財政収入額について、税連動交付金の増減はあるものの総額で</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％の増となった。基準財政需要額は地域の元気創造事業費と臨時財政対策債振替相当額の減があるもののその他の項目の増加により総額で</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％の増となり、財政力指数は前年度より減少となった。</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104902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114800" y="7467600"/>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55135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42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104902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46760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17289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561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95250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159783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53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75946</xdr:rowOff>
    </xdr:from>
    <xdr:to>
      <xdr:col>11</xdr:col>
      <xdr:colOff>31750</xdr:colOff>
      <xdr:row>43</xdr:row>
      <xdr:rowOff>95250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44829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150131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52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140479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51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60977</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54102</xdr:rowOff>
    </xdr:from>
    <xdr:to>
      <xdr:col>19</xdr:col>
      <xdr:colOff>184150</xdr:colOff>
      <xdr:row>43</xdr:row>
      <xdr:rowOff>155702</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42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165879</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1953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156227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156227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25146</xdr:rowOff>
    </xdr:from>
    <xdr:to>
      <xdr:col>7</xdr:col>
      <xdr:colOff>31750</xdr:colOff>
      <xdr:row>43</xdr:row>
      <xdr:rowOff>126746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39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136923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166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分母（経常一般財源）</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総額で、</a:t>
          </a:r>
          <a:r>
            <a:rPr kumimoji="1" lang="en-US" altLang="ja-JP" sz="1300">
              <a:latin typeface="ＭＳ Ｐゴシック" panose="020B0600070205080204" pitchFamily="50" charset="-128"/>
              <a:ea typeface="ＭＳ Ｐゴシック" panose="020B0600070205080204" pitchFamily="50" charset="-128"/>
            </a:rPr>
            <a:t>55,813</a:t>
          </a:r>
          <a:r>
            <a:rPr kumimoji="1" lang="ja-JP" altLang="en-US" sz="1300">
              <a:latin typeface="ＭＳ Ｐゴシック" panose="020B0600070205080204" pitchFamily="50" charset="-128"/>
              <a:ea typeface="ＭＳ Ｐゴシック" panose="020B0600070205080204" pitchFamily="50" charset="-128"/>
            </a:rPr>
            <a:t>千円の増</a:t>
          </a:r>
        </a:p>
        <a:p>
          <a:r>
            <a:rPr kumimoji="1" lang="ja-JP" altLang="en-US" sz="1300">
              <a:latin typeface="ＭＳ Ｐゴシック" panose="020B0600070205080204" pitchFamily="50" charset="-128"/>
              <a:ea typeface="ＭＳ Ｐゴシック" panose="020B0600070205080204" pitchFamily="50" charset="-128"/>
            </a:rPr>
            <a:t>　増要因：配当割交付金</a:t>
          </a:r>
          <a:r>
            <a:rPr kumimoji="1" lang="en-US" altLang="ja-JP" sz="1300">
              <a:latin typeface="ＭＳ Ｐゴシック" panose="020B0600070205080204" pitchFamily="50" charset="-128"/>
              <a:ea typeface="ＭＳ Ｐゴシック" panose="020B0600070205080204" pitchFamily="50" charset="-128"/>
            </a:rPr>
            <a:t>2,278</a:t>
          </a:r>
          <a:r>
            <a:rPr kumimoji="1" lang="ja-JP" altLang="en-US" sz="1300">
              <a:latin typeface="ＭＳ Ｐゴシック" panose="020B0600070205080204" pitchFamily="50" charset="-128"/>
              <a:ea typeface="ＭＳ Ｐゴシック" panose="020B0600070205080204" pitchFamily="50" charset="-128"/>
            </a:rPr>
            <a:t>千円、株式等譲渡所得割</a:t>
          </a:r>
          <a:r>
            <a:rPr kumimoji="1" lang="en-US" altLang="ja-JP" sz="1300">
              <a:latin typeface="ＭＳ Ｐゴシック" panose="020B0600070205080204" pitchFamily="50" charset="-128"/>
              <a:ea typeface="ＭＳ Ｐゴシック" panose="020B0600070205080204" pitchFamily="50" charset="-128"/>
            </a:rPr>
            <a:t>5,877</a:t>
          </a:r>
          <a:r>
            <a:rPr kumimoji="1" lang="ja-JP" altLang="en-US" sz="1300">
              <a:latin typeface="ＭＳ Ｐゴシック" panose="020B0600070205080204" pitchFamily="50" charset="-128"/>
              <a:ea typeface="ＭＳ Ｐゴシック" panose="020B0600070205080204" pitchFamily="50" charset="-128"/>
            </a:rPr>
            <a:t>千円、地方消費税</a:t>
          </a:r>
          <a:r>
            <a:rPr kumimoji="1" lang="en-US" altLang="ja-JP" sz="1300">
              <a:latin typeface="ＭＳ Ｐゴシック" panose="020B0600070205080204" pitchFamily="50" charset="-128"/>
              <a:ea typeface="ＭＳ Ｐゴシック" panose="020B0600070205080204" pitchFamily="50" charset="-128"/>
            </a:rPr>
            <a:t>4,502</a:t>
          </a:r>
          <a:r>
            <a:rPr kumimoji="1" lang="ja-JP" altLang="en-US" sz="1300">
              <a:latin typeface="ＭＳ Ｐゴシック" panose="020B0600070205080204" pitchFamily="50" charset="-128"/>
              <a:ea typeface="ＭＳ Ｐゴシック" panose="020B0600070205080204" pitchFamily="50" charset="-128"/>
            </a:rPr>
            <a:t>千円、諸収入</a:t>
          </a:r>
          <a:r>
            <a:rPr kumimoji="1" lang="en-US" altLang="ja-JP" sz="1300">
              <a:latin typeface="ＭＳ Ｐゴシック" panose="020B0600070205080204" pitchFamily="50" charset="-128"/>
              <a:ea typeface="ＭＳ Ｐゴシック" panose="020B0600070205080204" pitchFamily="50" charset="-128"/>
            </a:rPr>
            <a:t>5,802</a:t>
          </a:r>
          <a:r>
            <a:rPr kumimoji="1" lang="ja-JP" altLang="en-US" sz="1300">
              <a:latin typeface="ＭＳ Ｐゴシック" panose="020B0600070205080204" pitchFamily="50" charset="-128"/>
              <a:ea typeface="ＭＳ Ｐゴシック" panose="020B0600070205080204" pitchFamily="50" charset="-128"/>
            </a:rPr>
            <a:t>千円。減要因：村税△</a:t>
          </a:r>
          <a:r>
            <a:rPr kumimoji="1" lang="en-US" altLang="ja-JP" sz="1300">
              <a:latin typeface="ＭＳ Ｐゴシック" panose="020B0600070205080204" pitchFamily="50" charset="-128"/>
              <a:ea typeface="ＭＳ Ｐゴシック" panose="020B0600070205080204" pitchFamily="50" charset="-128"/>
            </a:rPr>
            <a:t>3.385</a:t>
          </a:r>
          <a:r>
            <a:rPr kumimoji="1" lang="ja-JP" altLang="en-US" sz="1300">
              <a:latin typeface="ＭＳ Ｐゴシック" panose="020B0600070205080204" pitchFamily="50" charset="-128"/>
              <a:ea typeface="ＭＳ Ｐゴシック" panose="020B0600070205080204" pitchFamily="50" charset="-128"/>
            </a:rPr>
            <a:t>千円、地方特例交付金△</a:t>
          </a:r>
          <a:r>
            <a:rPr kumimoji="1" lang="en-US" altLang="ja-JP" sz="1300">
              <a:latin typeface="ＭＳ Ｐゴシック" panose="020B0600070205080204" pitchFamily="50" charset="-128"/>
              <a:ea typeface="ＭＳ Ｐゴシック" panose="020B0600070205080204" pitchFamily="50" charset="-128"/>
            </a:rPr>
            <a:t>4,133</a:t>
          </a:r>
          <a:r>
            <a:rPr kumimoji="1" lang="ja-JP" altLang="en-US" sz="1300">
              <a:latin typeface="ＭＳ Ｐゴシック" panose="020B0600070205080204" pitchFamily="50" charset="-128"/>
              <a:ea typeface="ＭＳ Ｐゴシック" panose="020B0600070205080204" pitchFamily="50" charset="-128"/>
            </a:rPr>
            <a:t>千円、普通交付税△</a:t>
          </a:r>
          <a:r>
            <a:rPr kumimoji="1" lang="en-US" altLang="ja-JP" sz="1300">
              <a:latin typeface="ＭＳ Ｐゴシック" panose="020B0600070205080204" pitchFamily="50" charset="-128"/>
              <a:ea typeface="ＭＳ Ｐゴシック" panose="020B0600070205080204" pitchFamily="50" charset="-128"/>
            </a:rPr>
            <a:t>29,959</a:t>
          </a:r>
          <a:r>
            <a:rPr kumimoji="1" lang="ja-JP" altLang="en-US" sz="1300">
              <a:latin typeface="ＭＳ Ｐゴシック" panose="020B0600070205080204" pitchFamily="50" charset="-128"/>
              <a:ea typeface="ＭＳ Ｐゴシック" panose="020B0600070205080204" pitchFamily="50" charset="-128"/>
            </a:rPr>
            <a:t>千円</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分子（経常的経費充当一般財源）</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総額で、</a:t>
          </a:r>
          <a:r>
            <a:rPr kumimoji="1" lang="en-US" altLang="ja-JP" sz="1300">
              <a:latin typeface="ＭＳ Ｐゴシック" panose="020B0600070205080204" pitchFamily="50" charset="-128"/>
              <a:ea typeface="ＭＳ Ｐゴシック" panose="020B0600070205080204" pitchFamily="50" charset="-128"/>
            </a:rPr>
            <a:t>59,026</a:t>
          </a:r>
          <a:r>
            <a:rPr kumimoji="1" lang="ja-JP" altLang="en-US" sz="1300">
              <a:latin typeface="ＭＳ Ｐゴシック" panose="020B0600070205080204" pitchFamily="50" charset="-128"/>
              <a:ea typeface="ＭＳ Ｐゴシック" panose="020B0600070205080204" pitchFamily="50" charset="-128"/>
            </a:rPr>
            <a:t>千円の増</a:t>
          </a:r>
        </a:p>
        <a:p>
          <a:r>
            <a:rPr kumimoji="1" lang="ja-JP" altLang="en-US" sz="1300">
              <a:latin typeface="ＭＳ Ｐゴシック" panose="020B0600070205080204" pitchFamily="50" charset="-128"/>
              <a:ea typeface="ＭＳ Ｐゴシック" panose="020B0600070205080204" pitchFamily="50" charset="-128"/>
            </a:rPr>
            <a:t>　増要因：物件費</a:t>
          </a:r>
          <a:r>
            <a:rPr kumimoji="1" lang="en-US" altLang="ja-JP" sz="1300">
              <a:latin typeface="ＭＳ Ｐゴシック" panose="020B0600070205080204" pitchFamily="50" charset="-128"/>
              <a:ea typeface="ＭＳ Ｐゴシック" panose="020B0600070205080204" pitchFamily="50" charset="-128"/>
            </a:rPr>
            <a:t>107,878</a:t>
          </a:r>
          <a:r>
            <a:rPr kumimoji="1" lang="ja-JP" altLang="en-US" sz="1300">
              <a:latin typeface="ＭＳ Ｐゴシック" panose="020B0600070205080204" pitchFamily="50" charset="-128"/>
              <a:ea typeface="ＭＳ Ｐゴシック" panose="020B0600070205080204" pitchFamily="50" charset="-128"/>
            </a:rPr>
            <a:t>千円、扶助費</a:t>
          </a:r>
          <a:r>
            <a:rPr kumimoji="1" lang="en-US" altLang="ja-JP" sz="1300">
              <a:latin typeface="ＭＳ Ｐゴシック" panose="020B0600070205080204" pitchFamily="50" charset="-128"/>
              <a:ea typeface="ＭＳ Ｐゴシック" panose="020B0600070205080204" pitchFamily="50" charset="-128"/>
            </a:rPr>
            <a:t>3.532</a:t>
          </a:r>
          <a:r>
            <a:rPr kumimoji="1" lang="ja-JP" altLang="en-US" sz="1300">
              <a:latin typeface="ＭＳ Ｐゴシック" panose="020B0600070205080204" pitchFamily="50" charset="-128"/>
              <a:ea typeface="ＭＳ Ｐゴシック" panose="020B0600070205080204" pitchFamily="50" charset="-128"/>
            </a:rPr>
            <a:t>千円、補助費等</a:t>
          </a:r>
          <a:r>
            <a:rPr kumimoji="1" lang="en-US" altLang="ja-JP" sz="1300">
              <a:latin typeface="ＭＳ Ｐゴシック" panose="020B0600070205080204" pitchFamily="50" charset="-128"/>
              <a:ea typeface="ＭＳ Ｐゴシック" panose="020B0600070205080204" pitchFamily="50" charset="-128"/>
            </a:rPr>
            <a:t>46,581</a:t>
          </a:r>
          <a:r>
            <a:rPr kumimoji="1" lang="ja-JP" altLang="en-US" sz="1300">
              <a:latin typeface="ＭＳ Ｐゴシック" panose="020B0600070205080204" pitchFamily="50" charset="-128"/>
              <a:ea typeface="ＭＳ Ｐゴシック" panose="020B0600070205080204" pitchFamily="50" charset="-128"/>
            </a:rPr>
            <a:t>千円、公債費</a:t>
          </a:r>
          <a:r>
            <a:rPr kumimoji="1" lang="en-US" altLang="ja-JP" sz="1300">
              <a:latin typeface="ＭＳ Ｐゴシック" panose="020B0600070205080204" pitchFamily="50" charset="-128"/>
              <a:ea typeface="ＭＳ Ｐゴシック" panose="020B0600070205080204" pitchFamily="50" charset="-128"/>
            </a:rPr>
            <a:t>6,447</a:t>
          </a:r>
          <a:r>
            <a:rPr kumimoji="1" lang="ja-JP" altLang="en-US" sz="1300">
              <a:latin typeface="ＭＳ Ｐゴシック" panose="020B0600070205080204" pitchFamily="50" charset="-128"/>
              <a:ea typeface="ＭＳ Ｐゴシック" panose="020B0600070205080204" pitchFamily="50" charset="-128"/>
            </a:rPr>
            <a:t>千円。減要因：人件費△</a:t>
          </a:r>
          <a:r>
            <a:rPr kumimoji="1" lang="en-US" altLang="ja-JP" sz="1300">
              <a:latin typeface="ＭＳ Ｐゴシック" panose="020B0600070205080204" pitchFamily="50" charset="-128"/>
              <a:ea typeface="ＭＳ Ｐゴシック" panose="020B0600070205080204" pitchFamily="50" charset="-128"/>
            </a:rPr>
            <a:t>32,931</a:t>
          </a:r>
          <a:r>
            <a:rPr kumimoji="1" lang="ja-JP" altLang="en-US" sz="1300">
              <a:latin typeface="ＭＳ Ｐゴシック" panose="020B0600070205080204" pitchFamily="50" charset="-128"/>
              <a:ea typeface="ＭＳ Ｐゴシック" panose="020B0600070205080204" pitchFamily="50" charset="-128"/>
            </a:rPr>
            <a:t>千円。それらにより経常収支比率は前年度比</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ポイントの上昇となった。引き続き財源確保など、適正値を維持していく。</a:t>
          </a: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52494</xdr:rowOff>
    </xdr:from>
    <xdr:to>
      <xdr:col>23</xdr:col>
      <xdr:colOff>133350</xdr:colOff>
      <xdr:row>62</xdr:row>
      <xdr:rowOff>68580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682394"/>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41609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842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42439</xdr:rowOff>
    </xdr:from>
    <xdr:to>
      <xdr:col>19</xdr:col>
      <xdr:colOff>133350</xdr:colOff>
      <xdr:row>62</xdr:row>
      <xdr:rowOff>52494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672339"/>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137812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39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133456</xdr:rowOff>
    </xdr:from>
    <xdr:to>
      <xdr:col>15</xdr:col>
      <xdr:colOff>82550</xdr:colOff>
      <xdr:row>62</xdr:row>
      <xdr:rowOff>42439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591906"/>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87541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888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133456</xdr:rowOff>
    </xdr:from>
    <xdr:to>
      <xdr:col>11</xdr:col>
      <xdr:colOff>31750</xdr:colOff>
      <xdr:row>62</xdr:row>
      <xdr:rowOff>38418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591906"/>
          <a:ext cx="889000" cy="7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23195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82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17780</xdr:rowOff>
    </xdr:from>
    <xdr:to>
      <xdr:col>23</xdr:col>
      <xdr:colOff>184150</xdr:colOff>
      <xdr:row>62</xdr:row>
      <xdr:rowOff>119380</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34307</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1694</xdr:rowOff>
    </xdr:from>
    <xdr:to>
      <xdr:col>19</xdr:col>
      <xdr:colOff>184150</xdr:colOff>
      <xdr:row>62</xdr:row>
      <xdr:rowOff>103294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63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113471</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400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163089</xdr:rowOff>
    </xdr:from>
    <xdr:to>
      <xdr:col>15</xdr:col>
      <xdr:colOff>133350</xdr:colOff>
      <xdr:row>62</xdr:row>
      <xdr:rowOff>93239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621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103416</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39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82656</xdr:rowOff>
    </xdr:from>
    <xdr:to>
      <xdr:col>11</xdr:col>
      <xdr:colOff>82550</xdr:colOff>
      <xdr:row>62</xdr:row>
      <xdr:rowOff>12806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54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22983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309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159068</xdr:rowOff>
    </xdr:from>
    <xdr:to>
      <xdr:col>7</xdr:col>
      <xdr:colOff>31750</xdr:colOff>
      <xdr:row>62</xdr:row>
      <xdr:rowOff>89218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61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99395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386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[1,105,079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超遠隔離島かつ１村２島という特殊な状況にあり、２島で同様の行政サービス水準を確保・維持するために人件費及び施設維持管理経費などが二重となり、他の類似団体と比較して財政負担が大きくなっている。</a:t>
          </a:r>
        </a:p>
        <a:p>
          <a:r>
            <a:rPr kumimoji="1" lang="ja-JP" altLang="en-US" sz="1300">
              <a:latin typeface="ＭＳ Ｐゴシック" panose="020B0600070205080204" pitchFamily="50" charset="-128"/>
              <a:ea typeface="ＭＳ Ｐゴシック" panose="020B0600070205080204" pitchFamily="50" charset="-128"/>
            </a:rPr>
            <a:t>　決算額で前年比</a:t>
          </a:r>
          <a:r>
            <a:rPr kumimoji="1" lang="en-US" altLang="ja-JP" sz="1300">
              <a:latin typeface="ＭＳ Ｐゴシック" panose="020B0600070205080204" pitchFamily="50" charset="-128"/>
              <a:ea typeface="ＭＳ Ｐゴシック" panose="020B0600070205080204" pitchFamily="50" charset="-128"/>
            </a:rPr>
            <a:t>113,017</a:t>
          </a:r>
          <a:r>
            <a:rPr kumimoji="1" lang="ja-JP" altLang="en-US" sz="1300">
              <a:latin typeface="ＭＳ Ｐゴシック" panose="020B0600070205080204" pitchFamily="50" charset="-128"/>
              <a:ea typeface="ＭＳ Ｐゴシック" panose="020B0600070205080204" pitchFamily="50" charset="-128"/>
            </a:rPr>
            <a:t>千円の増となり、欠員による人件費の減があるもののコロナ後の新規事業やごみ・し尿処理施設の運営経費、行政システム改修等の増が影響している。類似団体との比較では依然その差が大きく、今後もメリハリをつけた経費節減や人員配置の最適化を図っていく。</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140740</xdr:rowOff>
    </xdr:from>
    <xdr:to>
      <xdr:col>23</xdr:col>
      <xdr:colOff>133350</xdr:colOff>
      <xdr:row>83</xdr:row>
      <xdr:rowOff>14743</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199640"/>
          <a:ext cx="838200" cy="45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139025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855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140740</xdr:rowOff>
    </xdr:from>
    <xdr:to>
      <xdr:col>19</xdr:col>
      <xdr:colOff>133350</xdr:colOff>
      <xdr:row>82</xdr:row>
      <xdr:rowOff>154919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199640"/>
          <a:ext cx="889000" cy="14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40854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756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132255</xdr:rowOff>
    </xdr:from>
    <xdr:to>
      <xdr:col>15</xdr:col>
      <xdr:colOff>82550</xdr:colOff>
      <xdr:row>82</xdr:row>
      <xdr:rowOff>154919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191155"/>
          <a:ext cx="889000" cy="22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25945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74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122310</xdr:rowOff>
    </xdr:from>
    <xdr:to>
      <xdr:col>11</xdr:col>
      <xdr:colOff>31750</xdr:colOff>
      <xdr:row>82</xdr:row>
      <xdr:rowOff>132255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81210"/>
          <a:ext cx="889000" cy="9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5951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72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10019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726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135393</xdr:rowOff>
    </xdr:from>
    <xdr:to>
      <xdr:col>23</xdr:col>
      <xdr:colOff>184150</xdr:colOff>
      <xdr:row>83</xdr:row>
      <xdr:rowOff>65543</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194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107470</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166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1,105,079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89940</xdr:rowOff>
    </xdr:from>
    <xdr:to>
      <xdr:col>19</xdr:col>
      <xdr:colOff>184150</xdr:colOff>
      <xdr:row>83</xdr:row>
      <xdr:rowOff>20090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4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4867</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235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104119</xdr:rowOff>
    </xdr:from>
    <xdr:to>
      <xdr:col>15</xdr:col>
      <xdr:colOff>133350</xdr:colOff>
      <xdr:row>83</xdr:row>
      <xdr:rowOff>34269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6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19046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249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81455</xdr:rowOff>
    </xdr:from>
    <xdr:to>
      <xdr:col>11</xdr:col>
      <xdr:colOff>82550</xdr:colOff>
      <xdr:row>83</xdr:row>
      <xdr:rowOff>11605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4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167832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226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71510</xdr:rowOff>
    </xdr:from>
    <xdr:to>
      <xdr:col>7</xdr:col>
      <xdr:colOff>31750</xdr:colOff>
      <xdr:row>83</xdr:row>
      <xdr:rowOff>1660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3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157887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216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国の人事院勧告に準じた適正な改正を行っている。類似団体ともほぼ同等となっている。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92075</xdr:rowOff>
    </xdr:from>
    <xdr:to>
      <xdr:col>81</xdr:col>
      <xdr:colOff>44450</xdr:colOff>
      <xdr:row>86</xdr:row>
      <xdr:rowOff>53339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6179800" y="14665325"/>
          <a:ext cx="838200" cy="132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53040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797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53339</xdr:rowOff>
    </xdr:from>
    <xdr:to>
      <xdr:col>77</xdr:col>
      <xdr:colOff>44450</xdr:colOff>
      <xdr:row>86</xdr:row>
      <xdr:rowOff>95568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290800" y="14798039"/>
          <a:ext cx="889000" cy="4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131145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875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95568</xdr:rowOff>
    </xdr:from>
    <xdr:to>
      <xdr:col>72</xdr:col>
      <xdr:colOff>203200</xdr:colOff>
      <xdr:row>86</xdr:row>
      <xdr:rowOff>95568</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4401800" y="148402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167340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91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53339</xdr:rowOff>
    </xdr:from>
    <xdr:to>
      <xdr:col>68</xdr:col>
      <xdr:colOff>152400</xdr:colOff>
      <xdr:row>86</xdr:row>
      <xdr:rowOff>95568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512800" y="14798039"/>
          <a:ext cx="889000" cy="4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91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77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119079</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863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41275</xdr:rowOff>
    </xdr:from>
    <xdr:to>
      <xdr:col>81</xdr:col>
      <xdr:colOff>95250</xdr:colOff>
      <xdr:row>85</xdr:row>
      <xdr:rowOff>142875</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61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57802</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45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2539</xdr:rowOff>
    </xdr:from>
    <xdr:to>
      <xdr:col>77</xdr:col>
      <xdr:colOff>95250</xdr:colOff>
      <xdr:row>86</xdr:row>
      <xdr:rowOff>104139</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114316</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51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44768</xdr:rowOff>
    </xdr:from>
    <xdr:to>
      <xdr:col>73</xdr:col>
      <xdr:colOff>44450</xdr:colOff>
      <xdr:row>86</xdr:row>
      <xdr:rowOff>146368</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78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156545</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558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44768</xdr:rowOff>
    </xdr:from>
    <xdr:to>
      <xdr:col>68</xdr:col>
      <xdr:colOff>203200</xdr:colOff>
      <xdr:row>86</xdr:row>
      <xdr:rowOff>146368</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78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156545</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558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2539</xdr:rowOff>
    </xdr:from>
    <xdr:to>
      <xdr:col>64</xdr:col>
      <xdr:colOff>152400</xdr:colOff>
      <xdr:row>86</xdr:row>
      <xdr:rowOff>104139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114316</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51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[45.67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19.41</a:t>
          </a:r>
          <a:r>
            <a:rPr kumimoji="1" lang="ja-JP" altLang="en-US" sz="1300">
              <a:latin typeface="ＭＳ Ｐゴシック" panose="020B0600070205080204" pitchFamily="50" charset="-128"/>
              <a:ea typeface="ＭＳ Ｐゴシック" panose="020B0600070205080204" pitchFamily="50" charset="-128"/>
            </a:rPr>
            <a:t>人上回っているが、当村は１村２島という特殊な状況にあり、２島の行政サービス運営及び施設整備・維持に努めなければならないため、相応の職員数が必要になる。ニーズが多様化する中で組織及び業務内容を最適化し、適切な人員管理に努めていく。</a:t>
          </a: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170984</xdr:rowOff>
    </xdr:from>
    <xdr:to>
      <xdr:col>81</xdr:col>
      <xdr:colOff>44450</xdr:colOff>
      <xdr:row>61</xdr:row>
      <xdr:rowOff>684</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6179800" y="10457984"/>
          <a:ext cx="838200" cy="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85131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0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158230</xdr:rowOff>
    </xdr:from>
    <xdr:to>
      <xdr:col>77</xdr:col>
      <xdr:colOff>44450</xdr:colOff>
      <xdr:row>61</xdr:row>
      <xdr:rowOff>684</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90800" y="10445230"/>
          <a:ext cx="889000" cy="13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12148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995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158230</xdr:rowOff>
    </xdr:from>
    <xdr:to>
      <xdr:col>72</xdr:col>
      <xdr:colOff>203200</xdr:colOff>
      <xdr:row>60</xdr:row>
      <xdr:rowOff>168342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4401800" y="10445230"/>
          <a:ext cx="889000" cy="10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166708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9939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162137</xdr:rowOff>
    </xdr:from>
    <xdr:to>
      <xdr:col>68</xdr:col>
      <xdr:colOff>152400</xdr:colOff>
      <xdr:row>60</xdr:row>
      <xdr:rowOff>168342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449137"/>
          <a:ext cx="889000" cy="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155217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9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160848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9933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120184</xdr:rowOff>
    </xdr:from>
    <xdr:to>
      <xdr:col>81</xdr:col>
      <xdr:colOff>95250</xdr:colOff>
      <xdr:row>61</xdr:row>
      <xdr:rowOff>50334</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40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92261</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1037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121334</xdr:rowOff>
    </xdr:from>
    <xdr:to>
      <xdr:col>77</xdr:col>
      <xdr:colOff>95250</xdr:colOff>
      <xdr:row>61</xdr:row>
      <xdr:rowOff>51484</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408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36261</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104947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107430</xdr:rowOff>
    </xdr:from>
    <xdr:to>
      <xdr:col>73</xdr:col>
      <xdr:colOff>44450</xdr:colOff>
      <xdr:row>61</xdr:row>
      <xdr:rowOff>37580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39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22357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10480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117542</xdr:rowOff>
    </xdr:from>
    <xdr:to>
      <xdr:col>68</xdr:col>
      <xdr:colOff>203200</xdr:colOff>
      <xdr:row>61</xdr:row>
      <xdr:rowOff>47692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404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32469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90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111337</xdr:rowOff>
    </xdr:from>
    <xdr:to>
      <xdr:col>64</xdr:col>
      <xdr:colOff>152400</xdr:colOff>
      <xdr:row>61</xdr:row>
      <xdr:rowOff>41487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3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26264</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84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年度に行った繰上償還により比率は抑えられており、類似団体平均との比較では</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低くなっている。学校や保育園の大規模な施設更新が続いており公債費の上昇が想定されるため、建設事業の計画策定に留意し、起債発行額の抑制に努めるとともに、減債基金等を活用した臨時償還を適宜行っていく。</a:t>
          </a: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153670</xdr:rowOff>
    </xdr:from>
    <xdr:to>
      <xdr:col>81</xdr:col>
      <xdr:colOff>44450</xdr:colOff>
      <xdr:row>40</xdr:row>
      <xdr:rowOff>14394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6840220"/>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61823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7091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153670</xdr:rowOff>
    </xdr:from>
    <xdr:to>
      <xdr:col>77</xdr:col>
      <xdr:colOff>44450</xdr:colOff>
      <xdr:row>39</xdr:row>
      <xdr:rowOff>161713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5290800" y="684022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161713</xdr:rowOff>
    </xdr:from>
    <xdr:to>
      <xdr:col>72</xdr:col>
      <xdr:colOff>203200</xdr:colOff>
      <xdr:row>40</xdr:row>
      <xdr:rowOff>54610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4401800" y="684826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54610</xdr:rowOff>
    </xdr:from>
    <xdr:to>
      <xdr:col>68</xdr:col>
      <xdr:colOff>152400</xdr:colOff>
      <xdr:row>40</xdr:row>
      <xdr:rowOff>159173</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3512800" y="6912610"/>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135044</xdr:rowOff>
    </xdr:from>
    <xdr:to>
      <xdr:col>81</xdr:col>
      <xdr:colOff>95250</xdr:colOff>
      <xdr:row>40</xdr:row>
      <xdr:rowOff>65194</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682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151571</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666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102870</xdr:rowOff>
    </xdr:from>
    <xdr:to>
      <xdr:col>77</xdr:col>
      <xdr:colOff>95250</xdr:colOff>
      <xdr:row>40</xdr:row>
      <xdr:rowOff>33020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43197</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6558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110913</xdr:rowOff>
    </xdr:from>
    <xdr:to>
      <xdr:col>73</xdr:col>
      <xdr:colOff>44450</xdr:colOff>
      <xdr:row>40</xdr:row>
      <xdr:rowOff>41063</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679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51240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656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3810</xdr:rowOff>
    </xdr:from>
    <xdr:to>
      <xdr:col>68</xdr:col>
      <xdr:colOff>203200</xdr:colOff>
      <xdr:row>40</xdr:row>
      <xdr:rowOff>105410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115587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48700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a:t>
          </a:r>
          <a:r>
            <a:rPr kumimoji="1" lang="en-US" altLang="ja-JP" sz="1300">
              <a:latin typeface="ＭＳ Ｐゴシック" panose="020B0600070205080204" pitchFamily="50" charset="-128"/>
              <a:ea typeface="ＭＳ Ｐゴシック" panose="020B0600070205080204" pitchFamily="50" charset="-128"/>
            </a:rPr>
            <a:t>0.0%</a:t>
          </a:r>
          <a:r>
            <a:rPr kumimoji="1" lang="ja-JP" altLang="en-US" sz="1300">
              <a:latin typeface="ＭＳ Ｐゴシック" panose="020B0600070205080204" pitchFamily="50" charset="-128"/>
              <a:ea typeface="ＭＳ Ｐゴシック" panose="020B0600070205080204" pitchFamily="50" charset="-128"/>
            </a:rPr>
            <a:t>となり類似団体平均と同様の数値となっているが、小中学校建替工事や母島保育園整備に係る起債が高額となり、将来負担比率の上昇が想定されることから、今後の数値に注視しながら慎重に計画を進めていく必要がある。</a:t>
          </a: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東京都小笠原村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2,496
2,453
113.04
6,988,410
6,660,362
237,575
2,299,316
2,675,149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人件費総額で前年度比</a:t>
          </a:r>
          <a:r>
            <a:rPr kumimoji="1" lang="en-US" altLang="ja-JP" sz="1300">
              <a:latin typeface="ＭＳ Ｐゴシック" panose="020B0600070205080204" pitchFamily="50" charset="-128"/>
              <a:ea typeface="ＭＳ Ｐゴシック" panose="020B0600070205080204" pitchFamily="50" charset="-128"/>
            </a:rPr>
            <a:t>19,654</a:t>
          </a:r>
          <a:r>
            <a:rPr kumimoji="1" lang="ja-JP" altLang="en-US" sz="1300">
              <a:latin typeface="ＭＳ Ｐゴシック" panose="020B0600070205080204" pitchFamily="50" charset="-128"/>
              <a:ea typeface="ＭＳ Ｐゴシック" panose="020B0600070205080204" pitchFamily="50" charset="-128"/>
            </a:rPr>
            <a:t>千円の減となった。欠員の発生による影響があり、類似団体との比較では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ポイント下回った。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130810</xdr:rowOff>
    </xdr:from>
    <xdr:to>
      <xdr:col>24</xdr:col>
      <xdr:colOff>25400</xdr:colOff>
      <xdr:row>37</xdr:row>
      <xdr:rowOff>35560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30301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59707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31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153670</xdr:rowOff>
    </xdr:from>
    <xdr:to>
      <xdr:col>19</xdr:col>
      <xdr:colOff>187325</xdr:colOff>
      <xdr:row>37</xdr:row>
      <xdr:rowOff>35560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2587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153670</xdr:rowOff>
    </xdr:from>
    <xdr:to>
      <xdr:col>15</xdr:col>
      <xdr:colOff>98425</xdr:colOff>
      <xdr:row>37</xdr:row>
      <xdr:rowOff>31750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3258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31750</xdr:rowOff>
    </xdr:from>
    <xdr:to>
      <xdr:col>11</xdr:col>
      <xdr:colOff>9525</xdr:colOff>
      <xdr:row>37</xdr:row>
      <xdr:rowOff>111760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7540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80010</xdr:rowOff>
    </xdr:from>
    <xdr:to>
      <xdr:col>24</xdr:col>
      <xdr:colOff>76200</xdr:colOff>
      <xdr:row>37</xdr:row>
      <xdr:rowOff>10160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5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96537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9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156210</xdr:rowOff>
    </xdr:from>
    <xdr:to>
      <xdr:col>20</xdr:col>
      <xdr:colOff>38100</xdr:colOff>
      <xdr:row>37</xdr:row>
      <xdr:rowOff>86360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2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71137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14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102870</xdr:rowOff>
    </xdr:from>
    <xdr:to>
      <xdr:col>15</xdr:col>
      <xdr:colOff>149225</xdr:colOff>
      <xdr:row>37</xdr:row>
      <xdr:rowOff>33020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7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17797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6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152400</xdr:rowOff>
    </xdr:from>
    <xdr:to>
      <xdr:col>11</xdr:col>
      <xdr:colOff>60325</xdr:colOff>
      <xdr:row>37</xdr:row>
      <xdr:rowOff>82550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67327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60960</xdr:rowOff>
    </xdr:from>
    <xdr:to>
      <xdr:col>6</xdr:col>
      <xdr:colOff>171450</xdr:colOff>
      <xdr:row>37</xdr:row>
      <xdr:rowOff>162560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0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147337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9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コロナ後の事業再開や観光振興等の事業展開、ごみやし尿処理、診療所運営経費、また行政システム改修等の増かにより総額で</a:t>
          </a:r>
          <a:r>
            <a:rPr kumimoji="1" lang="en-US" altLang="ja-JP" sz="1300">
              <a:latin typeface="ＭＳ Ｐゴシック" panose="020B0600070205080204" pitchFamily="50" charset="-128"/>
              <a:ea typeface="ＭＳ Ｐゴシック" panose="020B0600070205080204" pitchFamily="50" charset="-128"/>
            </a:rPr>
            <a:t>176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508</a:t>
          </a:r>
          <a:r>
            <a:rPr kumimoji="1" lang="ja-JP" altLang="en-US" sz="1300">
              <a:latin typeface="ＭＳ Ｐゴシック" panose="020B0600070205080204" pitchFamily="50" charset="-128"/>
              <a:ea typeface="ＭＳ Ｐゴシック" panose="020B0600070205080204" pitchFamily="50" charset="-128"/>
            </a:rPr>
            <a:t>千円の増、経常経費充当一財は前年比</a:t>
          </a:r>
          <a:r>
            <a:rPr kumimoji="1" lang="en-US" altLang="ja-JP" sz="1300">
              <a:latin typeface="ＭＳ Ｐゴシック" panose="020B0600070205080204" pitchFamily="50" charset="-128"/>
              <a:ea typeface="ＭＳ Ｐゴシック" panose="020B0600070205080204" pitchFamily="50" charset="-128"/>
            </a:rPr>
            <a:t>107,878</a:t>
          </a:r>
          <a:r>
            <a:rPr kumimoji="1" lang="ja-JP" altLang="en-US" sz="1300">
              <a:latin typeface="ＭＳ Ｐゴシック" panose="020B0600070205080204" pitchFamily="50" charset="-128"/>
              <a:ea typeface="ＭＳ Ｐゴシック" panose="020B0600070205080204" pitchFamily="50" charset="-128"/>
            </a:rPr>
            <a:t>の増額となった。それらにより類似団体との比較では</a:t>
          </a:r>
          <a:r>
            <a:rPr kumimoji="1" lang="en-US" altLang="ja-JP" sz="1300">
              <a:latin typeface="ＭＳ Ｐゴシック" panose="020B0600070205080204" pitchFamily="50" charset="-128"/>
              <a:ea typeface="ＭＳ Ｐゴシック" panose="020B0600070205080204" pitchFamily="50" charset="-128"/>
            </a:rPr>
            <a:t>11.1%</a:t>
          </a:r>
          <a:r>
            <a:rPr kumimoji="1" lang="ja-JP" altLang="en-US" sz="1300">
              <a:latin typeface="ＭＳ Ｐゴシック" panose="020B0600070205080204" pitchFamily="50" charset="-128"/>
              <a:ea typeface="ＭＳ Ｐゴシック" panose="020B0600070205080204" pitchFamily="50" charset="-128"/>
            </a:rPr>
            <a:t>上回る状況となった。</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60706</xdr:rowOff>
    </xdr:from>
    <xdr:to>
      <xdr:col>82</xdr:col>
      <xdr:colOff>107950</xdr:colOff>
      <xdr:row>20</xdr:row>
      <xdr:rowOff>67564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318256"/>
          <a:ext cx="8382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40149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78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60706</xdr:rowOff>
    </xdr:from>
    <xdr:to>
      <xdr:col>78</xdr:col>
      <xdr:colOff>69850</xdr:colOff>
      <xdr:row>19</xdr:row>
      <xdr:rowOff>161290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331825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112539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84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131572</xdr:rowOff>
    </xdr:from>
    <xdr:to>
      <xdr:col>73</xdr:col>
      <xdr:colOff>180975</xdr:colOff>
      <xdr:row>19</xdr:row>
      <xdr:rowOff>161290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217672"/>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98823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127000</xdr:rowOff>
    </xdr:from>
    <xdr:to>
      <xdr:col>69</xdr:col>
      <xdr:colOff>92075</xdr:colOff>
      <xdr:row>18</xdr:row>
      <xdr:rowOff>131572</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32131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71391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43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16764</xdr:rowOff>
    </xdr:from>
    <xdr:to>
      <xdr:col>82</xdr:col>
      <xdr:colOff>158750</xdr:colOff>
      <xdr:row>20</xdr:row>
      <xdr:rowOff>118364</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44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160291</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41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9906</xdr:rowOff>
    </xdr:from>
    <xdr:to>
      <xdr:col>78</xdr:col>
      <xdr:colOff>120650</xdr:colOff>
      <xdr:row>19</xdr:row>
      <xdr:rowOff>111506</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2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96283</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353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110490</xdr:rowOff>
    </xdr:from>
    <xdr:to>
      <xdr:col>74</xdr:col>
      <xdr:colOff>31750</xdr:colOff>
      <xdr:row>20</xdr:row>
      <xdr:rowOff>40640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36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25417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45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80772</xdr:rowOff>
    </xdr:from>
    <xdr:to>
      <xdr:col>69</xdr:col>
      <xdr:colOff>142875</xdr:colOff>
      <xdr:row>19</xdr:row>
      <xdr:rowOff>10922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16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167149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25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76200</xdr:rowOff>
    </xdr:from>
    <xdr:to>
      <xdr:col>65</xdr:col>
      <xdr:colOff>53975</xdr:colOff>
      <xdr:row>19</xdr:row>
      <xdr:rowOff>6350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162577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24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扶助費については、総額では</a:t>
          </a:r>
          <a:r>
            <a:rPr kumimoji="1" lang="en-US" altLang="ja-JP" sz="1300">
              <a:latin typeface="ＭＳ Ｐゴシック" panose="020B0600070205080204" pitchFamily="50" charset="-128"/>
              <a:ea typeface="ＭＳ Ｐゴシック" panose="020B0600070205080204" pitchFamily="50" charset="-128"/>
            </a:rPr>
            <a:t>26,634</a:t>
          </a:r>
          <a:r>
            <a:rPr kumimoji="1" lang="ja-JP" altLang="en-US" sz="1300">
              <a:latin typeface="ＭＳ Ｐゴシック" panose="020B0600070205080204" pitchFamily="50" charset="-128"/>
              <a:ea typeface="ＭＳ Ｐゴシック" panose="020B0600070205080204" pitchFamily="50" charset="-128"/>
            </a:rPr>
            <a:t>千円の増額となった。物価高騰対応の給付金や児童手当の改定による増加が影響し、前年度比で</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増となった。</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29028</xdr:rowOff>
    </xdr:from>
    <xdr:to>
      <xdr:col>24</xdr:col>
      <xdr:colOff>25400</xdr:colOff>
      <xdr:row>54</xdr:row>
      <xdr:rowOff>45357</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287328"/>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118835</xdr:rowOff>
    </xdr:from>
    <xdr:to>
      <xdr:col>19</xdr:col>
      <xdr:colOff>187325</xdr:colOff>
      <xdr:row>54</xdr:row>
      <xdr:rowOff>29028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205685"/>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118835</xdr:rowOff>
    </xdr:from>
    <xdr:to>
      <xdr:col>15</xdr:col>
      <xdr:colOff>98425</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2056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135165</xdr:rowOff>
    </xdr:from>
    <xdr:to>
      <xdr:col>11</xdr:col>
      <xdr:colOff>9525</xdr:colOff>
      <xdr:row>53</xdr:row>
      <xdr:rowOff>151493</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2220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121755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166007</xdr:rowOff>
    </xdr:from>
    <xdr:to>
      <xdr:col>24</xdr:col>
      <xdr:colOff>76200</xdr:colOff>
      <xdr:row>54</xdr:row>
      <xdr:rowOff>96157</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11084</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09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149678</xdr:rowOff>
    </xdr:from>
    <xdr:to>
      <xdr:col>20</xdr:col>
      <xdr:colOff>38100</xdr:colOff>
      <xdr:row>54</xdr:row>
      <xdr:rowOff>79828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90005</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005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68035</xdr:rowOff>
    </xdr:from>
    <xdr:to>
      <xdr:col>15</xdr:col>
      <xdr:colOff>149225</xdr:colOff>
      <xdr:row>53</xdr:row>
      <xdr:rowOff>169635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8362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92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84365</xdr:rowOff>
    </xdr:from>
    <xdr:to>
      <xdr:col>11</xdr:col>
      <xdr:colOff>60325</xdr:colOff>
      <xdr:row>54</xdr:row>
      <xdr:rowOff>14515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24692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100693</xdr:rowOff>
    </xdr:from>
    <xdr:to>
      <xdr:col>6</xdr:col>
      <xdr:colOff>171450</xdr:colOff>
      <xdr:row>54</xdr:row>
      <xdr:rowOff>30843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41020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95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繰出金は各会計で増減があるものの簡易水道事業及び浄化槽事業が法適用となり繰出金が補助費として扱われることとなったため大きく減少している。維持補修費では</a:t>
          </a:r>
          <a:r>
            <a:rPr kumimoji="1" lang="en-US" altLang="ja-JP" sz="1300">
              <a:latin typeface="ＭＳ Ｐゴシック" panose="020B0600070205080204" pitchFamily="50" charset="-128"/>
              <a:ea typeface="ＭＳ Ｐゴシック" panose="020B0600070205080204" pitchFamily="50" charset="-128"/>
            </a:rPr>
            <a:t>4,103</a:t>
          </a:r>
          <a:r>
            <a:rPr kumimoji="1" lang="ja-JP" altLang="en-US" sz="1300">
              <a:latin typeface="ＭＳ Ｐゴシック" panose="020B0600070205080204" pitchFamily="50" charset="-128"/>
              <a:ea typeface="ＭＳ Ｐゴシック" panose="020B0600070205080204" pitchFamily="50" charset="-128"/>
            </a:rPr>
            <a:t>千円の増となり、経常収支比率は、前年と比較し</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減、類似団体平均との比較では</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下回っている。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154432</xdr:rowOff>
    </xdr:from>
    <xdr:to>
      <xdr:col>82</xdr:col>
      <xdr:colOff>107950</xdr:colOff>
      <xdr:row>56</xdr:row>
      <xdr:rowOff>94996</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9412732"/>
          <a:ext cx="838200" cy="283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45991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818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85852</xdr:rowOff>
    </xdr:from>
    <xdr:to>
      <xdr:col>78</xdr:col>
      <xdr:colOff>69850</xdr:colOff>
      <xdr:row>56</xdr:row>
      <xdr:rowOff>94996</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4782800" y="96870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126001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10070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76708</xdr:rowOff>
    </xdr:from>
    <xdr:to>
      <xdr:col>73</xdr:col>
      <xdr:colOff>180975</xdr:colOff>
      <xdr:row>56</xdr:row>
      <xdr:rowOff>85852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893800" y="96779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58420</xdr:rowOff>
    </xdr:from>
    <xdr:to>
      <xdr:col>69</xdr:col>
      <xdr:colOff>92075</xdr:colOff>
      <xdr:row>56</xdr:row>
      <xdr:rowOff>76708</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004800" y="96596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18559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1013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85344</xdr:rowOff>
    </xdr:from>
    <xdr:to>
      <xdr:col>65</xdr:col>
      <xdr:colOff>53975</xdr:colOff>
      <xdr:row>59</xdr:row>
      <xdr:rowOff>15494</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02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271</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1011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103632</xdr:rowOff>
    </xdr:from>
    <xdr:to>
      <xdr:col>82</xdr:col>
      <xdr:colOff>158750</xdr:colOff>
      <xdr:row>55</xdr:row>
      <xdr:rowOff>33782</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36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120159</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20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44196</xdr:rowOff>
    </xdr:from>
    <xdr:to>
      <xdr:col>78</xdr:col>
      <xdr:colOff>120650</xdr:colOff>
      <xdr:row>56</xdr:row>
      <xdr:rowOff>145796</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964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155973</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9414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35052</xdr:rowOff>
    </xdr:from>
    <xdr:to>
      <xdr:col>74</xdr:col>
      <xdr:colOff>31750</xdr:colOff>
      <xdr:row>56</xdr:row>
      <xdr:rowOff>136652</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963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146829</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9405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25908</xdr:rowOff>
    </xdr:from>
    <xdr:to>
      <xdr:col>69</xdr:col>
      <xdr:colOff>142875</xdr:colOff>
      <xdr:row>56</xdr:row>
      <xdr:rowOff>127508</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962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137685</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9395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7620</xdr:rowOff>
    </xdr:from>
    <xdr:to>
      <xdr:col>65</xdr:col>
      <xdr:colOff>53975</xdr:colOff>
      <xdr:row>56</xdr:row>
      <xdr:rowOff>109220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119397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コロナや物価高騰対応商品券事業の減があるものの、</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年度から法適用となった簡易水道事業及び浄化槽事業への繰出金が補助金と位置付けられたため大幅な増加がみられた。経常経費充当一財は前年比</a:t>
          </a:r>
          <a:r>
            <a:rPr kumimoji="1" lang="en-US" altLang="ja-JP" sz="1300">
              <a:latin typeface="ＭＳ Ｐゴシック" panose="020B0600070205080204" pitchFamily="50" charset="-128"/>
              <a:ea typeface="ＭＳ Ｐゴシック" panose="020B0600070205080204" pitchFamily="50" charset="-128"/>
            </a:rPr>
            <a:t>46,581</a:t>
          </a:r>
          <a:r>
            <a:rPr kumimoji="1" lang="ja-JP" altLang="en-US" sz="1300">
              <a:latin typeface="ＭＳ Ｐゴシック" panose="020B0600070205080204" pitchFamily="50" charset="-128"/>
              <a:ea typeface="ＭＳ Ｐゴシック" panose="020B0600070205080204" pitchFamily="50" charset="-128"/>
            </a:rPr>
            <a:t>千円の増で、経常収支比率は前年と比べ</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％増であるが、類似団体平均との比較は△</a:t>
          </a:r>
          <a:r>
            <a:rPr kumimoji="1" lang="en-US" altLang="ja-JP" sz="1300">
              <a:latin typeface="ＭＳ Ｐゴシック" panose="020B0600070205080204" pitchFamily="50" charset="-128"/>
              <a:ea typeface="ＭＳ Ｐゴシック" panose="020B0600070205080204" pitchFamily="50" charset="-128"/>
            </a:rPr>
            <a:t>7.3</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163576</xdr:rowOff>
    </xdr:from>
    <xdr:to>
      <xdr:col>82</xdr:col>
      <xdr:colOff>107950</xdr:colOff>
      <xdr:row>35</xdr:row>
      <xdr:rowOff>74422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5992876"/>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158005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330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136144</xdr:rowOff>
    </xdr:from>
    <xdr:to>
      <xdr:col>78</xdr:col>
      <xdr:colOff>69850</xdr:colOff>
      <xdr:row>34</xdr:row>
      <xdr:rowOff>163576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59654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127000</xdr:rowOff>
    </xdr:from>
    <xdr:to>
      <xdr:col>73</xdr:col>
      <xdr:colOff>180975</xdr:colOff>
      <xdr:row>34</xdr:row>
      <xdr:rowOff>136144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59563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127000</xdr:rowOff>
    </xdr:from>
    <xdr:to>
      <xdr:col>69</xdr:col>
      <xdr:colOff>92075</xdr:colOff>
      <xdr:row>34</xdr:row>
      <xdr:rowOff>127000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004800" y="595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153433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23622</xdr:rowOff>
    </xdr:from>
    <xdr:to>
      <xdr:col>82</xdr:col>
      <xdr:colOff>158750</xdr:colOff>
      <xdr:row>35</xdr:row>
      <xdr:rowOff>125222</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40149</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86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112776</xdr:rowOff>
    </xdr:from>
    <xdr:to>
      <xdr:col>78</xdr:col>
      <xdr:colOff>120650</xdr:colOff>
      <xdr:row>35</xdr:row>
      <xdr:rowOff>42926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594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53103</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710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85344</xdr:rowOff>
    </xdr:from>
    <xdr:to>
      <xdr:col>74</xdr:col>
      <xdr:colOff>31750</xdr:colOff>
      <xdr:row>35</xdr:row>
      <xdr:rowOff>15494</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591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25671</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683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76200</xdr:rowOff>
    </xdr:from>
    <xdr:to>
      <xdr:col>69</xdr:col>
      <xdr:colOff>142875</xdr:colOff>
      <xdr:row>35</xdr:row>
      <xdr:rowOff>6350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16527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76200</xdr:rowOff>
    </xdr:from>
    <xdr:to>
      <xdr:col>65</xdr:col>
      <xdr:colOff>53975</xdr:colOff>
      <xdr:row>35</xdr:row>
      <xdr:rowOff>6350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16527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公債費は、実施してきた繰上償還による抑制が効いているものの、増加傾向にある借入の償還が始まったことなどによる増があり、前年度比で</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％増加した。類似団体と比較して</a:t>
          </a:r>
          <a:r>
            <a:rPr kumimoji="1" lang="en-US" altLang="ja-JP" sz="1300">
              <a:latin typeface="ＭＳ Ｐゴシック" panose="020B0600070205080204" pitchFamily="50" charset="-128"/>
              <a:ea typeface="ＭＳ Ｐゴシック" panose="020B0600070205080204" pitchFamily="50" charset="-128"/>
            </a:rPr>
            <a:t>8.2%</a:t>
          </a:r>
          <a:r>
            <a:rPr kumimoji="1" lang="ja-JP" altLang="en-US" sz="1300">
              <a:latin typeface="ＭＳ Ｐゴシック" panose="020B0600070205080204" pitchFamily="50" charset="-128"/>
              <a:ea typeface="ＭＳ Ｐゴシック" panose="020B0600070205080204" pitchFamily="50" charset="-128"/>
            </a:rPr>
            <a:t>低い数値となっている。</a:t>
          </a:r>
        </a:p>
        <a:p>
          <a:r>
            <a:rPr kumimoji="1" lang="ja-JP" altLang="en-US" sz="1300">
              <a:latin typeface="ＭＳ Ｐゴシック" panose="020B0600070205080204" pitchFamily="50" charset="-128"/>
              <a:ea typeface="ＭＳ Ｐゴシック" panose="020B0600070205080204" pitchFamily="50" charset="-128"/>
            </a:rPr>
            <a:t>　学校建替えが本格化していくとともに保育園建設費に対する償還が始まるため、今後公債費が上昇していく見通しである。数値を注視し、起債発行額の抑制や減債基金による繰上償還を計画していく。</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20320</xdr:rowOff>
    </xdr:from>
    <xdr:to>
      <xdr:col>24</xdr:col>
      <xdr:colOff>25400</xdr:colOff>
      <xdr:row>75</xdr:row>
      <xdr:rowOff>24130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987800" y="128790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16510</xdr:rowOff>
    </xdr:from>
    <xdr:to>
      <xdr:col>19</xdr:col>
      <xdr:colOff>187325</xdr:colOff>
      <xdr:row>75</xdr:row>
      <xdr:rowOff>20320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28752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161290</xdr:rowOff>
    </xdr:from>
    <xdr:to>
      <xdr:col>15</xdr:col>
      <xdr:colOff>98425</xdr:colOff>
      <xdr:row>75</xdr:row>
      <xdr:rowOff>16510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28485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161290</xdr:rowOff>
    </xdr:from>
    <xdr:to>
      <xdr:col>11</xdr:col>
      <xdr:colOff>9525</xdr:colOff>
      <xdr:row>75</xdr:row>
      <xdr:rowOff>62230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284859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144780</xdr:rowOff>
    </xdr:from>
    <xdr:to>
      <xdr:col>24</xdr:col>
      <xdr:colOff>76200</xdr:colOff>
      <xdr:row>75</xdr:row>
      <xdr:rowOff>74930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161307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67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140970</xdr:rowOff>
    </xdr:from>
    <xdr:to>
      <xdr:col>20</xdr:col>
      <xdr:colOff>38100</xdr:colOff>
      <xdr:row>75</xdr:row>
      <xdr:rowOff>71120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282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81297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59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137160</xdr:rowOff>
    </xdr:from>
    <xdr:to>
      <xdr:col>15</xdr:col>
      <xdr:colOff>149225</xdr:colOff>
      <xdr:row>75</xdr:row>
      <xdr:rowOff>67310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282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77487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59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110490</xdr:rowOff>
    </xdr:from>
    <xdr:to>
      <xdr:col>11</xdr:col>
      <xdr:colOff>60325</xdr:colOff>
      <xdr:row>75</xdr:row>
      <xdr:rowOff>40640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279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50817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56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11430</xdr:rowOff>
    </xdr:from>
    <xdr:to>
      <xdr:col>6</xdr:col>
      <xdr:colOff>171450</xdr:colOff>
      <xdr:row>75</xdr:row>
      <xdr:rowOff>113030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287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123207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前年比</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の増となり、類似団体平均を</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下回っている。</a:t>
          </a:r>
        </a:p>
        <a:p>
          <a:r>
            <a:rPr kumimoji="1" lang="ja-JP" altLang="en-US" sz="1300">
              <a:latin typeface="ＭＳ Ｐゴシック" panose="020B0600070205080204" pitchFamily="50" charset="-128"/>
              <a:ea typeface="ＭＳ Ｐゴシック" panose="020B0600070205080204" pitchFamily="50" charset="-128"/>
            </a:rPr>
            <a:t>　経常経費充当一財では、人件費、物件費の割合が大きい。</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39370</xdr:rowOff>
    </xdr:from>
    <xdr:to>
      <xdr:col>82</xdr:col>
      <xdr:colOff>107950</xdr:colOff>
      <xdr:row>76</xdr:row>
      <xdr:rowOff>66039</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069570"/>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97807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128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24130</xdr:rowOff>
    </xdr:from>
    <xdr:to>
      <xdr:col>78</xdr:col>
      <xdr:colOff>69850</xdr:colOff>
      <xdr:row>76</xdr:row>
      <xdr:rowOff>39370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0543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151147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3181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69850</xdr:rowOff>
    </xdr:from>
    <xdr:to>
      <xdr:col>73</xdr:col>
      <xdr:colOff>180975</xdr:colOff>
      <xdr:row>76</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292860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93997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69850</xdr:rowOff>
    </xdr:from>
    <xdr:to>
      <xdr:col>69</xdr:col>
      <xdr:colOff>92075</xdr:colOff>
      <xdr:row>75</xdr:row>
      <xdr:rowOff>142240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292860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13988</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3044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143527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317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15239</xdr:rowOff>
    </xdr:from>
    <xdr:to>
      <xdr:col>82</xdr:col>
      <xdr:colOff>158750</xdr:colOff>
      <xdr:row>76</xdr:row>
      <xdr:rowOff>116839</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31767</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160020</xdr:rowOff>
    </xdr:from>
    <xdr:to>
      <xdr:col>78</xdr:col>
      <xdr:colOff>120650</xdr:colOff>
      <xdr:row>76</xdr:row>
      <xdr:rowOff>90170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100347</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278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144780</xdr:rowOff>
    </xdr:from>
    <xdr:to>
      <xdr:col>74</xdr:col>
      <xdr:colOff>31750</xdr:colOff>
      <xdr:row>76</xdr:row>
      <xdr:rowOff>74930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85107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2772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19050</xdr:rowOff>
    </xdr:from>
    <xdr:to>
      <xdr:col>69</xdr:col>
      <xdr:colOff>142875</xdr:colOff>
      <xdr:row>75</xdr:row>
      <xdr:rowOff>120650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130827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91440</xdr:rowOff>
    </xdr:from>
    <xdr:to>
      <xdr:col>65</xdr:col>
      <xdr:colOff>53975</xdr:colOff>
      <xdr:row>76</xdr:row>
      <xdr:rowOff>21589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29501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31767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2719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東京都小笠原村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70614</xdr:rowOff>
    </xdr:from>
    <xdr:to>
      <xdr:col>29</xdr:col>
      <xdr:colOff>127000</xdr:colOff>
      <xdr:row>17</xdr:row>
      <xdr:rowOff>88136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032889"/>
          <a:ext cx="647700" cy="175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104152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66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88136</xdr:rowOff>
    </xdr:from>
    <xdr:to>
      <xdr:col>26</xdr:col>
      <xdr:colOff>50800</xdr:colOff>
      <xdr:row>17</xdr:row>
      <xdr:rowOff>108228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050411"/>
          <a:ext cx="698500" cy="200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69544</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20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85321</xdr:rowOff>
    </xdr:from>
    <xdr:to>
      <xdr:col>22</xdr:col>
      <xdr:colOff>114300</xdr:colOff>
      <xdr:row>17</xdr:row>
      <xdr:rowOff>108228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3606800" y="3047596"/>
          <a:ext cx="698500" cy="229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96412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85321</xdr:rowOff>
    </xdr:from>
    <xdr:to>
      <xdr:col>18</xdr:col>
      <xdr:colOff>177800</xdr:colOff>
      <xdr:row>17</xdr:row>
      <xdr:rowOff>98433</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047596"/>
          <a:ext cx="698500" cy="131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116064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4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123491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2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19814</xdr:rowOff>
    </xdr:from>
    <xdr:to>
      <xdr:col>29</xdr:col>
      <xdr:colOff>177800</xdr:colOff>
      <xdr:row>17</xdr:row>
      <xdr:rowOff>121414</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9820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36341</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827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37336</xdr:rowOff>
    </xdr:from>
    <xdr:to>
      <xdr:col>26</xdr:col>
      <xdr:colOff>101600</xdr:colOff>
      <xdr:row>17</xdr:row>
      <xdr:rowOff>138936</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9996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149113</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7684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57428</xdr:rowOff>
    </xdr:from>
    <xdr:to>
      <xdr:col>22</xdr:col>
      <xdr:colOff>165100</xdr:colOff>
      <xdr:row>17</xdr:row>
      <xdr:rowOff>159028</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019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169205</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788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34521</xdr:rowOff>
    </xdr:from>
    <xdr:to>
      <xdr:col>19</xdr:col>
      <xdr:colOff>38100</xdr:colOff>
      <xdr:row>17</xdr:row>
      <xdr:rowOff>136121</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29967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146298</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76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47633</xdr:rowOff>
    </xdr:from>
    <xdr:to>
      <xdr:col>15</xdr:col>
      <xdr:colOff>101600</xdr:colOff>
      <xdr:row>17</xdr:row>
      <xdr:rowOff>149233</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0099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159410</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77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96748</xdr:rowOff>
    </xdr:from>
    <xdr:to>
      <xdr:col>29</xdr:col>
      <xdr:colOff>127000</xdr:colOff>
      <xdr:row>36</xdr:row>
      <xdr:rowOff>107138</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7049998"/>
          <a:ext cx="647700" cy="103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152418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762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107138</xdr:rowOff>
    </xdr:from>
    <xdr:to>
      <xdr:col>26</xdr:col>
      <xdr:colOff>50800</xdr:colOff>
      <xdr:row>36</xdr:row>
      <xdr:rowOff>138697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7060388"/>
          <a:ext cx="698500" cy="315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67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138697</xdr:rowOff>
    </xdr:from>
    <xdr:to>
      <xdr:col>22</xdr:col>
      <xdr:colOff>114300</xdr:colOff>
      <xdr:row>36</xdr:row>
      <xdr:rowOff>145764</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7091947"/>
          <a:ext cx="698500" cy="70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91790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70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110278</xdr:rowOff>
    </xdr:from>
    <xdr:to>
      <xdr:col>18</xdr:col>
      <xdr:colOff>177800</xdr:colOff>
      <xdr:row>36</xdr:row>
      <xdr:rowOff>145764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2908300" y="7063528"/>
          <a:ext cx="698500" cy="354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115568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725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98355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45948</xdr:rowOff>
    </xdr:from>
    <xdr:to>
      <xdr:col>29</xdr:col>
      <xdr:colOff>177800</xdr:colOff>
      <xdr:row>36</xdr:row>
      <xdr:rowOff>147548</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9991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18025</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971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56338</xdr:rowOff>
    </xdr:from>
    <xdr:to>
      <xdr:col>26</xdr:col>
      <xdr:colOff>101600</xdr:colOff>
      <xdr:row>36</xdr:row>
      <xdr:rowOff>157938</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70095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142715</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095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87897</xdr:rowOff>
    </xdr:from>
    <xdr:to>
      <xdr:col>22</xdr:col>
      <xdr:colOff>165100</xdr:colOff>
      <xdr:row>37</xdr:row>
      <xdr:rowOff>18047</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70411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2824</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127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94964</xdr:rowOff>
    </xdr:from>
    <xdr:to>
      <xdr:col>19</xdr:col>
      <xdr:colOff>38100</xdr:colOff>
      <xdr:row>37</xdr:row>
      <xdr:rowOff>25114</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70482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9891</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134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59478</xdr:rowOff>
    </xdr:from>
    <xdr:to>
      <xdr:col>15</xdr:col>
      <xdr:colOff>101600</xdr:colOff>
      <xdr:row>36</xdr:row>
      <xdr:rowOff>161078</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70127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145855</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099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東京都小笠原村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2,496
2,453
113.04
6,988,410
6,660,362
237,575
2,299,316
2,675,149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44516</xdr:rowOff>
    </xdr:from>
    <xdr:to>
      <xdr:col>24</xdr:col>
      <xdr:colOff>63500</xdr:colOff>
      <xdr:row>36</xdr:row>
      <xdr:rowOff>55488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216716"/>
          <a:ext cx="838200" cy="10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118688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90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55488</xdr:rowOff>
    </xdr:from>
    <xdr:to>
      <xdr:col>19</xdr:col>
      <xdr:colOff>177800</xdr:colOff>
      <xdr:row>36</xdr:row>
      <xdr:rowOff>77358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227688"/>
          <a:ext cx="889000" cy="21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81636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425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46010</xdr:rowOff>
    </xdr:from>
    <xdr:to>
      <xdr:col>15</xdr:col>
      <xdr:colOff>50800</xdr:colOff>
      <xdr:row>36</xdr:row>
      <xdr:rowOff>77358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019300" y="6218210"/>
          <a:ext cx="889000" cy="31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104834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44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46010</xdr:rowOff>
    </xdr:from>
    <xdr:to>
      <xdr:col>10</xdr:col>
      <xdr:colOff>114300</xdr:colOff>
      <xdr:row>36</xdr:row>
      <xdr:rowOff>62931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218210"/>
          <a:ext cx="889000" cy="16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121058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64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124496</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468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165166</xdr:rowOff>
    </xdr:from>
    <xdr:to>
      <xdr:col>24</xdr:col>
      <xdr:colOff>114300</xdr:colOff>
      <xdr:row>36</xdr:row>
      <xdr:rowOff>95316</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16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16593</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017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4688</xdr:rowOff>
    </xdr:from>
    <xdr:to>
      <xdr:col>20</xdr:col>
      <xdr:colOff>38100</xdr:colOff>
      <xdr:row>36</xdr:row>
      <xdr:rowOff>106288</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17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122815</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952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26558</xdr:rowOff>
    </xdr:from>
    <xdr:to>
      <xdr:col>15</xdr:col>
      <xdr:colOff>101600</xdr:colOff>
      <xdr:row>36</xdr:row>
      <xdr:rowOff>128158</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19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144685</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973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166660</xdr:rowOff>
    </xdr:from>
    <xdr:to>
      <xdr:col>10</xdr:col>
      <xdr:colOff>165100</xdr:colOff>
      <xdr:row>36</xdr:row>
      <xdr:rowOff>96810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16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113337</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5942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12131</xdr:rowOff>
    </xdr:from>
    <xdr:to>
      <xdr:col>6</xdr:col>
      <xdr:colOff>38100</xdr:colOff>
      <xdr:row>36</xdr:row>
      <xdr:rowOff>113731</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18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130258</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5959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171066</xdr:rowOff>
    </xdr:from>
    <xdr:to>
      <xdr:col>24</xdr:col>
      <xdr:colOff>63500</xdr:colOff>
      <xdr:row>57</xdr:row>
      <xdr:rowOff>43114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772266"/>
          <a:ext cx="838200" cy="43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86879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859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23037</xdr:rowOff>
    </xdr:from>
    <xdr:to>
      <xdr:col>19</xdr:col>
      <xdr:colOff>177800</xdr:colOff>
      <xdr:row>57</xdr:row>
      <xdr:rowOff>43114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9795687"/>
          <a:ext cx="889000" cy="20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43670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98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23037</xdr:rowOff>
    </xdr:from>
    <xdr:to>
      <xdr:col>15</xdr:col>
      <xdr:colOff>50800</xdr:colOff>
      <xdr:row>57</xdr:row>
      <xdr:rowOff>55151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795687"/>
          <a:ext cx="889000" cy="32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51497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995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55151</xdr:rowOff>
    </xdr:from>
    <xdr:to>
      <xdr:col>10</xdr:col>
      <xdr:colOff>114300</xdr:colOff>
      <xdr:row>57</xdr:row>
      <xdr:rowOff>61101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827801"/>
          <a:ext cx="889000" cy="5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67613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1001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60454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10004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120266</xdr:rowOff>
    </xdr:from>
    <xdr:to>
      <xdr:col>24</xdr:col>
      <xdr:colOff>114300</xdr:colOff>
      <xdr:row>57</xdr:row>
      <xdr:rowOff>50416</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72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143143</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572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163764</xdr:rowOff>
    </xdr:from>
    <xdr:to>
      <xdr:col>20</xdr:col>
      <xdr:colOff>38100</xdr:colOff>
      <xdr:row>57</xdr:row>
      <xdr:rowOff>93914</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76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110441</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540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143687</xdr:rowOff>
    </xdr:from>
    <xdr:to>
      <xdr:col>15</xdr:col>
      <xdr:colOff>101600</xdr:colOff>
      <xdr:row>57</xdr:row>
      <xdr:rowOff>73837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744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90364</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520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4351</xdr:rowOff>
    </xdr:from>
    <xdr:to>
      <xdr:col>10</xdr:col>
      <xdr:colOff>165100</xdr:colOff>
      <xdr:row>57</xdr:row>
      <xdr:rowOff>105951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77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122478</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955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10301</xdr:rowOff>
    </xdr:from>
    <xdr:to>
      <xdr:col>6</xdr:col>
      <xdr:colOff>38100</xdr:colOff>
      <xdr:row>57</xdr:row>
      <xdr:rowOff>111901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78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128428</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9558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137928</xdr:rowOff>
    </xdr:from>
    <xdr:to>
      <xdr:col>24</xdr:col>
      <xdr:colOff>63500</xdr:colOff>
      <xdr:row>78</xdr:row>
      <xdr:rowOff>147061</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511028"/>
          <a:ext cx="838200" cy="9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114016</xdr:rowOff>
    </xdr:from>
    <xdr:to>
      <xdr:col>19</xdr:col>
      <xdr:colOff>177800</xdr:colOff>
      <xdr:row>78</xdr:row>
      <xdr:rowOff>147061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487116"/>
          <a:ext cx="889000" cy="33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114016</xdr:rowOff>
    </xdr:from>
    <xdr:to>
      <xdr:col>15</xdr:col>
      <xdr:colOff>50800</xdr:colOff>
      <xdr:row>78</xdr:row>
      <xdr:rowOff>135855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87116"/>
          <a:ext cx="889000" cy="21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135855</xdr:rowOff>
    </xdr:from>
    <xdr:to>
      <xdr:col>10</xdr:col>
      <xdr:colOff>114300</xdr:colOff>
      <xdr:row>78</xdr:row>
      <xdr:rowOff>141643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508955"/>
          <a:ext cx="889000" cy="5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24410</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22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87128</xdr:rowOff>
    </xdr:from>
    <xdr:to>
      <xdr:col>24</xdr:col>
      <xdr:colOff>114300</xdr:colOff>
      <xdr:row>79</xdr:row>
      <xdr:rowOff>17278</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6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5216</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7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96261</xdr:rowOff>
    </xdr:from>
    <xdr:to>
      <xdr:col>20</xdr:col>
      <xdr:colOff>38100</xdr:colOff>
      <xdr:row>79</xdr:row>
      <xdr:rowOff>26411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69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79</xdr:row>
      <xdr:rowOff>17538</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562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63216</xdr:rowOff>
    </xdr:from>
    <xdr:to>
      <xdr:col>15</xdr:col>
      <xdr:colOff>101600</xdr:colOff>
      <xdr:row>78</xdr:row>
      <xdr:rowOff>164816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36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155943</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529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85055</xdr:rowOff>
    </xdr:from>
    <xdr:to>
      <xdr:col>10</xdr:col>
      <xdr:colOff>165100</xdr:colOff>
      <xdr:row>79</xdr:row>
      <xdr:rowOff>15205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5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79</xdr:row>
      <xdr:rowOff>6332</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3550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90843</xdr:rowOff>
    </xdr:from>
    <xdr:to>
      <xdr:col>6</xdr:col>
      <xdr:colOff>38100</xdr:colOff>
      <xdr:row>79</xdr:row>
      <xdr:rowOff>20993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63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79</xdr:row>
      <xdr:rowOff>12120</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3556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149423</xdr:rowOff>
    </xdr:from>
    <xdr:to>
      <xdr:col>24</xdr:col>
      <xdr:colOff>63500</xdr:colOff>
      <xdr:row>97</xdr:row>
      <xdr:rowOff>72400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608623"/>
          <a:ext cx="838200" cy="94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72400</xdr:rowOff>
    </xdr:from>
    <xdr:to>
      <xdr:col>19</xdr:col>
      <xdr:colOff>177800</xdr:colOff>
      <xdr:row>97</xdr:row>
      <xdr:rowOff>102088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703050"/>
          <a:ext cx="889000" cy="29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121602</xdr:rowOff>
    </xdr:from>
    <xdr:to>
      <xdr:col>15</xdr:col>
      <xdr:colOff>50800</xdr:colOff>
      <xdr:row>97</xdr:row>
      <xdr:rowOff>102088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580802"/>
          <a:ext cx="889000" cy="151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09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121602</xdr:rowOff>
    </xdr:from>
    <xdr:to>
      <xdr:col>10</xdr:col>
      <xdr:colOff>114300</xdr:colOff>
      <xdr:row>97</xdr:row>
      <xdr:rowOff>148036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580802"/>
          <a:ext cx="889000" cy="197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0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46184</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16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98623</xdr:rowOff>
    </xdr:from>
    <xdr:to>
      <xdr:col>24</xdr:col>
      <xdr:colOff>114300</xdr:colOff>
      <xdr:row>97</xdr:row>
      <xdr:rowOff>28773</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55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77050</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536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21600</xdr:rowOff>
    </xdr:from>
    <xdr:to>
      <xdr:col>20</xdr:col>
      <xdr:colOff>38100</xdr:colOff>
      <xdr:row>97</xdr:row>
      <xdr:rowOff>123200</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65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114327</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74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51288</xdr:rowOff>
    </xdr:from>
    <xdr:to>
      <xdr:col>15</xdr:col>
      <xdr:colOff>101600</xdr:colOff>
      <xdr:row>97</xdr:row>
      <xdr:rowOff>152888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68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144015</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70802</xdr:rowOff>
    </xdr:from>
    <xdr:to>
      <xdr:col>10</xdr:col>
      <xdr:colOff>165100</xdr:colOff>
      <xdr:row>97</xdr:row>
      <xdr:rowOff>952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53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163529</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622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97236</xdr:rowOff>
    </xdr:from>
    <xdr:to>
      <xdr:col>6</xdr:col>
      <xdr:colOff>38100</xdr:colOff>
      <xdr:row>98</xdr:row>
      <xdr:rowOff>27386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727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18513</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820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51931</xdr:rowOff>
    </xdr:from>
    <xdr:to>
      <xdr:col>55</xdr:col>
      <xdr:colOff>0</xdr:colOff>
      <xdr:row>38</xdr:row>
      <xdr:rowOff>122453</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567031"/>
          <a:ext cx="838200" cy="70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97567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269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108282</xdr:rowOff>
    </xdr:from>
    <xdr:to>
      <xdr:col>50</xdr:col>
      <xdr:colOff>114300</xdr:colOff>
      <xdr:row>38</xdr:row>
      <xdr:rowOff>122453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623382"/>
          <a:ext cx="889000" cy="1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108282</xdr:rowOff>
    </xdr:from>
    <xdr:to>
      <xdr:col>45</xdr:col>
      <xdr:colOff>177800</xdr:colOff>
      <xdr:row>38</xdr:row>
      <xdr:rowOff>127660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623382"/>
          <a:ext cx="889000" cy="19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85529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2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132077</xdr:rowOff>
    </xdr:from>
    <xdr:to>
      <xdr:col>41</xdr:col>
      <xdr:colOff>50800</xdr:colOff>
      <xdr:row>38</xdr:row>
      <xdr:rowOff>127660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475727"/>
          <a:ext cx="889000" cy="167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102793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27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153705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154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1131</xdr:rowOff>
    </xdr:from>
    <xdr:to>
      <xdr:col>55</xdr:col>
      <xdr:colOff>50800</xdr:colOff>
      <xdr:row>38</xdr:row>
      <xdr:rowOff>102731</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51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151008</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494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71653</xdr:rowOff>
    </xdr:from>
    <xdr:to>
      <xdr:col>50</xdr:col>
      <xdr:colOff>165100</xdr:colOff>
      <xdr:row>39</xdr:row>
      <xdr:rowOff>1803</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58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164380</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679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57482</xdr:rowOff>
    </xdr:from>
    <xdr:to>
      <xdr:col>46</xdr:col>
      <xdr:colOff>38100</xdr:colOff>
      <xdr:row>38</xdr:row>
      <xdr:rowOff>159082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57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150209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665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76860</xdr:rowOff>
    </xdr:from>
    <xdr:to>
      <xdr:col>41</xdr:col>
      <xdr:colOff>101600</xdr:colOff>
      <xdr:row>39</xdr:row>
      <xdr:rowOff>7010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5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169587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684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81277</xdr:rowOff>
    </xdr:from>
    <xdr:to>
      <xdr:col>36</xdr:col>
      <xdr:colOff>165100</xdr:colOff>
      <xdr:row>38</xdr:row>
      <xdr:rowOff>11427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42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2553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517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128236</xdr:rowOff>
    </xdr:from>
    <xdr:to>
      <xdr:col>55</xdr:col>
      <xdr:colOff>0</xdr:colOff>
      <xdr:row>58</xdr:row>
      <xdr:rowOff>116129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900886"/>
          <a:ext cx="838200" cy="15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91664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10035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116129</xdr:rowOff>
    </xdr:from>
    <xdr:to>
      <xdr:col>50</xdr:col>
      <xdr:colOff>114300</xdr:colOff>
      <xdr:row>58</xdr:row>
      <xdr:rowOff>161414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060229"/>
          <a:ext cx="889000" cy="45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40008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10155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120707</xdr:rowOff>
    </xdr:from>
    <xdr:to>
      <xdr:col>45</xdr:col>
      <xdr:colOff>177800</xdr:colOff>
      <xdr:row>58</xdr:row>
      <xdr:rowOff>161414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064807"/>
          <a:ext cx="889000" cy="40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44110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10159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88856</xdr:rowOff>
    </xdr:from>
    <xdr:to>
      <xdr:col>41</xdr:col>
      <xdr:colOff>50800</xdr:colOff>
      <xdr:row>58</xdr:row>
      <xdr:rowOff>120707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10032956"/>
          <a:ext cx="889000" cy="3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22362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1013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5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32269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10147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77436</xdr:rowOff>
    </xdr:from>
    <xdr:to>
      <xdr:col>55</xdr:col>
      <xdr:colOff>50800</xdr:colOff>
      <xdr:row>58</xdr:row>
      <xdr:rowOff>7586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5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100313</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01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65329</xdr:rowOff>
    </xdr:from>
    <xdr:to>
      <xdr:col>50</xdr:col>
      <xdr:colOff>165100</xdr:colOff>
      <xdr:row>58</xdr:row>
      <xdr:rowOff>166929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09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12006</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784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110614</xdr:rowOff>
    </xdr:from>
    <xdr:to>
      <xdr:col>46</xdr:col>
      <xdr:colOff>38100</xdr:colOff>
      <xdr:row>59</xdr:row>
      <xdr:rowOff>40764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5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57291</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829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69907</xdr:rowOff>
    </xdr:from>
    <xdr:to>
      <xdr:col>41</xdr:col>
      <xdr:colOff>101600</xdr:colOff>
      <xdr:row>59</xdr:row>
      <xdr:rowOff>57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14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16584</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789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38056</xdr:rowOff>
    </xdr:from>
    <xdr:to>
      <xdr:col>36</xdr:col>
      <xdr:colOff>165100</xdr:colOff>
      <xdr:row>58</xdr:row>
      <xdr:rowOff>139656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9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156183</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75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138576</xdr:rowOff>
    </xdr:from>
    <xdr:to>
      <xdr:col>55</xdr:col>
      <xdr:colOff>0</xdr:colOff>
      <xdr:row>78</xdr:row>
      <xdr:rowOff>125135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2654426"/>
          <a:ext cx="838200" cy="84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158335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59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125135</xdr:rowOff>
    </xdr:from>
    <xdr:to>
      <xdr:col>50</xdr:col>
      <xdr:colOff>114300</xdr:colOff>
      <xdr:row>78</xdr:row>
      <xdr:rowOff>154144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498235"/>
          <a:ext cx="889000" cy="29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2519</xdr:rowOff>
    </xdr:from>
    <xdr:to>
      <xdr:col>45</xdr:col>
      <xdr:colOff>177800</xdr:colOff>
      <xdr:row>78</xdr:row>
      <xdr:rowOff>154144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375619"/>
          <a:ext cx="889000" cy="15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119628</xdr:rowOff>
    </xdr:from>
    <xdr:to>
      <xdr:col>41</xdr:col>
      <xdr:colOff>50800</xdr:colOff>
      <xdr:row>78</xdr:row>
      <xdr:rowOff>2519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321278"/>
          <a:ext cx="889000" cy="54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78</xdr:row>
      <xdr:rowOff>81627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454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78</xdr:row>
      <xdr:rowOff>109281</xdr:rowOff>
    </xdr:from>
    <xdr:ext cx="59901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672795" y="13482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87776</xdr:rowOff>
    </xdr:from>
    <xdr:to>
      <xdr:col>55</xdr:col>
      <xdr:colOff>50800</xdr:colOff>
      <xdr:row>74</xdr:row>
      <xdr:rowOff>17926</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2603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110653</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2455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74335</xdr:rowOff>
    </xdr:from>
    <xdr:to>
      <xdr:col>50</xdr:col>
      <xdr:colOff>165100</xdr:colOff>
      <xdr:row>79</xdr:row>
      <xdr:rowOff>4485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4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167062</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4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103344</xdr:rowOff>
    </xdr:from>
    <xdr:to>
      <xdr:col>46</xdr:col>
      <xdr:colOff>38100</xdr:colOff>
      <xdr:row>79</xdr:row>
      <xdr:rowOff>33494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76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24621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6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123169</xdr:rowOff>
    </xdr:from>
    <xdr:to>
      <xdr:col>41</xdr:col>
      <xdr:colOff>101600</xdr:colOff>
      <xdr:row>78</xdr:row>
      <xdr:rowOff>53319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24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69846</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3100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68828</xdr:rowOff>
    </xdr:from>
    <xdr:to>
      <xdr:col>36</xdr:col>
      <xdr:colOff>165100</xdr:colOff>
      <xdr:row>77</xdr:row>
      <xdr:rowOff>170428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270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15505</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3045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141317</xdr:rowOff>
    </xdr:from>
    <xdr:to>
      <xdr:col>55</xdr:col>
      <xdr:colOff>0</xdr:colOff>
      <xdr:row>98</xdr:row>
      <xdr:rowOff>73572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771967"/>
          <a:ext cx="838200" cy="103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63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141317</xdr:rowOff>
    </xdr:from>
    <xdr:to>
      <xdr:col>50</xdr:col>
      <xdr:colOff>114300</xdr:colOff>
      <xdr:row>98</xdr:row>
      <xdr:rowOff>18596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771967"/>
          <a:ext cx="889000" cy="48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103567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905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18596</xdr:rowOff>
    </xdr:from>
    <xdr:to>
      <xdr:col>45</xdr:col>
      <xdr:colOff>177800</xdr:colOff>
      <xdr:row>98</xdr:row>
      <xdr:rowOff>27355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820696"/>
          <a:ext cx="889000" cy="8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98190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9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18472</xdr:rowOff>
    </xdr:from>
    <xdr:to>
      <xdr:col>41</xdr:col>
      <xdr:colOff>50800</xdr:colOff>
      <xdr:row>98</xdr:row>
      <xdr:rowOff>27355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820572"/>
          <a:ext cx="889000" cy="8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95840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89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92964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895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22772</xdr:rowOff>
    </xdr:from>
    <xdr:to>
      <xdr:col>55</xdr:col>
      <xdr:colOff>50800</xdr:colOff>
      <xdr:row>98</xdr:row>
      <xdr:rowOff>124372</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2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159945</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90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90517</xdr:rowOff>
    </xdr:from>
    <xdr:to>
      <xdr:col>50</xdr:col>
      <xdr:colOff>165100</xdr:colOff>
      <xdr:row>98</xdr:row>
      <xdr:rowOff>20667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72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37194</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49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139246</xdr:rowOff>
    </xdr:from>
    <xdr:to>
      <xdr:col>46</xdr:col>
      <xdr:colOff>38100</xdr:colOff>
      <xdr:row>98</xdr:row>
      <xdr:rowOff>69396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6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85923</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545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148005</xdr:rowOff>
    </xdr:from>
    <xdr:to>
      <xdr:col>41</xdr:col>
      <xdr:colOff>101600</xdr:colOff>
      <xdr:row>98</xdr:row>
      <xdr:rowOff>78155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77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94682</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553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139122</xdr:rowOff>
    </xdr:from>
    <xdr:to>
      <xdr:col>36</xdr:col>
      <xdr:colOff>165100</xdr:colOff>
      <xdr:row>98</xdr:row>
      <xdr:rowOff>69272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76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85799</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544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31782</xdr:rowOff>
    </xdr:from>
    <xdr:to>
      <xdr:col>85</xdr:col>
      <xdr:colOff>127000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18332"/>
          <a:ext cx="838200" cy="1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137208</xdr:rowOff>
    </xdr:from>
    <xdr:to>
      <xdr:col>81</xdr:col>
      <xdr:colOff>50800</xdr:colOff>
      <xdr:row>39</xdr:row>
      <xdr:rowOff>31782</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52308"/>
          <a:ext cx="889000" cy="66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137208</xdr:rowOff>
    </xdr:from>
    <xdr:to>
      <xdr:col>76</xdr:col>
      <xdr:colOff>114300</xdr:colOff>
      <xdr:row>38</xdr:row>
      <xdr:rowOff>164065</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652308"/>
          <a:ext cx="889000" cy="2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9499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69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122025</xdr:rowOff>
    </xdr:from>
    <xdr:to>
      <xdr:col>71</xdr:col>
      <xdr:colOff>177800</xdr:colOff>
      <xdr:row>38</xdr:row>
      <xdr:rowOff>164065</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37125"/>
          <a:ext cx="889000" cy="42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13304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5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80216</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152432</xdr:rowOff>
    </xdr:from>
    <xdr:to>
      <xdr:col>81</xdr:col>
      <xdr:colOff>101600</xdr:colOff>
      <xdr:row>39</xdr:row>
      <xdr:rowOff>82582</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67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73709</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46428" y="6760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86408</xdr:rowOff>
    </xdr:from>
    <xdr:to>
      <xdr:col>76</xdr:col>
      <xdr:colOff>165100</xdr:colOff>
      <xdr:row>39</xdr:row>
      <xdr:rowOff>16558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33085</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25111" y="637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113265</xdr:rowOff>
    </xdr:from>
    <xdr:to>
      <xdr:col>72</xdr:col>
      <xdr:colOff>38100</xdr:colOff>
      <xdr:row>39</xdr:row>
      <xdr:rowOff>43415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2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34542</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36111" y="6721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71225</xdr:rowOff>
    </xdr:from>
    <xdr:to>
      <xdr:col>67</xdr:col>
      <xdr:colOff>101600</xdr:colOff>
      <xdr:row>39</xdr:row>
      <xdr:rowOff>1375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58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163952</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47111" y="6679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8956</xdr:rowOff>
    </xdr:from>
    <xdr:to>
      <xdr:col>85</xdr:col>
      <xdr:colOff>127000</xdr:colOff>
      <xdr:row>78</xdr:row>
      <xdr:rowOff>34982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210606"/>
          <a:ext cx="838200" cy="197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8956</xdr:rowOff>
    </xdr:from>
    <xdr:to>
      <xdr:col>81</xdr:col>
      <xdr:colOff>50800</xdr:colOff>
      <xdr:row>78</xdr:row>
      <xdr:rowOff>49281</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10606"/>
          <a:ext cx="889000" cy="21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84219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3285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1087</xdr:rowOff>
    </xdr:from>
    <xdr:to>
      <xdr:col>76</xdr:col>
      <xdr:colOff>114300</xdr:colOff>
      <xdr:row>78</xdr:row>
      <xdr:rowOff>49281</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202737"/>
          <a:ext cx="889000" cy="219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1087</xdr:rowOff>
    </xdr:from>
    <xdr:to>
      <xdr:col>71</xdr:col>
      <xdr:colOff>177800</xdr:colOff>
      <xdr:row>78</xdr:row>
      <xdr:rowOff>52801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02737"/>
          <a:ext cx="889000" cy="223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143933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345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164273</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23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155632</xdr:rowOff>
    </xdr:from>
    <xdr:to>
      <xdr:col>85</xdr:col>
      <xdr:colOff>177800</xdr:colOff>
      <xdr:row>78</xdr:row>
      <xdr:rowOff>85782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57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134059</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33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129606</xdr:rowOff>
    </xdr:from>
    <xdr:to>
      <xdr:col>81</xdr:col>
      <xdr:colOff>101600</xdr:colOff>
      <xdr:row>77</xdr:row>
      <xdr:rowOff>59756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15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76283</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2935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169931</xdr:rowOff>
    </xdr:from>
    <xdr:to>
      <xdr:col>76</xdr:col>
      <xdr:colOff>165100</xdr:colOff>
      <xdr:row>78</xdr:row>
      <xdr:rowOff>100081</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71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91208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6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121737</xdr:rowOff>
    </xdr:from>
    <xdr:to>
      <xdr:col>72</xdr:col>
      <xdr:colOff>38100</xdr:colOff>
      <xdr:row>77</xdr:row>
      <xdr:rowOff>51887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151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68414</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2927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2001</xdr:rowOff>
    </xdr:from>
    <xdr:to>
      <xdr:col>67</xdr:col>
      <xdr:colOff>101600</xdr:colOff>
      <xdr:row>78</xdr:row>
      <xdr:rowOff>103601</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75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94728</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67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137334</xdr:rowOff>
    </xdr:from>
    <xdr:to>
      <xdr:col>85</xdr:col>
      <xdr:colOff>127000</xdr:colOff>
      <xdr:row>98</xdr:row>
      <xdr:rowOff>10009</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767984"/>
          <a:ext cx="838200" cy="44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133951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764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137334</xdr:rowOff>
    </xdr:from>
    <xdr:to>
      <xdr:col>81</xdr:col>
      <xdr:colOff>50800</xdr:colOff>
      <xdr:row>97</xdr:row>
      <xdr:rowOff>164156</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767984"/>
          <a:ext cx="889000" cy="26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81943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884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47808</xdr:rowOff>
    </xdr:from>
    <xdr:to>
      <xdr:col>76</xdr:col>
      <xdr:colOff>114300</xdr:colOff>
      <xdr:row>97</xdr:row>
      <xdr:rowOff>164156</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678458"/>
          <a:ext cx="889000" cy="116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39177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841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47808</xdr:rowOff>
    </xdr:from>
    <xdr:to>
      <xdr:col>71</xdr:col>
      <xdr:colOff>177800</xdr:colOff>
      <xdr:row>98</xdr:row>
      <xdr:rowOff>58201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678458"/>
          <a:ext cx="889000" cy="181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147059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77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112467</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914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130659</xdr:rowOff>
    </xdr:from>
    <xdr:to>
      <xdr:col>85</xdr:col>
      <xdr:colOff>177800</xdr:colOff>
      <xdr:row>98</xdr:row>
      <xdr:rowOff>60809</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76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153536</xdr:rowOff>
    </xdr:from>
    <xdr:ext cx="599010"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612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86534</xdr:rowOff>
    </xdr:from>
    <xdr:to>
      <xdr:col>81</xdr:col>
      <xdr:colOff>101600</xdr:colOff>
      <xdr:row>98</xdr:row>
      <xdr:rowOff>16684</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71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33211</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181795" y="16492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113356</xdr:rowOff>
    </xdr:from>
    <xdr:to>
      <xdr:col>76</xdr:col>
      <xdr:colOff>165100</xdr:colOff>
      <xdr:row>98</xdr:row>
      <xdr:rowOff>43506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44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60033</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292795" y="16519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168458</xdr:rowOff>
    </xdr:from>
    <xdr:to>
      <xdr:col>72</xdr:col>
      <xdr:colOff>38100</xdr:colOff>
      <xdr:row>97</xdr:row>
      <xdr:rowOff>98608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62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115135</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03795" y="16402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7401</xdr:rowOff>
    </xdr:from>
    <xdr:to>
      <xdr:col>67</xdr:col>
      <xdr:colOff>101600</xdr:colOff>
      <xdr:row>98</xdr:row>
      <xdr:rowOff>109001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09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125528</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84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19630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6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81211</xdr:rowOff>
    </xdr:from>
    <xdr:to>
      <xdr:col>116</xdr:col>
      <xdr:colOff>63500</xdr:colOff>
      <xdr:row>59</xdr:row>
      <xdr:rowOff>83807</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1323300" y="10196761"/>
          <a:ext cx="838200" cy="2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83693</xdr:rowOff>
    </xdr:from>
    <xdr:to>
      <xdr:col>111</xdr:col>
      <xdr:colOff>177800</xdr:colOff>
      <xdr:row>59</xdr:row>
      <xdr:rowOff>83807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199243"/>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27457</xdr:rowOff>
    </xdr:from>
    <xdr:to>
      <xdr:col>107</xdr:col>
      <xdr:colOff>50800</xdr:colOff>
      <xdr:row>59</xdr:row>
      <xdr:rowOff>83693</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9971557"/>
          <a:ext cx="889000" cy="227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27457</xdr:rowOff>
    </xdr:from>
    <xdr:to>
      <xdr:col>102</xdr:col>
      <xdr:colOff>114300</xdr:colOff>
      <xdr:row>59</xdr:row>
      <xdr:rowOff>76329</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18656300" y="9971557"/>
          <a:ext cx="889000" cy="22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80015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10195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5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58078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83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30411</xdr:rowOff>
    </xdr:from>
    <xdr:to>
      <xdr:col>116</xdr:col>
      <xdr:colOff>114300</xdr:colOff>
      <xdr:row>59</xdr:row>
      <xdr:rowOff>132011</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4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147419</xdr:rowOff>
    </xdr:from>
    <xdr:ext cx="469744"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91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33007</xdr:rowOff>
    </xdr:from>
    <xdr:to>
      <xdr:col>112</xdr:col>
      <xdr:colOff>38100</xdr:colOff>
      <xdr:row>59</xdr:row>
      <xdr:rowOff>134607</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4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125734</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4017" y="102412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32893</xdr:rowOff>
    </xdr:from>
    <xdr:to>
      <xdr:col>107</xdr:col>
      <xdr:colOff>101600</xdr:colOff>
      <xdr:row>59</xdr:row>
      <xdr:rowOff>134493</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14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125620</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5017" y="102411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148107</xdr:rowOff>
    </xdr:from>
    <xdr:to>
      <xdr:col>102</xdr:col>
      <xdr:colOff>165100</xdr:colOff>
      <xdr:row>58</xdr:row>
      <xdr:rowOff>78257</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9920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94784</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278111" y="9695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25529</xdr:rowOff>
    </xdr:from>
    <xdr:to>
      <xdr:col>98</xdr:col>
      <xdr:colOff>38100</xdr:colOff>
      <xdr:row>59</xdr:row>
      <xdr:rowOff>127129</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14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118256</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10233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103874</xdr:rowOff>
    </xdr:from>
    <xdr:to>
      <xdr:col>116</xdr:col>
      <xdr:colOff>63500</xdr:colOff>
      <xdr:row>76</xdr:row>
      <xdr:rowOff>142508</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1323300" y="12962624"/>
          <a:ext cx="838200" cy="210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151609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181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103874</xdr:rowOff>
    </xdr:from>
    <xdr:to>
      <xdr:col>111</xdr:col>
      <xdr:colOff>177800</xdr:colOff>
      <xdr:row>76</xdr:row>
      <xdr:rowOff>21304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2962624"/>
          <a:ext cx="889000" cy="88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100085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3130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151606</xdr:rowOff>
    </xdr:from>
    <xdr:to>
      <xdr:col>107</xdr:col>
      <xdr:colOff>50800</xdr:colOff>
      <xdr:row>76</xdr:row>
      <xdr:rowOff>21304</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9545300" y="1301035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71849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3102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130133</xdr:rowOff>
    </xdr:from>
    <xdr:to>
      <xdr:col>102</xdr:col>
      <xdr:colOff>114300</xdr:colOff>
      <xdr:row>75</xdr:row>
      <xdr:rowOff>151606</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656300" y="12988883"/>
          <a:ext cx="889000" cy="21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99110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312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36029</xdr:rowOff>
    </xdr:from>
    <xdr:to>
      <xdr:col>98</xdr:col>
      <xdr:colOff>38100</xdr:colOff>
      <xdr:row>76</xdr:row>
      <xdr:rowOff>137629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6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128756</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315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91708</xdr:rowOff>
    </xdr:from>
    <xdr:to>
      <xdr:col>116</xdr:col>
      <xdr:colOff>114300</xdr:colOff>
      <xdr:row>77</xdr:row>
      <xdr:rowOff>21858</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12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114585</xdr:rowOff>
    </xdr:from>
    <xdr:ext cx="599010"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2973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53074</xdr:rowOff>
    </xdr:from>
    <xdr:to>
      <xdr:col>112</xdr:col>
      <xdr:colOff>38100</xdr:colOff>
      <xdr:row>75</xdr:row>
      <xdr:rowOff>154674</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29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171201</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23795" y="12687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141954</xdr:rowOff>
    </xdr:from>
    <xdr:to>
      <xdr:col>107</xdr:col>
      <xdr:colOff>101600</xdr:colOff>
      <xdr:row>76</xdr:row>
      <xdr:rowOff>72104</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00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88631</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34795" y="12775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100806</xdr:rowOff>
    </xdr:from>
    <xdr:to>
      <xdr:col>102</xdr:col>
      <xdr:colOff>165100</xdr:colOff>
      <xdr:row>76</xdr:row>
      <xdr:rowOff>30956</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295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47483</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45795" y="12734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79333</xdr:rowOff>
    </xdr:from>
    <xdr:to>
      <xdr:col>98</xdr:col>
      <xdr:colOff>38100</xdr:colOff>
      <xdr:row>76</xdr:row>
      <xdr:rowOff>9483</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2938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26010</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2713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2,668,414</a:t>
          </a:r>
          <a:r>
            <a:rPr kumimoji="1" lang="ja-JP" altLang="en-US" sz="1300">
              <a:latin typeface="ＭＳ Ｐゴシック" panose="020B0600070205080204" pitchFamily="50" charset="-128"/>
              <a:ea typeface="ＭＳ Ｐゴシック" panose="020B0600070205080204" pitchFamily="50" charset="-128"/>
            </a:rPr>
            <a:t>円となった。主な構成項目である人件費は住民一人当たり</a:t>
          </a:r>
          <a:r>
            <a:rPr kumimoji="1" lang="en-US" altLang="ja-JP" sz="1300">
              <a:latin typeface="ＭＳ Ｐゴシック" panose="020B0600070205080204" pitchFamily="50" charset="-128"/>
              <a:ea typeface="ＭＳ Ｐゴシック" panose="020B0600070205080204" pitchFamily="50" charset="-128"/>
            </a:rPr>
            <a:t>404,948</a:t>
          </a:r>
          <a:r>
            <a:rPr kumimoji="1" lang="ja-JP" altLang="en-US" sz="1300">
              <a:latin typeface="ＭＳ Ｐゴシック" panose="020B0600070205080204" pitchFamily="50" charset="-128"/>
              <a:ea typeface="ＭＳ Ｐゴシック" panose="020B0600070205080204" pitchFamily="50" charset="-128"/>
            </a:rPr>
            <a:t>円、物件費は住民一人当たり</a:t>
          </a:r>
          <a:r>
            <a:rPr kumimoji="1" lang="en-US" altLang="ja-JP" sz="1300">
              <a:latin typeface="ＭＳ Ｐゴシック" panose="020B0600070205080204" pitchFamily="50" charset="-128"/>
              <a:ea typeface="ＭＳ Ｐゴシック" panose="020B0600070205080204" pitchFamily="50" charset="-128"/>
            </a:rPr>
            <a:t>681,397</a:t>
          </a:r>
          <a:r>
            <a:rPr kumimoji="1" lang="ja-JP" altLang="en-US" sz="1300">
              <a:latin typeface="ＭＳ Ｐゴシック" panose="020B0600070205080204" pitchFamily="50" charset="-128"/>
              <a:ea typeface="ＭＳ Ｐゴシック" panose="020B0600070205080204" pitchFamily="50" charset="-128"/>
            </a:rPr>
            <a:t>円となっており、経費の増と合わせて人口の減少により全般的な数値の上昇がみられる。類似団体と比較しても高い水準となっている。施設老朽化による更新の影響により普通建設事業費、特に学校や保育園といった大規模な整備が行われているため新規整備で数値が大きく上昇している。公債費の抑制と合わせて引き続き国庫補助事業や東京都事業及び単独事業との調整及び負担の平準化を図りながら進めていく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東京都小笠原村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2,496
2,453
113.04
6,988,410
6,660,362
237,575
2,299,316
2,675,149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120569</xdr:rowOff>
    </xdr:from>
    <xdr:to>
      <xdr:col>24</xdr:col>
      <xdr:colOff>63500</xdr:colOff>
      <xdr:row>37</xdr:row>
      <xdr:rowOff>139986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464219"/>
          <a:ext cx="838200" cy="19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101631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445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139986</xdr:rowOff>
    </xdr:from>
    <xdr:to>
      <xdr:col>19</xdr:col>
      <xdr:colOff>177800</xdr:colOff>
      <xdr:row>38</xdr:row>
      <xdr:rowOff>17056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6483636"/>
          <a:ext cx="889000" cy="48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40467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55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17056</xdr:rowOff>
    </xdr:from>
    <xdr:to>
      <xdr:col>15</xdr:col>
      <xdr:colOff>50800</xdr:colOff>
      <xdr:row>38</xdr:row>
      <xdr:rowOff>21999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532156"/>
          <a:ext cx="889000" cy="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82497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25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163903</xdr:rowOff>
    </xdr:from>
    <xdr:to>
      <xdr:col>10</xdr:col>
      <xdr:colOff>114300</xdr:colOff>
      <xdr:row>38</xdr:row>
      <xdr:rowOff>21999</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a:off x="1130300" y="6507553"/>
          <a:ext cx="889000" cy="29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78657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59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007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78385</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593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69769</xdr:rowOff>
    </xdr:from>
    <xdr:to>
      <xdr:col>24</xdr:col>
      <xdr:colOff>114300</xdr:colOff>
      <xdr:row>37</xdr:row>
      <xdr:rowOff>171369</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41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92646</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264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89186</xdr:rowOff>
    </xdr:from>
    <xdr:to>
      <xdr:col>20</xdr:col>
      <xdr:colOff>38100</xdr:colOff>
      <xdr:row>38</xdr:row>
      <xdr:rowOff>19335</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4328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35863</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20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137706</xdr:rowOff>
    </xdr:from>
    <xdr:to>
      <xdr:col>15</xdr:col>
      <xdr:colOff>101600</xdr:colOff>
      <xdr:row>38</xdr:row>
      <xdr:rowOff>67856</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48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58983</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574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142649</xdr:rowOff>
    </xdr:from>
    <xdr:to>
      <xdr:col>10</xdr:col>
      <xdr:colOff>165100</xdr:colOff>
      <xdr:row>38</xdr:row>
      <xdr:rowOff>72799</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486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89326</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261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113103</xdr:rowOff>
    </xdr:from>
    <xdr:to>
      <xdr:col>6</xdr:col>
      <xdr:colOff>38100</xdr:colOff>
      <xdr:row>38</xdr:row>
      <xdr:rowOff>43253</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45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59780</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231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52319</xdr:rowOff>
    </xdr:from>
    <xdr:to>
      <xdr:col>24</xdr:col>
      <xdr:colOff>63500</xdr:colOff>
      <xdr:row>57</xdr:row>
      <xdr:rowOff>63100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824969"/>
          <a:ext cx="838200" cy="10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26637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99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49785</xdr:rowOff>
    </xdr:from>
    <xdr:to>
      <xdr:col>19</xdr:col>
      <xdr:colOff>177800</xdr:colOff>
      <xdr:row>57</xdr:row>
      <xdr:rowOff>52319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822435"/>
          <a:ext cx="889000" cy="2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153593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26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149909</xdr:rowOff>
    </xdr:from>
    <xdr:to>
      <xdr:col>15</xdr:col>
      <xdr:colOff>50800</xdr:colOff>
      <xdr:row>57</xdr:row>
      <xdr:rowOff>49785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751109"/>
          <a:ext cx="889000" cy="7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142754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915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149909</xdr:rowOff>
    </xdr:from>
    <xdr:to>
      <xdr:col>10</xdr:col>
      <xdr:colOff>114300</xdr:colOff>
      <xdr:row>57</xdr:row>
      <xdr:rowOff>27644</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9751109"/>
          <a:ext cx="889000" cy="49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110234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882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142133</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914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12300</xdr:rowOff>
    </xdr:from>
    <xdr:to>
      <xdr:col>24</xdr:col>
      <xdr:colOff>114300</xdr:colOff>
      <xdr:row>57</xdr:row>
      <xdr:rowOff>113900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78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35177</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636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1519</xdr:rowOff>
    </xdr:from>
    <xdr:to>
      <xdr:col>20</xdr:col>
      <xdr:colOff>38100</xdr:colOff>
      <xdr:row>57</xdr:row>
      <xdr:rowOff>103119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77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119646</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549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170435</xdr:rowOff>
    </xdr:from>
    <xdr:to>
      <xdr:col>15</xdr:col>
      <xdr:colOff>101600</xdr:colOff>
      <xdr:row>57</xdr:row>
      <xdr:rowOff>100585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77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117112</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546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99109</xdr:rowOff>
    </xdr:from>
    <xdr:to>
      <xdr:col>10</xdr:col>
      <xdr:colOff>165100</xdr:colOff>
      <xdr:row>57</xdr:row>
      <xdr:rowOff>29259</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70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45786</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475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148294</xdr:rowOff>
    </xdr:from>
    <xdr:to>
      <xdr:col>6</xdr:col>
      <xdr:colOff>38100</xdr:colOff>
      <xdr:row>57</xdr:row>
      <xdr:rowOff>78444</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749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94971</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524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21513</xdr:rowOff>
    </xdr:from>
    <xdr:to>
      <xdr:col>24</xdr:col>
      <xdr:colOff>63500</xdr:colOff>
      <xdr:row>76</xdr:row>
      <xdr:rowOff>109536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2708813"/>
          <a:ext cx="838200" cy="430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57587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259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109536</xdr:rowOff>
    </xdr:from>
    <xdr:to>
      <xdr:col>19</xdr:col>
      <xdr:colOff>177800</xdr:colOff>
      <xdr:row>77</xdr:row>
      <xdr:rowOff>132773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139736"/>
          <a:ext cx="889000" cy="194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169580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371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162109</xdr:rowOff>
    </xdr:from>
    <xdr:to>
      <xdr:col>15</xdr:col>
      <xdr:colOff>50800</xdr:colOff>
      <xdr:row>77</xdr:row>
      <xdr:rowOff>132773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192309"/>
          <a:ext cx="889000" cy="142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48660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42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32920</xdr:rowOff>
    </xdr:from>
    <xdr:to>
      <xdr:col>10</xdr:col>
      <xdr:colOff>114300</xdr:colOff>
      <xdr:row>76</xdr:row>
      <xdr:rowOff>162109</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1130300" y="13063120"/>
          <a:ext cx="889000" cy="12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50559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42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53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73234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44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142163</xdr:rowOff>
    </xdr:from>
    <xdr:to>
      <xdr:col>24</xdr:col>
      <xdr:colOff>114300</xdr:colOff>
      <xdr:row>74</xdr:row>
      <xdr:rowOff>72313</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65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165040</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509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58736</xdr:rowOff>
    </xdr:from>
    <xdr:to>
      <xdr:col>20</xdr:col>
      <xdr:colOff>38100</xdr:colOff>
      <xdr:row>76</xdr:row>
      <xdr:rowOff>160336</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088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5413</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864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81973</xdr:rowOff>
    </xdr:from>
    <xdr:to>
      <xdr:col>15</xdr:col>
      <xdr:colOff>101600</xdr:colOff>
      <xdr:row>78</xdr:row>
      <xdr:rowOff>12123</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28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28650</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058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111309</xdr:rowOff>
    </xdr:from>
    <xdr:to>
      <xdr:col>10</xdr:col>
      <xdr:colOff>165100</xdr:colOff>
      <xdr:row>77</xdr:row>
      <xdr:rowOff>41459</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141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57986</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916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153570</xdr:rowOff>
    </xdr:from>
    <xdr:to>
      <xdr:col>6</xdr:col>
      <xdr:colOff>38100</xdr:colOff>
      <xdr:row>76</xdr:row>
      <xdr:rowOff>83720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01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100248</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787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77079</xdr:rowOff>
    </xdr:from>
    <xdr:to>
      <xdr:col>24</xdr:col>
      <xdr:colOff>63500</xdr:colOff>
      <xdr:row>93</xdr:row>
      <xdr:rowOff>49479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5850479"/>
          <a:ext cx="838200" cy="14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25264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55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49479</xdr:rowOff>
    </xdr:from>
    <xdr:to>
      <xdr:col>19</xdr:col>
      <xdr:colOff>177800</xdr:colOff>
      <xdr:row>93</xdr:row>
      <xdr:rowOff>51005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5994329"/>
          <a:ext cx="889000" cy="1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131677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62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19042</xdr:rowOff>
    </xdr:from>
    <xdr:to>
      <xdr:col>15</xdr:col>
      <xdr:colOff>50800</xdr:colOff>
      <xdr:row>93</xdr:row>
      <xdr:rowOff>51005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5963892"/>
          <a:ext cx="889000" cy="3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143879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77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19042</xdr:rowOff>
    </xdr:from>
    <xdr:to>
      <xdr:col>10</xdr:col>
      <xdr:colOff>114300</xdr:colOff>
      <xdr:row>93</xdr:row>
      <xdr:rowOff>134099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5963892"/>
          <a:ext cx="889000" cy="11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152557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783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426</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02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26279</xdr:rowOff>
    </xdr:from>
    <xdr:to>
      <xdr:col>24</xdr:col>
      <xdr:colOff>114300</xdr:colOff>
      <xdr:row>92</xdr:row>
      <xdr:rowOff>127879</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579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49156</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5651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170129</xdr:rowOff>
    </xdr:from>
    <xdr:to>
      <xdr:col>20</xdr:col>
      <xdr:colOff>38100</xdr:colOff>
      <xdr:row>93</xdr:row>
      <xdr:rowOff>100279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5943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116806</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5718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205</xdr:rowOff>
    </xdr:from>
    <xdr:to>
      <xdr:col>15</xdr:col>
      <xdr:colOff>101600</xdr:colOff>
      <xdr:row>93</xdr:row>
      <xdr:rowOff>101805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594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118332</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5720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139692</xdr:rowOff>
    </xdr:from>
    <xdr:to>
      <xdr:col>10</xdr:col>
      <xdr:colOff>165100</xdr:colOff>
      <xdr:row>93</xdr:row>
      <xdr:rowOff>69842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5913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86369</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5688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83299</xdr:rowOff>
    </xdr:from>
    <xdr:to>
      <xdr:col>6</xdr:col>
      <xdr:colOff>38100</xdr:colOff>
      <xdr:row>94</xdr:row>
      <xdr:rowOff>13449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02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29976</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5803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9207</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695757"/>
          <a:ext cx="889000" cy="3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51103</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39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129857</xdr:rowOff>
    </xdr:from>
    <xdr:to>
      <xdr:col>36</xdr:col>
      <xdr:colOff>165100</xdr:colOff>
      <xdr:row>39</xdr:row>
      <xdr:rowOff>60007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4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51134</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6737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162552</xdr:rowOff>
    </xdr:from>
    <xdr:to>
      <xdr:col>55</xdr:col>
      <xdr:colOff>0</xdr:colOff>
      <xdr:row>58</xdr:row>
      <xdr:rowOff>84112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935202"/>
          <a:ext cx="838200" cy="9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134104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35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84112</xdr:rowOff>
    </xdr:from>
    <xdr:to>
      <xdr:col>50</xdr:col>
      <xdr:colOff>114300</xdr:colOff>
      <xdr:row>58</xdr:row>
      <xdr:rowOff>93277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10028212"/>
          <a:ext cx="889000" cy="9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70128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7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93277</xdr:rowOff>
    </xdr:from>
    <xdr:to>
      <xdr:col>45</xdr:col>
      <xdr:colOff>177800</xdr:colOff>
      <xdr:row>58</xdr:row>
      <xdr:rowOff>111999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037377"/>
          <a:ext cx="889000" cy="18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77319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7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167858</xdr:rowOff>
    </xdr:from>
    <xdr:to>
      <xdr:col>41</xdr:col>
      <xdr:colOff>50800</xdr:colOff>
      <xdr:row>58</xdr:row>
      <xdr:rowOff>111999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940508"/>
          <a:ext cx="889000" cy="115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73574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74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37295</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38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111752</xdr:rowOff>
    </xdr:from>
    <xdr:to>
      <xdr:col>55</xdr:col>
      <xdr:colOff>50800</xdr:colOff>
      <xdr:row>58</xdr:row>
      <xdr:rowOff>41902</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884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90179</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862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33312</xdr:rowOff>
    </xdr:from>
    <xdr:to>
      <xdr:col>50</xdr:col>
      <xdr:colOff>165100</xdr:colOff>
      <xdr:row>58</xdr:row>
      <xdr:rowOff>134912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7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126039</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070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42477</xdr:rowOff>
    </xdr:from>
    <xdr:to>
      <xdr:col>46</xdr:col>
      <xdr:colOff>38100</xdr:colOff>
      <xdr:row>58</xdr:row>
      <xdr:rowOff>144077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986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135204</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079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61199</xdr:rowOff>
    </xdr:from>
    <xdr:to>
      <xdr:col>41</xdr:col>
      <xdr:colOff>101600</xdr:colOff>
      <xdr:row>58</xdr:row>
      <xdr:rowOff>162799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0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153926</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09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117058</xdr:rowOff>
    </xdr:from>
    <xdr:to>
      <xdr:col>36</xdr:col>
      <xdr:colOff>165100</xdr:colOff>
      <xdr:row>58</xdr:row>
      <xdr:rowOff>47208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88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38335</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982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161657</xdr:rowOff>
    </xdr:from>
    <xdr:to>
      <xdr:col>55</xdr:col>
      <xdr:colOff>0</xdr:colOff>
      <xdr:row>79</xdr:row>
      <xdr:rowOff>22766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534757"/>
          <a:ext cx="838200" cy="32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161657</xdr:rowOff>
    </xdr:from>
    <xdr:to>
      <xdr:col>50</xdr:col>
      <xdr:colOff>114300</xdr:colOff>
      <xdr:row>79</xdr:row>
      <xdr:rowOff>37547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534757"/>
          <a:ext cx="889000" cy="47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43429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58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170118</xdr:rowOff>
    </xdr:from>
    <xdr:to>
      <xdr:col>45</xdr:col>
      <xdr:colOff>177800</xdr:colOff>
      <xdr:row>79</xdr:row>
      <xdr:rowOff>37547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543218"/>
          <a:ext cx="889000" cy="38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162781</xdr:rowOff>
    </xdr:from>
    <xdr:to>
      <xdr:col>41</xdr:col>
      <xdr:colOff>50800</xdr:colOff>
      <xdr:row>78</xdr:row>
      <xdr:rowOff>170118</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535881"/>
          <a:ext cx="889000" cy="7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42894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58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52861</xdr:rowOff>
    </xdr:from>
    <xdr:ext cx="59901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672795" y="13254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143416</xdr:rowOff>
    </xdr:from>
    <xdr:to>
      <xdr:col>55</xdr:col>
      <xdr:colOff>50800</xdr:colOff>
      <xdr:row>79</xdr:row>
      <xdr:rowOff>73566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16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98574</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71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110857</xdr:rowOff>
    </xdr:from>
    <xdr:to>
      <xdr:col>50</xdr:col>
      <xdr:colOff>165100</xdr:colOff>
      <xdr:row>79</xdr:row>
      <xdr:rowOff>41007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8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57534</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259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158197</xdr:rowOff>
    </xdr:from>
    <xdr:to>
      <xdr:col>46</xdr:col>
      <xdr:colOff>38100</xdr:colOff>
      <xdr:row>79</xdr:row>
      <xdr:rowOff>88347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531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79474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624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119318</xdr:rowOff>
    </xdr:from>
    <xdr:to>
      <xdr:col>41</xdr:col>
      <xdr:colOff>101600</xdr:colOff>
      <xdr:row>79</xdr:row>
      <xdr:rowOff>49468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92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65995</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267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111981</xdr:rowOff>
    </xdr:from>
    <xdr:to>
      <xdr:col>36</xdr:col>
      <xdr:colOff>165100</xdr:colOff>
      <xdr:row>79</xdr:row>
      <xdr:rowOff>42131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85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33258</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577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104194</xdr:rowOff>
    </xdr:from>
    <xdr:to>
      <xdr:col>55</xdr:col>
      <xdr:colOff>0</xdr:colOff>
      <xdr:row>98</xdr:row>
      <xdr:rowOff>105225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906294"/>
          <a:ext cx="838200" cy="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651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95045</xdr:rowOff>
    </xdr:from>
    <xdr:to>
      <xdr:col>50</xdr:col>
      <xdr:colOff>114300</xdr:colOff>
      <xdr:row>98</xdr:row>
      <xdr:rowOff>104194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897145"/>
          <a:ext cx="889000" cy="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92957</xdr:rowOff>
    </xdr:from>
    <xdr:to>
      <xdr:col>45</xdr:col>
      <xdr:colOff>177800</xdr:colOff>
      <xdr:row>98</xdr:row>
      <xdr:rowOff>95045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895057"/>
          <a:ext cx="889000" cy="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54673</xdr:rowOff>
    </xdr:from>
    <xdr:to>
      <xdr:col>41</xdr:col>
      <xdr:colOff>50800</xdr:colOff>
      <xdr:row>98</xdr:row>
      <xdr:rowOff>92957</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856773"/>
          <a:ext cx="889000" cy="38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107163</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909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54425</xdr:rowOff>
    </xdr:from>
    <xdr:to>
      <xdr:col>55</xdr:col>
      <xdr:colOff>50800</xdr:colOff>
      <xdr:row>98</xdr:row>
      <xdr:rowOff>156025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5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147796</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78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53394</xdr:rowOff>
    </xdr:from>
    <xdr:to>
      <xdr:col>50</xdr:col>
      <xdr:colOff>165100</xdr:colOff>
      <xdr:row>98</xdr:row>
      <xdr:rowOff>154994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5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146121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948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44245</xdr:rowOff>
    </xdr:from>
    <xdr:to>
      <xdr:col>46</xdr:col>
      <xdr:colOff>38100</xdr:colOff>
      <xdr:row>98</xdr:row>
      <xdr:rowOff>145845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4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136972</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39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42157</xdr:rowOff>
    </xdr:from>
    <xdr:to>
      <xdr:col>41</xdr:col>
      <xdr:colOff>101600</xdr:colOff>
      <xdr:row>98</xdr:row>
      <xdr:rowOff>143757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4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134884</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936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3873</xdr:rowOff>
    </xdr:from>
    <xdr:to>
      <xdr:col>36</xdr:col>
      <xdr:colOff>165100</xdr:colOff>
      <xdr:row>98</xdr:row>
      <xdr:rowOff>105473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0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122000</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581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102332</xdr:rowOff>
    </xdr:from>
    <xdr:to>
      <xdr:col>85</xdr:col>
      <xdr:colOff>127000</xdr:colOff>
      <xdr:row>38</xdr:row>
      <xdr:rowOff>124754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617432"/>
          <a:ext cx="838200" cy="22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72233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44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124754</xdr:rowOff>
    </xdr:from>
    <xdr:to>
      <xdr:col>81</xdr:col>
      <xdr:colOff>50800</xdr:colOff>
      <xdr:row>38</xdr:row>
      <xdr:rowOff>140553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639854"/>
          <a:ext cx="889000" cy="15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116783</xdr:rowOff>
    </xdr:from>
    <xdr:to>
      <xdr:col>76</xdr:col>
      <xdr:colOff>114300</xdr:colOff>
      <xdr:row>38</xdr:row>
      <xdr:rowOff>140553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631883"/>
          <a:ext cx="889000" cy="23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51865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116783</xdr:rowOff>
    </xdr:from>
    <xdr:to>
      <xdr:col>71</xdr:col>
      <xdr:colOff>177800</xdr:colOff>
      <xdr:row>38</xdr:row>
      <xdr:rowOff>134591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631883"/>
          <a:ext cx="889000" cy="17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166782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51532</xdr:rowOff>
    </xdr:from>
    <xdr:to>
      <xdr:col>85</xdr:col>
      <xdr:colOff>177800</xdr:colOff>
      <xdr:row>38</xdr:row>
      <xdr:rowOff>153132</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56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137909</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481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73954</xdr:rowOff>
    </xdr:from>
    <xdr:to>
      <xdr:col>81</xdr:col>
      <xdr:colOff>101600</xdr:colOff>
      <xdr:row>39</xdr:row>
      <xdr:rowOff>4104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589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166681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681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89753</xdr:rowOff>
    </xdr:from>
    <xdr:to>
      <xdr:col>76</xdr:col>
      <xdr:colOff>165100</xdr:colOff>
      <xdr:row>39</xdr:row>
      <xdr:rowOff>19903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604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11030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69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65983</xdr:rowOff>
    </xdr:from>
    <xdr:to>
      <xdr:col>72</xdr:col>
      <xdr:colOff>38100</xdr:colOff>
      <xdr:row>38</xdr:row>
      <xdr:rowOff>167583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581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158710</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67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83791</xdr:rowOff>
    </xdr:from>
    <xdr:to>
      <xdr:col>67</xdr:col>
      <xdr:colOff>101600</xdr:colOff>
      <xdr:row>39</xdr:row>
      <xdr:rowOff>13941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598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5068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691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29484</xdr:rowOff>
    </xdr:from>
    <xdr:to>
      <xdr:col>85</xdr:col>
      <xdr:colOff>127000</xdr:colOff>
      <xdr:row>56</xdr:row>
      <xdr:rowOff>93706</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116334"/>
          <a:ext cx="838200" cy="57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154788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755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93706</xdr:rowOff>
    </xdr:from>
    <xdr:to>
      <xdr:col>81</xdr:col>
      <xdr:colOff>50800</xdr:colOff>
      <xdr:row>56</xdr:row>
      <xdr:rowOff>151943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694906"/>
          <a:ext cx="889000" cy="5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116438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889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151943</xdr:rowOff>
    </xdr:from>
    <xdr:to>
      <xdr:col>76</xdr:col>
      <xdr:colOff>114300</xdr:colOff>
      <xdr:row>57</xdr:row>
      <xdr:rowOff>63959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753143"/>
          <a:ext cx="889000" cy="83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128258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9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63959</xdr:rowOff>
    </xdr:from>
    <xdr:to>
      <xdr:col>71</xdr:col>
      <xdr:colOff>177800</xdr:colOff>
      <xdr:row>57</xdr:row>
      <xdr:rowOff>156380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836609"/>
          <a:ext cx="889000" cy="92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161424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934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32576</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633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150134</xdr:rowOff>
    </xdr:from>
    <xdr:to>
      <xdr:col>85</xdr:col>
      <xdr:colOff>177800</xdr:colOff>
      <xdr:row>53</xdr:row>
      <xdr:rowOff>80284</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065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1561</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8916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42906</xdr:rowOff>
    </xdr:from>
    <xdr:to>
      <xdr:col>81</xdr:col>
      <xdr:colOff>101600</xdr:colOff>
      <xdr:row>56</xdr:row>
      <xdr:rowOff>144506</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64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161033</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419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101143</xdr:rowOff>
    </xdr:from>
    <xdr:to>
      <xdr:col>76</xdr:col>
      <xdr:colOff>165100</xdr:colOff>
      <xdr:row>57</xdr:row>
      <xdr:rowOff>31293</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702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47820</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477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13159</xdr:rowOff>
    </xdr:from>
    <xdr:to>
      <xdr:col>72</xdr:col>
      <xdr:colOff>38100</xdr:colOff>
      <xdr:row>57</xdr:row>
      <xdr:rowOff>114759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785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131286</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561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105580</xdr:rowOff>
    </xdr:from>
    <xdr:to>
      <xdr:col>67</xdr:col>
      <xdr:colOff>101600</xdr:colOff>
      <xdr:row>58</xdr:row>
      <xdr:rowOff>35730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87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26857</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970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31781</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76331"/>
          <a:ext cx="838200" cy="12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137209</xdr:rowOff>
    </xdr:from>
    <xdr:to>
      <xdr:col>81</xdr:col>
      <xdr:colOff>50800</xdr:colOff>
      <xdr:row>79</xdr:row>
      <xdr:rowOff>31781</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10309"/>
          <a:ext cx="889000" cy="66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137209</xdr:rowOff>
    </xdr:from>
    <xdr:to>
      <xdr:col>76</xdr:col>
      <xdr:colOff>114300</xdr:colOff>
      <xdr:row>78</xdr:row>
      <xdr:rowOff>164064</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703300" y="13510309"/>
          <a:ext cx="889000" cy="26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9422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55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122025</xdr:rowOff>
    </xdr:from>
    <xdr:to>
      <xdr:col>71</xdr:col>
      <xdr:colOff>177800</xdr:colOff>
      <xdr:row>78</xdr:row>
      <xdr:rowOff>164064</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495125"/>
          <a:ext cx="889000" cy="4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13216</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21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80216</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152431</xdr:rowOff>
    </xdr:from>
    <xdr:to>
      <xdr:col>81</xdr:col>
      <xdr:colOff>101600</xdr:colOff>
      <xdr:row>79</xdr:row>
      <xdr:rowOff>82581</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2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73708</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46428" y="13618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86409</xdr:rowOff>
    </xdr:from>
    <xdr:to>
      <xdr:col>76</xdr:col>
      <xdr:colOff>165100</xdr:colOff>
      <xdr:row>79</xdr:row>
      <xdr:rowOff>16559</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45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33086</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25111" y="13234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113264</xdr:rowOff>
    </xdr:from>
    <xdr:to>
      <xdr:col>72</xdr:col>
      <xdr:colOff>38100</xdr:colOff>
      <xdr:row>79</xdr:row>
      <xdr:rowOff>43414</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486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34541</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36111" y="1357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71225</xdr:rowOff>
    </xdr:from>
    <xdr:to>
      <xdr:col>67</xdr:col>
      <xdr:colOff>101600</xdr:colOff>
      <xdr:row>79</xdr:row>
      <xdr:rowOff>1375</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44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163952</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3537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8956</xdr:rowOff>
    </xdr:from>
    <xdr:to>
      <xdr:col>85</xdr:col>
      <xdr:colOff>127000</xdr:colOff>
      <xdr:row>98</xdr:row>
      <xdr:rowOff>34982</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639606"/>
          <a:ext cx="838200" cy="197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8956</xdr:rowOff>
    </xdr:from>
    <xdr:to>
      <xdr:col>81</xdr:col>
      <xdr:colOff>50800</xdr:colOff>
      <xdr:row>98</xdr:row>
      <xdr:rowOff>49281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639606"/>
          <a:ext cx="889000" cy="21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84179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71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1087</xdr:rowOff>
    </xdr:from>
    <xdr:to>
      <xdr:col>76</xdr:col>
      <xdr:colOff>114300</xdr:colOff>
      <xdr:row>98</xdr:row>
      <xdr:rowOff>49281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3703300" y="16631737"/>
          <a:ext cx="889000" cy="219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1087</xdr:rowOff>
    </xdr:from>
    <xdr:to>
      <xdr:col>71</xdr:col>
      <xdr:colOff>177800</xdr:colOff>
      <xdr:row>98</xdr:row>
      <xdr:rowOff>52801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631737"/>
          <a:ext cx="889000" cy="223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143932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774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164273</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452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155632</xdr:rowOff>
    </xdr:from>
    <xdr:to>
      <xdr:col>85</xdr:col>
      <xdr:colOff>177800</xdr:colOff>
      <xdr:row>98</xdr:row>
      <xdr:rowOff>85782</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786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134059</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76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129606</xdr:rowOff>
    </xdr:from>
    <xdr:to>
      <xdr:col>81</xdr:col>
      <xdr:colOff>101600</xdr:colOff>
      <xdr:row>97</xdr:row>
      <xdr:rowOff>59756</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588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76283</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364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169931</xdr:rowOff>
    </xdr:from>
    <xdr:to>
      <xdr:col>76</xdr:col>
      <xdr:colOff>165100</xdr:colOff>
      <xdr:row>98</xdr:row>
      <xdr:rowOff>100081</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80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91208</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893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121737</xdr:rowOff>
    </xdr:from>
    <xdr:to>
      <xdr:col>72</xdr:col>
      <xdr:colOff>38100</xdr:colOff>
      <xdr:row>97</xdr:row>
      <xdr:rowOff>51887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58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68414</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356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2001</xdr:rowOff>
    </xdr:from>
    <xdr:to>
      <xdr:col>67</xdr:col>
      <xdr:colOff>101600</xdr:colOff>
      <xdr:row>98</xdr:row>
      <xdr:rowOff>103601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80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94728</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896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85926</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21428" y="625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総務費は、住民一人当たり</a:t>
          </a:r>
          <a:r>
            <a:rPr kumimoji="1" lang="en-US" altLang="ja-JP" sz="1300">
              <a:latin typeface="ＭＳ Ｐゴシック" panose="020B0600070205080204" pitchFamily="50" charset="-128"/>
              <a:ea typeface="ＭＳ Ｐゴシック" panose="020B0600070205080204" pitchFamily="50" charset="-128"/>
            </a:rPr>
            <a:t>542,542</a:t>
          </a:r>
          <a:r>
            <a:rPr kumimoji="1" lang="ja-JP" altLang="en-US" sz="1300">
              <a:latin typeface="ＭＳ Ｐゴシック" panose="020B0600070205080204" pitchFamily="50" charset="-128"/>
              <a:ea typeface="ＭＳ Ｐゴシック" panose="020B0600070205080204" pitchFamily="50" charset="-128"/>
            </a:rPr>
            <a:t>円となり前年比△</a:t>
          </a:r>
          <a:r>
            <a:rPr kumimoji="1" lang="en-US" altLang="ja-JP" sz="1300">
              <a:latin typeface="ＭＳ Ｐゴシック" panose="020B0600070205080204" pitchFamily="50" charset="-128"/>
              <a:ea typeface="ＭＳ Ｐゴシック" panose="020B0600070205080204" pitchFamily="50" charset="-128"/>
            </a:rPr>
            <a:t>23,580</a:t>
          </a:r>
          <a:r>
            <a:rPr kumimoji="1" lang="ja-JP" altLang="en-US" sz="1300">
              <a:latin typeface="ＭＳ Ｐゴシック" panose="020B0600070205080204" pitchFamily="50" charset="-128"/>
              <a:ea typeface="ＭＳ Ｐゴシック" panose="020B0600070205080204" pitchFamily="50" charset="-128"/>
            </a:rPr>
            <a:t>円の減となった。コロナ後の新規事業や行政システム経費の増加があるものの庁舎管理費、減債基金積立金などの減が影響している。民生費は、住民一人当たり</a:t>
          </a:r>
          <a:r>
            <a:rPr kumimoji="1" lang="en-US" altLang="ja-JP" sz="1300">
              <a:latin typeface="ＭＳ Ｐゴシック" panose="020B0600070205080204" pitchFamily="50" charset="-128"/>
              <a:ea typeface="ＭＳ Ｐゴシック" panose="020B0600070205080204" pitchFamily="50" charset="-128"/>
            </a:rPr>
            <a:t>551,700</a:t>
          </a:r>
          <a:r>
            <a:rPr kumimoji="1" lang="ja-JP" altLang="en-US" sz="1300">
              <a:latin typeface="ＭＳ Ｐゴシック" panose="020B0600070205080204" pitchFamily="50" charset="-128"/>
              <a:ea typeface="ＭＳ Ｐゴシック" panose="020B0600070205080204" pitchFamily="50" charset="-128"/>
            </a:rPr>
            <a:t>円となり前年比</a:t>
          </a:r>
          <a:r>
            <a:rPr kumimoji="1" lang="en-US" altLang="ja-JP" sz="1300">
              <a:latin typeface="ＭＳ Ｐゴシック" panose="020B0600070205080204" pitchFamily="50" charset="-128"/>
              <a:ea typeface="ＭＳ Ｐゴシック" panose="020B0600070205080204" pitchFamily="50" charset="-128"/>
            </a:rPr>
            <a:t>188,505</a:t>
          </a:r>
          <a:r>
            <a:rPr kumimoji="1" lang="ja-JP" altLang="en-US" sz="1300">
              <a:latin typeface="ＭＳ Ｐゴシック" panose="020B0600070205080204" pitchFamily="50" charset="-128"/>
              <a:ea typeface="ＭＳ Ｐゴシック" panose="020B0600070205080204" pitchFamily="50" charset="-128"/>
            </a:rPr>
            <a:t>円の増で、母島保育施設整備費の増が大きい。衛生費は、住民一人当たり</a:t>
          </a:r>
          <a:r>
            <a:rPr kumimoji="1" lang="en-US" altLang="ja-JP" sz="1300">
              <a:latin typeface="ＭＳ Ｐゴシック" panose="020B0600070205080204" pitchFamily="50" charset="-128"/>
              <a:ea typeface="ＭＳ Ｐゴシック" panose="020B0600070205080204" pitchFamily="50" charset="-128"/>
            </a:rPr>
            <a:t>612,872</a:t>
          </a:r>
          <a:r>
            <a:rPr kumimoji="1" lang="ja-JP" altLang="en-US" sz="1300">
              <a:latin typeface="ＭＳ Ｐゴシック" panose="020B0600070205080204" pitchFamily="50" charset="-128"/>
              <a:ea typeface="ＭＳ Ｐゴシック" panose="020B0600070205080204" pitchFamily="50" charset="-128"/>
            </a:rPr>
            <a:t>円となり</a:t>
          </a:r>
          <a:r>
            <a:rPr kumimoji="1" lang="en-US" altLang="ja-JP" sz="1300">
              <a:latin typeface="ＭＳ Ｐゴシック" panose="020B0600070205080204" pitchFamily="50" charset="-128"/>
              <a:ea typeface="ＭＳ Ｐゴシック" panose="020B0600070205080204" pitchFamily="50" charset="-128"/>
            </a:rPr>
            <a:t>75,512</a:t>
          </a:r>
          <a:r>
            <a:rPr kumimoji="1" lang="ja-JP" altLang="en-US" sz="1300">
              <a:latin typeface="ＭＳ Ｐゴシック" panose="020B0600070205080204" pitchFamily="50" charset="-128"/>
              <a:ea typeface="ＭＳ Ｐゴシック" panose="020B0600070205080204" pitchFamily="50" charset="-128"/>
            </a:rPr>
            <a:t>円の増で、類似団体と比較するとかなり高額になっているが、医療機関における人員配置及び運営経費、清掃施設における廃棄物対策や施設維持運営経費及び公営企業へ補助金が大きな要因となっている。教育費は</a:t>
          </a:r>
          <a:r>
            <a:rPr kumimoji="1" lang="en-US" altLang="ja-JP" sz="1300">
              <a:latin typeface="ＭＳ Ｐゴシック" panose="020B0600070205080204" pitchFamily="50" charset="-128"/>
              <a:ea typeface="ＭＳ Ｐゴシック" panose="020B0600070205080204" pitchFamily="50" charset="-128"/>
            </a:rPr>
            <a:t>547,856</a:t>
          </a:r>
          <a:r>
            <a:rPr kumimoji="1" lang="ja-JP" altLang="en-US" sz="1300">
              <a:latin typeface="ＭＳ Ｐゴシック" panose="020B0600070205080204" pitchFamily="50" charset="-128"/>
              <a:ea typeface="ＭＳ Ｐゴシック" panose="020B0600070205080204" pitchFamily="50" charset="-128"/>
            </a:rPr>
            <a:t>円となり前年比</a:t>
          </a:r>
          <a:r>
            <a:rPr kumimoji="1" lang="en-US" altLang="ja-JP" sz="1300">
              <a:latin typeface="ＭＳ Ｐゴシック" panose="020B0600070205080204" pitchFamily="50" charset="-128"/>
              <a:ea typeface="ＭＳ Ｐゴシック" panose="020B0600070205080204" pitchFamily="50" charset="-128"/>
            </a:rPr>
            <a:t>303,712</a:t>
          </a:r>
          <a:r>
            <a:rPr kumimoji="1" lang="ja-JP" altLang="en-US" sz="1300">
              <a:latin typeface="ＭＳ Ｐゴシック" panose="020B0600070205080204" pitchFamily="50" charset="-128"/>
              <a:ea typeface="ＭＳ Ｐゴシック" panose="020B0600070205080204" pitchFamily="50" charset="-128"/>
            </a:rPr>
            <a:t>円の増で、学校体育館棟建設工事に起因している。公債費は繰上償還の影響が表れ類似団体と比較して住民一人当たり</a:t>
          </a:r>
          <a:r>
            <a:rPr kumimoji="1" lang="en-US" altLang="ja-JP" sz="1300">
              <a:latin typeface="ＭＳ Ｐゴシック" panose="020B0600070205080204" pitchFamily="50" charset="-128"/>
              <a:ea typeface="ＭＳ Ｐゴシック" panose="020B0600070205080204" pitchFamily="50" charset="-128"/>
            </a:rPr>
            <a:t>80,293</a:t>
          </a:r>
          <a:r>
            <a:rPr kumimoji="1" lang="ja-JP" altLang="en-US" sz="1300">
              <a:latin typeface="ＭＳ Ｐゴシック" panose="020B0600070205080204" pitchFamily="50" charset="-128"/>
              <a:ea typeface="ＭＳ Ｐゴシック" panose="020B0600070205080204" pitchFamily="50" charset="-128"/>
            </a:rPr>
            <a:t>千円減少したが、今後の上昇が見込まれるため、基金を活用した起債抑制や繰上償還により公債費の抑制に努めていく。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東京都小笠原村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財政調整基金については変動がない。必要額を確保しつつ歳入歳出のバランスを調整し、取崩額をなるべく抑えるように努めている。</a:t>
          </a:r>
        </a:p>
        <a:p>
          <a:r>
            <a:rPr kumimoji="1" lang="ja-JP" altLang="en-US" sz="1400">
              <a:latin typeface="ＭＳ ゴシック" pitchFamily="49" charset="-128"/>
              <a:ea typeface="ＭＳ ゴシック" pitchFamily="49" charset="-128"/>
            </a:rPr>
            <a:t>　実質収支は</a:t>
          </a:r>
          <a:r>
            <a:rPr kumimoji="1" lang="en-US" altLang="ja-JP" sz="1400">
              <a:latin typeface="ＭＳ ゴシック" pitchFamily="49" charset="-128"/>
              <a:ea typeface="ＭＳ ゴシック" pitchFamily="49" charset="-128"/>
            </a:rPr>
            <a:t>49,202</a:t>
          </a:r>
          <a:r>
            <a:rPr kumimoji="1" lang="ja-JP" altLang="en-US" sz="1400">
              <a:latin typeface="ＭＳ ゴシック" pitchFamily="49" charset="-128"/>
              <a:ea typeface="ＭＳ ゴシック" pitchFamily="49" charset="-128"/>
            </a:rPr>
            <a:t>千円の減で、年度間の事業調整や返還金に係る財源を見込んでおり、前年度比で</a:t>
          </a:r>
          <a:r>
            <a:rPr kumimoji="1" lang="en-US" altLang="ja-JP" sz="1400">
              <a:latin typeface="ＭＳ ゴシック" pitchFamily="49" charset="-128"/>
              <a:ea typeface="ＭＳ ゴシック" pitchFamily="49" charset="-128"/>
            </a:rPr>
            <a:t>2.64</a:t>
          </a:r>
          <a:r>
            <a:rPr kumimoji="1" lang="ja-JP" altLang="en-US" sz="1400">
              <a:latin typeface="ＭＳ ゴシック" pitchFamily="49" charset="-128"/>
              <a:ea typeface="ＭＳ ゴシック" pitchFamily="49" charset="-128"/>
            </a:rPr>
            <a:t>％減少している。</a:t>
          </a:r>
        </a:p>
        <a:p>
          <a:r>
            <a:rPr kumimoji="1" lang="ja-JP" altLang="en-US" sz="1400">
              <a:latin typeface="ＭＳ ゴシック" pitchFamily="49" charset="-128"/>
              <a:ea typeface="ＭＳ ゴシック" pitchFamily="49" charset="-128"/>
            </a:rPr>
            <a:t>　今後も、効率的な予算執行を図り決算見込を確実に把握して、基金の取崩額や積立額を精査することで、実質収支比率が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％程度になるよう努めていく。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東京都小笠原村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一般会計では黒字額が</a:t>
          </a:r>
          <a:r>
            <a:rPr kumimoji="1" lang="en-US" altLang="ja-JP" sz="1400">
              <a:latin typeface="ＭＳ ゴシック" pitchFamily="49" charset="-128"/>
              <a:ea typeface="ＭＳ ゴシック" pitchFamily="49" charset="-128"/>
            </a:rPr>
            <a:t>3.2</a:t>
          </a:r>
          <a:r>
            <a:rPr kumimoji="1" lang="ja-JP" altLang="en-US" sz="1400">
              <a:latin typeface="ＭＳ ゴシック" pitchFamily="49" charset="-128"/>
              <a:ea typeface="ＭＳ ゴシック" pitchFamily="49" charset="-128"/>
            </a:rPr>
            <a:t>％減少している。実質収支の増加が影響している。簡易水道及び生活排水処理事業会計では令和６年度から公営企業法の適用を開始している。今後も支出額を精査し、一般会計からの繰入を適正に行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東京都小笠原村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年度以降の母島保育園整備の償還が始まったことにより前年度との比較で約</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百万円の増額となっている。</a:t>
          </a:r>
        </a:p>
        <a:p>
          <a:r>
            <a:rPr kumimoji="1" lang="ja-JP" altLang="en-US" sz="1400">
              <a:latin typeface="ＭＳ ゴシック" pitchFamily="49" charset="-128"/>
              <a:ea typeface="ＭＳ ゴシック" pitchFamily="49" charset="-128"/>
            </a:rPr>
            <a:t>　公営企業債の元利償還金に対する繰入金については、父島の第</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原水調整池や母島の沖村浄水場整備は完了したものの管渠や人孔の更新は継続が必要となるため、今後も注視していく必要がある。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満期一括償還での借入れは行っていない。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東京都小笠原村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将来負担額について、地方債現在高において前年比</a:t>
          </a:r>
          <a:r>
            <a:rPr kumimoji="1" lang="en-US" altLang="ja-JP" sz="1400">
              <a:latin typeface="ＭＳ ゴシック" pitchFamily="49" charset="-128"/>
              <a:ea typeface="ＭＳ ゴシック" pitchFamily="49" charset="-128"/>
            </a:rPr>
            <a:t>262</a:t>
          </a:r>
          <a:r>
            <a:rPr kumimoji="1" lang="ja-JP" altLang="en-US" sz="1400">
              <a:latin typeface="ＭＳ ゴシック" pitchFamily="49" charset="-128"/>
              <a:ea typeface="ＭＳ ゴシック" pitchFamily="49" charset="-128"/>
            </a:rPr>
            <a:t>百万円の増額となっている。令和５年度は繰上償還を実施したことにより減少したが、６年度には保育園や学校といった大規模な更新による起債発行額の上昇があったことが影響している。</a:t>
          </a:r>
        </a:p>
        <a:p>
          <a:r>
            <a:rPr kumimoji="1" lang="ja-JP" altLang="en-US" sz="1400">
              <a:latin typeface="ＭＳ ゴシック" pitchFamily="49" charset="-128"/>
              <a:ea typeface="ＭＳ ゴシック" pitchFamily="49" charset="-128"/>
            </a:rPr>
            <a:t>　充当可能基金については、公共施設等整基金を学校建設に３億円を取り崩し起債抑制を図ったことから、減債基金及び特定目的基金の積み増しとの増減により残高は</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百万円減少した。今後も施設更新整備に伴う公債費の抑制に向けた繰上償還や発行抑制としての公共施設整備基金取崩しなど、適切な基金運用に努めていく。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東京都小笠原村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369,499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494,230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及び減債基金は変動がなく、土地開発基金では用地購入費を取り崩し、公共施設整備では当年度の財源及び今後の施設整備に係る財源として取り崩しと積立てを行った。特定防衛施設周辺整備調整交付金事業基金は高齢者在宅サービスセンター運営に充当するための積立てと取り崩しを計画に基づいて実施。ふるさと寄附基金、霊園基金、進学助成基金についてはそれぞれ実績に基づく積立てと取り崩しを行った。また農道移管による都補助金を維持管理基金に積み立て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自主財源が限られる財政状況において、各種の目的に応じた財源として、過大にならないよう配慮しつつ、安定的な財政運営に資するよう努めていく。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また今後の公共施設の更新による公債費の上昇に備え、減債基金を積立て財政運営の適正化を図っていく。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・公共施設等整備基金：各種公共施設並びに職員住宅の整備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・土地開発基金：事業用地の取得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・役場庁舎建設基金：役場庁舎の建替</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・災害対策基金：台風等災害への備え及び被災後の対策</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・社会福祉推進基金：社会福祉事業や施設整備の推進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・産業振興基金：産業振興のための事業資金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・公共施設整備基金：学校体育館棟建設に係る財源として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円を取り崩し、今後の公共施設の建替え等に要する資金として、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千円の積立てを行った。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・特定防衛施設周辺整備調整交付金事業基金：高齢者在宅サービスセンター運営資金として、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60,362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・観光振興基金：観光振興事業の財源として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千円の取り崩しを行った。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・土地開発基金：事業用地として確保するための資金として、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千円の取り崩しを行った。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・霊園基金：霊園の維持管理及び整備に要する資金として、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千円の積立てを行った。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・ふるさと寄附基金：ふるさと寄附に係る充当事業への資金として、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21,942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千円の取り崩しを行い、寄付金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27,989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千円の積立てを行った。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・農道維持管理基金：農道移管に伴う都補助金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・進学助成基金：内地の学校へ進学する際の助成金事業に係る資金として、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千円の取り崩しを行った。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・役場庁舎建設基金：庁舎の建て替えに備え、積立目標額を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千円と設定する。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令和６年度は、積立て、取崩しは行なっていない。</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健全な財政運営を行うための財源として活用していく。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令和６年度は、積立て、取崩しは行なっていない。</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任意の繰り上げ償還を行う財源として活用する。地方債の償還計画を踏まえ、目標額を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千円程度として財政指標に注視しながら運用していく。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3A2CFC0-7BDF-4806-8ED1-7C96973ECB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D2E33BC-DE66-4E37-9C83-ED20255B25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B591ECF2-91B0-43E9-B435-38C22204F750}"/>
            </a:ext>
          </a:extLst>
        </xdr:cNvPr>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3724D2B9-61BD-4BBA-9AE6-5FD56FDABC5D}"/>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83E1AAFE-2A1E-484F-9BD0-BF9542216A29}"/>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B9E07A6-5E02-47B0-8B8E-7E91106DD142}"/>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DF0CED4A-DC66-41E5-8FA4-19FC9BF4D930}"/>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DA54696-EC74-4D02-B08D-219E342FC219}"/>
            </a:ext>
          </a:extLst>
        </xdr:cNvPr>
        <xdr:cNvSpPr/>
      </xdr:nvSpPr>
      <xdr:spPr>
        <a:xfrm>
          <a:off x="117602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E61BD089-AC48-41F0-A086-2D0ABCE5C980}"/>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48646F87-20B6-4A0C-BC3A-884BDCFA7ADC}"/>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9012137-2392-4EA2-A890-58789E079627}"/>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8B65C473-A978-487D-886D-5DDD87804EB5}"/>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28B6A41B-AC8B-4CB9-BB45-3C787C33C635}"/>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93110BD-CBF2-430A-AB5A-B0A9CED3F3EE}"/>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D0263FB5-EDF1-44FB-B102-17DAFF1241A8}"/>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6D61ED3-8978-467B-AEC2-DBEC5A1DB6EA}"/>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東京都小笠原村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63C12D4E-5ADA-4CCD-A0DD-778F7CF5D54E}"/>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BB7C1317-0AF0-45FE-8998-8D70776DC701}"/>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0F0AC09-3997-446A-8668-45D6B77778DD}"/>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5614A41-E711-4A69-81C1-ED261BF3F058}"/>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F88E36A-6A13-4995-A5C6-1DAA4DAE481A}"/>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CBA7F13-C6C9-4CCE-9462-41C896211EA1}"/>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2,496
2,453
113.04
6,988,410
6,660,362
237,575
2,299,316
2,675,149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DD1BA564-4C0E-4B67-AD40-DA18A9EC0060}"/>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E938CAD3-DB90-4483-8BCA-DFDFAD5D0394}"/>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E63FDC4-1E8D-4930-8D05-47A204BB71A6}"/>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11D77BD8-BAF1-4252-8104-886D8DFDFE8A}"/>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41904BB-5872-444C-B48F-AC9D6A496D35}"/>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97C18E06-3EBB-4BBE-9122-E0A494D9E650}"/>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C947D8E5-7CED-4F8E-808A-5970C6DB3DD4}"/>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97C7251-F2F0-4CBB-8558-6ED6ACB8BBEB}"/>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1B25A78F-5A34-4A28-8D88-F145A2D38A45}"/>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64E016B5-1119-4DCD-9B88-7CBF8C0FEAF8}"/>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FAD77D5C-80A8-4176-A477-14CB8FF22B9F}"/>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467B91B6-9D03-488F-BAEB-DBF46F023C63}"/>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7C2810E-97F0-466A-85C6-DD770F6B009B}"/>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76161C3-5CD4-44B9-A848-BEE5D742FE38}"/>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32CEE35-E817-41D4-83C3-682846F1DFC6}"/>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69D0A249-5B95-4544-96B4-364999307A1B}"/>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E6D55FBA-E469-4C17-828A-873C97CFB1CD}"/>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66C1ABAD-049E-468D-9508-0CDC44DDC300}"/>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AADC1AA-8CCE-4900-8315-BCE30616B97C}"/>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7AAA0A-A79D-435B-9595-65D4CE857A71}"/>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6DFA8D9-4CEF-4AB5-84E1-E9A1DD41C715}"/>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B562D21B-C1CA-4D11-9E11-9FC5E6859819}"/>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8033C5F3-F5B3-4BEB-9394-FAE2CA84BDEF}"/>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13154E47-1B14-480A-9956-26C6180F626A}"/>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71473898-5724-46DC-8A99-28761FE4A4B3}"/>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9C27F4A3-F6FC-43BD-B783-ADF73A2DD121}"/>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88426B8C-5776-451B-A594-6D6331544922}"/>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4CC9CA4-7F39-4F38-BE42-C880166EB6A5}"/>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E129E7B2-90FD-454A-A7AF-9354EDA2FC95}"/>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52B91EF-B1C7-4D68-B6D4-F22FFB97E0A6}"/>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324F598A-12BB-4633-ACEE-600A4B4D829E}"/>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7D4936B1-7D55-4FF3-9A8D-C473D9459827}"/>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FF59B144-7579-4CCC-AD1D-4D31A235888E}"/>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AA48A0E-5F50-440F-97F7-CC419A1CF4E5}"/>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7B321A50-185A-4B3D-9556-42F791C1997E}"/>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数値は類似団体と同程度となっている。老朽化の進む施設はあるものの順次行更新を行っており、母島では令和７年度に保育施設の建て替えが完了した。父島では小中学校建て替えを進めている。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3A0E436-F956-4920-9F49-A0E71ABE29CA}"/>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95ECC25-4B69-4D6D-845F-E4B4B0E5F61F}"/>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F25FB250-E6E7-48D1-8B68-B57EF660CD66}"/>
            </a:ext>
          </a:extLst>
        </xdr:cNvPr>
        <xdr:cNvSpPr txBox="1"/>
      </xdr:nvSpPr>
      <xdr:spPr>
        <a:xfrm>
          <a:off x="735486" y="6811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AF644395-B946-4AED-85DE-912F89FDA685}"/>
            </a:ext>
          </a:extLst>
        </xdr:cNvPr>
        <xdr:cNvCxnSpPr/>
      </xdr:nvCxnSpPr>
      <xdr:spPr>
        <a:xfrm>
          <a:off x="1152525" y="660354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ADCCC02A-6827-4134-A633-FCD757325C8C}"/>
            </a:ext>
          </a:extLst>
        </xdr:cNvPr>
        <xdr:cNvSpPr txBox="1"/>
      </xdr:nvSpPr>
      <xdr:spPr>
        <a:xfrm>
          <a:off x="786781" y="651609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DA36DCD2-6BEB-40AC-A49D-422788AAFA28}"/>
            </a:ext>
          </a:extLst>
        </xdr:cNvPr>
        <xdr:cNvCxnSpPr/>
      </xdr:nvCxnSpPr>
      <xdr:spPr>
        <a:xfrm>
          <a:off x="1152525" y="630781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2611CC76-2A6F-434B-AE90-CAC381CA4C2D}"/>
            </a:ext>
          </a:extLst>
        </xdr:cNvPr>
        <xdr:cNvSpPr txBox="1"/>
      </xdr:nvSpPr>
      <xdr:spPr>
        <a:xfrm>
          <a:off x="786781" y="62203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7739C614-D93F-4CBC-AC7A-F4F832B25978}"/>
            </a:ext>
          </a:extLst>
        </xdr:cNvPr>
        <xdr:cNvCxnSpPr/>
      </xdr:nvCxnSpPr>
      <xdr:spPr>
        <a:xfrm>
          <a:off x="1152525" y="601208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C5DED577-7F9B-4E76-AA23-B47F804BDD28}"/>
            </a:ext>
          </a:extLst>
        </xdr:cNvPr>
        <xdr:cNvSpPr txBox="1"/>
      </xdr:nvSpPr>
      <xdr:spPr>
        <a:xfrm>
          <a:off x="786781" y="59182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0257EB41-E1C2-4ED7-9DA8-C8B3CFE482F8}"/>
            </a:ext>
          </a:extLst>
        </xdr:cNvPr>
        <xdr:cNvCxnSpPr/>
      </xdr:nvCxnSpPr>
      <xdr:spPr>
        <a:xfrm>
          <a:off x="1152525" y="571636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9A546EDE-1E03-4D98-90C8-2E5FD8216B7B}"/>
            </a:ext>
          </a:extLst>
        </xdr:cNvPr>
        <xdr:cNvSpPr txBox="1"/>
      </xdr:nvSpPr>
      <xdr:spPr>
        <a:xfrm>
          <a:off x="786781" y="56225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4FFEC874-7973-4ED1-9DAB-4295E5148E68}"/>
            </a:ext>
          </a:extLst>
        </xdr:cNvPr>
        <xdr:cNvCxnSpPr/>
      </xdr:nvCxnSpPr>
      <xdr:spPr>
        <a:xfrm>
          <a:off x="1152525" y="541428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142D0EB8-B771-4D0C-84D9-41D5E841D97E}"/>
            </a:ext>
          </a:extLst>
        </xdr:cNvPr>
        <xdr:cNvSpPr txBox="1"/>
      </xdr:nvSpPr>
      <xdr:spPr>
        <a:xfrm>
          <a:off x="786781" y="53268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A14E4459-AE25-4A04-B953-540DDAC98026}"/>
            </a:ext>
          </a:extLst>
        </xdr:cNvPr>
        <xdr:cNvCxnSpPr/>
      </xdr:nvCxnSpPr>
      <xdr:spPr>
        <a:xfrm>
          <a:off x="1152525" y="511855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3318DC19-8818-43F6-B393-A7EE98F4456B}"/>
            </a:ext>
          </a:extLst>
        </xdr:cNvPr>
        <xdr:cNvSpPr txBox="1"/>
      </xdr:nvSpPr>
      <xdr:spPr>
        <a:xfrm>
          <a:off x="786781" y="5031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31CE381F-F845-4C7E-9313-480B3535F327}"/>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DBB33C26-25DD-4EE1-A468-FC90487D630A}"/>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C56ABE7D-83DE-4312-BFA9-9F5C9C4F937F}"/>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52A78377-D53C-4591-A7C1-6ECB20148688}"/>
            </a:ext>
          </a:extLst>
        </xdr:cNvPr>
        <xdr:cNvCxnSpPr/>
      </xdr:nvCxnSpPr>
      <xdr:spPr>
        <a:xfrm flipV="1">
          <a:off x="4300220" y="5143228"/>
          <a:ext cx="1270" cy="1371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D25DDCE7-E921-4FC7-B2E0-E2C2DC95FC88}"/>
            </a:ext>
          </a:extLst>
        </xdr:cNvPr>
        <xdr:cNvSpPr txBox="1"/>
      </xdr:nvSpPr>
      <xdr:spPr>
        <a:xfrm>
          <a:off x="4352925" y="6518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7D8E7F6E-6A19-478A-9CCE-6D7B7B931402}"/>
            </a:ext>
          </a:extLst>
        </xdr:cNvPr>
        <xdr:cNvCxnSpPr/>
      </xdr:nvCxnSpPr>
      <xdr:spPr>
        <a:xfrm>
          <a:off x="4213225" y="6514284"/>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23B1F9F5-6DDB-4FD8-98CE-AE14EC47382C}"/>
            </a:ext>
          </a:extLst>
        </xdr:cNvPr>
        <xdr:cNvSpPr txBox="1"/>
      </xdr:nvSpPr>
      <xdr:spPr>
        <a:xfrm>
          <a:off x="4352925" y="4924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1BF0B59F-E494-45B8-974D-31C6E827155D}"/>
            </a:ext>
          </a:extLst>
        </xdr:cNvPr>
        <xdr:cNvCxnSpPr/>
      </xdr:nvCxnSpPr>
      <xdr:spPr>
        <a:xfrm>
          <a:off x="4213225" y="514322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82" name="有形固定資産減価償却率平均値テキスト">
          <a:extLst>
            <a:ext uri="{FF2B5EF4-FFF2-40B4-BE49-F238E27FC236}">
              <a16:creationId xmlns:a16="http://schemas.microsoft.com/office/drawing/2014/main" id="{FA910BA8-2EFD-4388-9517-91716FAF9B5D}"/>
            </a:ext>
          </a:extLst>
        </xdr:cNvPr>
        <xdr:cNvSpPr txBox="1"/>
      </xdr:nvSpPr>
      <xdr:spPr>
        <a:xfrm>
          <a:off x="4352925" y="56064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502BC3B3-E8C4-4319-ABF8-27B898D7D851}"/>
            </a:ext>
          </a:extLst>
        </xdr:cNvPr>
        <xdr:cNvSpPr/>
      </xdr:nvSpPr>
      <xdr:spPr>
        <a:xfrm>
          <a:off x="4251325" y="574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838348EC-4FF6-450A-A912-5A33E3E241EE}"/>
            </a:ext>
          </a:extLst>
        </xdr:cNvPr>
        <xdr:cNvSpPr/>
      </xdr:nvSpPr>
      <xdr:spPr>
        <a:xfrm>
          <a:off x="3616325" y="574575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0515F8C1-849C-4179-A2C9-392544A40891}"/>
            </a:ext>
          </a:extLst>
        </xdr:cNvPr>
        <xdr:cNvSpPr/>
      </xdr:nvSpPr>
      <xdr:spPr>
        <a:xfrm>
          <a:off x="2930525" y="57334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1CD1C1AC-898F-4F79-8FF6-4C4A2DF38369}"/>
            </a:ext>
          </a:extLst>
        </xdr:cNvPr>
        <xdr:cNvSpPr/>
      </xdr:nvSpPr>
      <xdr:spPr>
        <a:xfrm>
          <a:off x="2244725" y="56902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87" name="フローチャート: 判断 86">
          <a:extLst>
            <a:ext uri="{FF2B5EF4-FFF2-40B4-BE49-F238E27FC236}">
              <a16:creationId xmlns:a16="http://schemas.microsoft.com/office/drawing/2014/main" id="{B5294ADA-E9EF-4976-B9D5-1D8543278414}"/>
            </a:ext>
          </a:extLst>
        </xdr:cNvPr>
        <xdr:cNvSpPr/>
      </xdr:nvSpPr>
      <xdr:spPr>
        <a:xfrm>
          <a:off x="1558925" y="57118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57C8B2E-851A-4313-BA05-A8966CCFA08C}"/>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34FDA7D-FCD4-4D30-8296-987587D0CE2B}"/>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4406B83F-2C49-409F-B2D1-0047E06E55EC}"/>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BC30A5C1-01C2-4441-983F-23180639D70B}"/>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7A02AF1D-9BE5-4A18-B873-D4A6334BF2BF}"/>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11158</xdr:rowOff>
    </xdr:from>
    <xdr:to>
      <xdr:col>23</xdr:col>
      <xdr:colOff>136525</xdr:colOff>
      <xdr:row>30</xdr:row>
      <xdr:rowOff>112758</xdr:rowOff>
    </xdr:to>
    <xdr:sp macro="" textlink="">
      <xdr:nvSpPr>
        <xdr:cNvPr id="93" name="楕円 92">
          <a:extLst>
            <a:ext uri="{FF2B5EF4-FFF2-40B4-BE49-F238E27FC236}">
              <a16:creationId xmlns:a16="http://schemas.microsoft.com/office/drawing/2014/main" id="{9A900E89-CF00-48CF-BA69-ED1F3FD9F2A5}"/>
            </a:ext>
          </a:extLst>
        </xdr:cNvPr>
        <xdr:cNvSpPr/>
      </xdr:nvSpPr>
      <xdr:spPr>
        <a:xfrm>
          <a:off x="4251325" y="575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161035</xdr:rowOff>
    </xdr:from>
    <xdr:ext cx="405111" cy="259045"/>
    <xdr:sp macro="" textlink="">
      <xdr:nvSpPr>
        <xdr:cNvPr id="94" name="有形固定資産減価償却率該当値テキスト">
          <a:extLst>
            <a:ext uri="{FF2B5EF4-FFF2-40B4-BE49-F238E27FC236}">
              <a16:creationId xmlns:a16="http://schemas.microsoft.com/office/drawing/2014/main" id="{1657941D-88C9-4923-A1FF-4C4F27CAD4C4}"/>
            </a:ext>
          </a:extLst>
        </xdr:cNvPr>
        <xdr:cNvSpPr txBox="1"/>
      </xdr:nvSpPr>
      <xdr:spPr>
        <a:xfrm>
          <a:off x="4352925" y="5742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11158</xdr:rowOff>
    </xdr:from>
    <xdr:to>
      <xdr:col>19</xdr:col>
      <xdr:colOff>187325</xdr:colOff>
      <xdr:row>30</xdr:row>
      <xdr:rowOff>112758</xdr:rowOff>
    </xdr:to>
    <xdr:sp macro="" textlink="">
      <xdr:nvSpPr>
        <xdr:cNvPr id="95" name="楕円 94">
          <a:extLst>
            <a:ext uri="{FF2B5EF4-FFF2-40B4-BE49-F238E27FC236}">
              <a16:creationId xmlns:a16="http://schemas.microsoft.com/office/drawing/2014/main" id="{5A9D569C-B515-46F0-81D0-020C006B95B9}"/>
            </a:ext>
          </a:extLst>
        </xdr:cNvPr>
        <xdr:cNvSpPr/>
      </xdr:nvSpPr>
      <xdr:spPr>
        <a:xfrm>
          <a:off x="3616325" y="575790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61958</xdr:rowOff>
    </xdr:from>
    <xdr:to>
      <xdr:col>23</xdr:col>
      <xdr:colOff>85725</xdr:colOff>
      <xdr:row>30</xdr:row>
      <xdr:rowOff>61958</xdr:rowOff>
    </xdr:to>
    <xdr:cxnSp macro="">
      <xdr:nvCxnSpPr>
        <xdr:cNvPr id="96" name="直線コネクタ 95">
          <a:extLst>
            <a:ext uri="{FF2B5EF4-FFF2-40B4-BE49-F238E27FC236}">
              <a16:creationId xmlns:a16="http://schemas.microsoft.com/office/drawing/2014/main" id="{BF7D0B48-6435-41CC-9737-4344400DE1E0}"/>
            </a:ext>
          </a:extLst>
        </xdr:cNvPr>
        <xdr:cNvCxnSpPr/>
      </xdr:nvCxnSpPr>
      <xdr:spPr>
        <a:xfrm>
          <a:off x="3667125" y="5808708"/>
          <a:ext cx="635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127635</xdr:rowOff>
    </xdr:from>
    <xdr:to>
      <xdr:col>15</xdr:col>
      <xdr:colOff>187325</xdr:colOff>
      <xdr:row>28</xdr:row>
      <xdr:rowOff>57785</xdr:rowOff>
    </xdr:to>
    <xdr:sp macro="" textlink="">
      <xdr:nvSpPr>
        <xdr:cNvPr id="97" name="楕円 96">
          <a:extLst>
            <a:ext uri="{FF2B5EF4-FFF2-40B4-BE49-F238E27FC236}">
              <a16:creationId xmlns:a16="http://schemas.microsoft.com/office/drawing/2014/main" id="{098DE167-D80A-4F70-95AF-42B91CD952A5}"/>
            </a:ext>
          </a:extLst>
        </xdr:cNvPr>
        <xdr:cNvSpPr/>
      </xdr:nvSpPr>
      <xdr:spPr>
        <a:xfrm>
          <a:off x="2930525" y="53790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6985</xdr:rowOff>
    </xdr:from>
    <xdr:to>
      <xdr:col>19</xdr:col>
      <xdr:colOff>136525</xdr:colOff>
      <xdr:row>30</xdr:row>
      <xdr:rowOff>61958</xdr:rowOff>
    </xdr:to>
    <xdr:cxnSp macro="">
      <xdr:nvCxnSpPr>
        <xdr:cNvPr id="98" name="直線コネクタ 97">
          <a:extLst>
            <a:ext uri="{FF2B5EF4-FFF2-40B4-BE49-F238E27FC236}">
              <a16:creationId xmlns:a16="http://schemas.microsoft.com/office/drawing/2014/main" id="{6FF55F93-C30E-4419-AD79-E2B82250C2FB}"/>
            </a:ext>
          </a:extLst>
        </xdr:cNvPr>
        <xdr:cNvCxnSpPr/>
      </xdr:nvCxnSpPr>
      <xdr:spPr>
        <a:xfrm>
          <a:off x="2981325" y="5423535"/>
          <a:ext cx="685800" cy="385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97518</xdr:rowOff>
    </xdr:from>
    <xdr:to>
      <xdr:col>11</xdr:col>
      <xdr:colOff>187325</xdr:colOff>
      <xdr:row>31</xdr:row>
      <xdr:rowOff>27668</xdr:rowOff>
    </xdr:to>
    <xdr:sp macro="" textlink="">
      <xdr:nvSpPr>
        <xdr:cNvPr id="99" name="楕円 98">
          <a:extLst>
            <a:ext uri="{FF2B5EF4-FFF2-40B4-BE49-F238E27FC236}">
              <a16:creationId xmlns:a16="http://schemas.microsoft.com/office/drawing/2014/main" id="{509157C0-4B53-4336-979E-0A6CDFE01BF6}"/>
            </a:ext>
          </a:extLst>
        </xdr:cNvPr>
        <xdr:cNvSpPr/>
      </xdr:nvSpPr>
      <xdr:spPr>
        <a:xfrm>
          <a:off x="2244725" y="584426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6985</xdr:rowOff>
    </xdr:from>
    <xdr:to>
      <xdr:col>15</xdr:col>
      <xdr:colOff>136525</xdr:colOff>
      <xdr:row>30</xdr:row>
      <xdr:rowOff>148318</xdr:rowOff>
    </xdr:to>
    <xdr:cxnSp macro="">
      <xdr:nvCxnSpPr>
        <xdr:cNvPr id="100" name="直線コネクタ 99">
          <a:extLst>
            <a:ext uri="{FF2B5EF4-FFF2-40B4-BE49-F238E27FC236}">
              <a16:creationId xmlns:a16="http://schemas.microsoft.com/office/drawing/2014/main" id="{E8C3A367-FE45-4741-8BF6-2BB22BC0B40A}"/>
            </a:ext>
          </a:extLst>
        </xdr:cNvPr>
        <xdr:cNvCxnSpPr/>
      </xdr:nvCxnSpPr>
      <xdr:spPr>
        <a:xfrm flipV="1">
          <a:off x="2295525" y="5423535"/>
          <a:ext cx="685800" cy="471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131989</xdr:rowOff>
    </xdr:from>
    <xdr:to>
      <xdr:col>7</xdr:col>
      <xdr:colOff>187325</xdr:colOff>
      <xdr:row>29</xdr:row>
      <xdr:rowOff>62139</xdr:rowOff>
    </xdr:to>
    <xdr:sp macro="" textlink="">
      <xdr:nvSpPr>
        <xdr:cNvPr id="101" name="楕円 100">
          <a:extLst>
            <a:ext uri="{FF2B5EF4-FFF2-40B4-BE49-F238E27FC236}">
              <a16:creationId xmlns:a16="http://schemas.microsoft.com/office/drawing/2014/main" id="{D64F2A49-88D3-4D49-B654-0627BCC4079F}"/>
            </a:ext>
          </a:extLst>
        </xdr:cNvPr>
        <xdr:cNvSpPr/>
      </xdr:nvSpPr>
      <xdr:spPr>
        <a:xfrm>
          <a:off x="1558925" y="554853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11339</xdr:rowOff>
    </xdr:from>
    <xdr:to>
      <xdr:col>11</xdr:col>
      <xdr:colOff>136525</xdr:colOff>
      <xdr:row>30</xdr:row>
      <xdr:rowOff>148318</xdr:rowOff>
    </xdr:to>
    <xdr:cxnSp macro="">
      <xdr:nvCxnSpPr>
        <xdr:cNvPr id="102" name="直線コネクタ 101">
          <a:extLst>
            <a:ext uri="{FF2B5EF4-FFF2-40B4-BE49-F238E27FC236}">
              <a16:creationId xmlns:a16="http://schemas.microsoft.com/office/drawing/2014/main" id="{CC28BFA6-7369-4E8F-8BB2-18BC38C3364E}"/>
            </a:ext>
          </a:extLst>
        </xdr:cNvPr>
        <xdr:cNvCxnSpPr/>
      </xdr:nvCxnSpPr>
      <xdr:spPr>
        <a:xfrm>
          <a:off x="1609725" y="5592989"/>
          <a:ext cx="685800" cy="302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110779</xdr:rowOff>
    </xdr:from>
    <xdr:ext cx="405111" cy="259045"/>
    <xdr:sp macro="" textlink="">
      <xdr:nvSpPr>
        <xdr:cNvPr id="103" name="n_1aveValue有形固定資産減価償却率">
          <a:extLst>
            <a:ext uri="{FF2B5EF4-FFF2-40B4-BE49-F238E27FC236}">
              <a16:creationId xmlns:a16="http://schemas.microsoft.com/office/drawing/2014/main" id="{3A3B450B-7660-42CF-9294-C3F773B31483}"/>
            </a:ext>
          </a:extLst>
        </xdr:cNvPr>
        <xdr:cNvSpPr txBox="1"/>
      </xdr:nvSpPr>
      <xdr:spPr>
        <a:xfrm>
          <a:off x="3470919" y="5527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104" name="n_2aveValue有形固定資産減価償却率">
          <a:extLst>
            <a:ext uri="{FF2B5EF4-FFF2-40B4-BE49-F238E27FC236}">
              <a16:creationId xmlns:a16="http://schemas.microsoft.com/office/drawing/2014/main" id="{CF3EDC1F-1EDA-47E1-87CE-B78C2EF553CD}"/>
            </a:ext>
          </a:extLst>
        </xdr:cNvPr>
        <xdr:cNvSpPr txBox="1"/>
      </xdr:nvSpPr>
      <xdr:spPr>
        <a:xfrm>
          <a:off x="2797819" y="5819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105" name="n_3aveValue有形固定資産減価償却率">
          <a:extLst>
            <a:ext uri="{FF2B5EF4-FFF2-40B4-BE49-F238E27FC236}">
              <a16:creationId xmlns:a16="http://schemas.microsoft.com/office/drawing/2014/main" id="{02BE7B62-9171-485D-A041-9143294FDEF3}"/>
            </a:ext>
          </a:extLst>
        </xdr:cNvPr>
        <xdr:cNvSpPr txBox="1"/>
      </xdr:nvSpPr>
      <xdr:spPr>
        <a:xfrm>
          <a:off x="2112019" y="547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51452</xdr:rowOff>
    </xdr:from>
    <xdr:ext cx="405111" cy="259045"/>
    <xdr:sp macro="" textlink="">
      <xdr:nvSpPr>
        <xdr:cNvPr id="106" name="n_4aveValue有形固定資産減価償却率">
          <a:extLst>
            <a:ext uri="{FF2B5EF4-FFF2-40B4-BE49-F238E27FC236}">
              <a16:creationId xmlns:a16="http://schemas.microsoft.com/office/drawing/2014/main" id="{4223A692-30CF-40F1-88F4-D91B20AA5035}"/>
            </a:ext>
          </a:extLst>
        </xdr:cNvPr>
        <xdr:cNvSpPr txBox="1"/>
      </xdr:nvSpPr>
      <xdr:spPr>
        <a:xfrm>
          <a:off x="1426219" y="5798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103885</xdr:rowOff>
    </xdr:from>
    <xdr:ext cx="405111" cy="259045"/>
    <xdr:sp macro="" textlink="">
      <xdr:nvSpPr>
        <xdr:cNvPr id="107" name="n_1mainValue有形固定資産減価償却率">
          <a:extLst>
            <a:ext uri="{FF2B5EF4-FFF2-40B4-BE49-F238E27FC236}">
              <a16:creationId xmlns:a16="http://schemas.microsoft.com/office/drawing/2014/main" id="{072F75D0-0A71-422E-A7C7-C031771342CA}"/>
            </a:ext>
          </a:extLst>
        </xdr:cNvPr>
        <xdr:cNvSpPr txBox="1"/>
      </xdr:nvSpPr>
      <xdr:spPr>
        <a:xfrm>
          <a:off x="3470919" y="585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74312</xdr:rowOff>
    </xdr:from>
    <xdr:ext cx="405111" cy="259045"/>
    <xdr:sp macro="" textlink="">
      <xdr:nvSpPr>
        <xdr:cNvPr id="108" name="n_2mainValue有形固定資産減価償却率">
          <a:extLst>
            <a:ext uri="{FF2B5EF4-FFF2-40B4-BE49-F238E27FC236}">
              <a16:creationId xmlns:a16="http://schemas.microsoft.com/office/drawing/2014/main" id="{01A8717F-E3BF-4BDC-902C-A70C316CA066}"/>
            </a:ext>
          </a:extLst>
        </xdr:cNvPr>
        <xdr:cNvSpPr txBox="1"/>
      </xdr:nvSpPr>
      <xdr:spPr>
        <a:xfrm>
          <a:off x="2797819" y="5160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18795</xdr:rowOff>
    </xdr:from>
    <xdr:ext cx="405111" cy="259045"/>
    <xdr:sp macro="" textlink="">
      <xdr:nvSpPr>
        <xdr:cNvPr id="109" name="n_3mainValue有形固定資産減価償却率">
          <a:extLst>
            <a:ext uri="{FF2B5EF4-FFF2-40B4-BE49-F238E27FC236}">
              <a16:creationId xmlns:a16="http://schemas.microsoft.com/office/drawing/2014/main" id="{33013164-33B6-4090-93FF-C156C895254C}"/>
            </a:ext>
          </a:extLst>
        </xdr:cNvPr>
        <xdr:cNvSpPr txBox="1"/>
      </xdr:nvSpPr>
      <xdr:spPr>
        <a:xfrm>
          <a:off x="2112019" y="5930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78666</xdr:rowOff>
    </xdr:from>
    <xdr:ext cx="405111" cy="259045"/>
    <xdr:sp macro="" textlink="">
      <xdr:nvSpPr>
        <xdr:cNvPr id="110" name="n_4mainValue有形固定資産減価償却率">
          <a:extLst>
            <a:ext uri="{FF2B5EF4-FFF2-40B4-BE49-F238E27FC236}">
              <a16:creationId xmlns:a16="http://schemas.microsoft.com/office/drawing/2014/main" id="{53ED25FB-10E9-4B43-823B-F3D4EBACC113}"/>
            </a:ext>
          </a:extLst>
        </xdr:cNvPr>
        <xdr:cNvSpPr txBox="1"/>
      </xdr:nvSpPr>
      <xdr:spPr>
        <a:xfrm>
          <a:off x="1426219" y="5330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BAB8F305-6FEB-4E22-B2BB-97779B37AE43}"/>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5095B65A-C3F4-4818-B4E0-426D038AF127}"/>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3" name="正方形/長方形 112">
          <a:extLst>
            <a:ext uri="{FF2B5EF4-FFF2-40B4-BE49-F238E27FC236}">
              <a16:creationId xmlns:a16="http://schemas.microsoft.com/office/drawing/2014/main" id="{03D007C9-A092-4A29-8C76-DB2DB760604E}"/>
            </a:ext>
          </a:extLst>
        </xdr:cNvPr>
        <xdr:cNvSpPr/>
      </xdr:nvSpPr>
      <xdr:spPr>
        <a:xfrm>
          <a:off x="12485364" y="4490496"/>
          <a:ext cx="77852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E5248EA8-FEFE-4748-9F28-F29E084A471D}"/>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1F26493E-A300-484A-BCC5-2E2FB9FE4135}"/>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EC2B89B2-0C55-498D-9068-369C9701DD19}"/>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E779FCAB-E1CE-4D3A-8988-8037475B171F}"/>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73A641E1-2C0D-47BF-B657-944038F42E5C}"/>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BE1DA378-088A-44E6-8C43-EFE0067B6182}"/>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980AEC87-D78D-4A90-83C2-6D39826C0808}"/>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8BFBFDAA-38BE-423F-A052-35B37802E4BE}"/>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12A2B787-7D6C-4BC2-8624-E66BF50CFB60}"/>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998F10CA-F8D4-46B5-8696-46D5BCECCA40}"/>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年度及び令和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地方債の繰上償還を行ったことにより起債残高が減少したものの、学校や保育施設の建て替え、廃棄物処理施設の改修といった大型の建設事業により起債発行額が上昇し、将来負担額が増加傾向となっている。今後も公債費の抑制を図っていく。</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F275CBF7-2FF5-47DF-8F0C-67B2971601C0}"/>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76A9EA37-A319-4924-9E0D-E388FF043EB9}"/>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0AA09F37-7C33-4AB2-82F2-F9A8ABE5BCB1}"/>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C2DD5BB8-44EE-4411-AAAD-3DF0B6ACC7DB}"/>
            </a:ext>
          </a:extLst>
        </xdr:cNvPr>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82CEAE2F-D312-4A6C-AAC0-56531AD20E9B}"/>
            </a:ext>
          </a:extLst>
        </xdr:cNvPr>
        <xdr:cNvSpPr txBox="1"/>
      </xdr:nvSpPr>
      <xdr:spPr>
        <a:xfrm>
          <a:off x="9705751" y="64646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9EE914A8-F0B6-490C-A7A7-40E5BE86C5EF}"/>
            </a:ext>
          </a:extLst>
        </xdr:cNvPr>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78657CC4-2111-4F16-8187-02753F89A185}"/>
            </a:ext>
          </a:extLst>
        </xdr:cNvPr>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3D7BBBAD-6A3A-40B2-9299-59E63833E216}"/>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10CDC7FB-A43B-4DF7-B9A2-867F1F2096B8}"/>
            </a:ext>
          </a:extLst>
        </xdr:cNvPr>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2FFB7FE8-C051-4FBC-AC2B-656639581C63}"/>
            </a:ext>
          </a:extLst>
        </xdr:cNvPr>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93CED1B3-B1C1-43FE-B58F-F2572A321F97}"/>
            </a:ext>
          </a:extLst>
        </xdr:cNvPr>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A355F30E-3A02-4C69-89CB-2C3172D01C7E}"/>
            </a:ext>
          </a:extLst>
        </xdr:cNvPr>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69A6E425-224D-43C1-AFFA-92D6723C2E85}"/>
            </a:ext>
          </a:extLst>
        </xdr:cNvPr>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706600BB-CB23-4585-8A82-98048788AD47}"/>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D3C96556-7B34-4285-BA71-9D8DC84D272B}"/>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7C5BC929-D955-4EBF-BFAC-B7A5D4A7B7D9}"/>
            </a:ext>
          </a:extLst>
        </xdr:cNvPr>
        <xdr:cNvCxnSpPr/>
      </xdr:nvCxnSpPr>
      <xdr:spPr>
        <a:xfrm flipV="1">
          <a:off x="13323570" y="5169958"/>
          <a:ext cx="1269" cy="1237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B24956DB-8382-41A4-8458-E6B10C45222F}"/>
            </a:ext>
          </a:extLst>
        </xdr:cNvPr>
        <xdr:cNvSpPr txBox="1"/>
      </xdr:nvSpPr>
      <xdr:spPr>
        <a:xfrm>
          <a:off x="13376275" y="640447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A4D8B2D3-A473-483C-AFAA-1FB3ADAD92EA}"/>
            </a:ext>
          </a:extLst>
        </xdr:cNvPr>
        <xdr:cNvCxnSpPr/>
      </xdr:nvCxnSpPr>
      <xdr:spPr>
        <a:xfrm>
          <a:off x="13255625" y="64069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07412FC7-436F-46D9-BE23-80461C7409F0}"/>
            </a:ext>
          </a:extLst>
        </xdr:cNvPr>
        <xdr:cNvSpPr txBox="1"/>
      </xdr:nvSpPr>
      <xdr:spPr>
        <a:xfrm>
          <a:off x="1337627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6991A3C8-7010-47B7-BA06-55B75D9F5C11}"/>
            </a:ext>
          </a:extLst>
        </xdr:cNvPr>
        <xdr:cNvCxnSpPr/>
      </xdr:nvCxnSpPr>
      <xdr:spPr>
        <a:xfrm>
          <a:off x="1325562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90589</xdr:rowOff>
    </xdr:from>
    <xdr:ext cx="469744" cy="259045"/>
    <xdr:sp macro="" textlink="">
      <xdr:nvSpPr>
        <xdr:cNvPr id="144" name="債務償還比率平均値テキスト">
          <a:extLst>
            <a:ext uri="{FF2B5EF4-FFF2-40B4-BE49-F238E27FC236}">
              <a16:creationId xmlns:a16="http://schemas.microsoft.com/office/drawing/2014/main" id="{AB0E0FA3-9545-4915-95EC-E79ED83FDDBF}"/>
            </a:ext>
          </a:extLst>
        </xdr:cNvPr>
        <xdr:cNvSpPr txBox="1"/>
      </xdr:nvSpPr>
      <xdr:spPr>
        <a:xfrm>
          <a:off x="13376275" y="5342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8455494D-8DAA-49FD-BD0E-C5223E179EA6}"/>
            </a:ext>
          </a:extLst>
        </xdr:cNvPr>
        <xdr:cNvSpPr/>
      </xdr:nvSpPr>
      <xdr:spPr>
        <a:xfrm>
          <a:off x="13293725" y="536361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4DB8761A-CF08-4816-89C7-067636FE3887}"/>
            </a:ext>
          </a:extLst>
        </xdr:cNvPr>
        <xdr:cNvSpPr/>
      </xdr:nvSpPr>
      <xdr:spPr>
        <a:xfrm>
          <a:off x="12639675" y="54004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FE0B3095-3549-4F48-B288-4675729A476E}"/>
            </a:ext>
          </a:extLst>
        </xdr:cNvPr>
        <xdr:cNvSpPr/>
      </xdr:nvSpPr>
      <xdr:spPr>
        <a:xfrm>
          <a:off x="11953875" y="532822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3E08F090-700F-47ED-9DBD-731CAC6C165D}"/>
            </a:ext>
          </a:extLst>
        </xdr:cNvPr>
        <xdr:cNvSpPr/>
      </xdr:nvSpPr>
      <xdr:spPr>
        <a:xfrm>
          <a:off x="11268075" y="5278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149" name="フローチャート: 判断 148">
          <a:extLst>
            <a:ext uri="{FF2B5EF4-FFF2-40B4-BE49-F238E27FC236}">
              <a16:creationId xmlns:a16="http://schemas.microsoft.com/office/drawing/2014/main" id="{40A23663-D640-4978-8105-B3A2F81AED8A}"/>
            </a:ext>
          </a:extLst>
        </xdr:cNvPr>
        <xdr:cNvSpPr/>
      </xdr:nvSpPr>
      <xdr:spPr>
        <a:xfrm>
          <a:off x="10582275" y="554137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C894E8F4-436D-445A-AB92-D745D6EEF3C0}"/>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EF043308-BCF8-4D9E-83B6-85C4C5813A4F}"/>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5B517F5C-106F-4598-B632-CC6B06511F15}"/>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3627574E-5F6C-46FB-AE3F-D7FF95BE05C8}"/>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A566AEA8-5953-4B7D-921B-C214A7A3F402}"/>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62435</xdr:rowOff>
    </xdr:from>
    <xdr:to>
      <xdr:col>76</xdr:col>
      <xdr:colOff>73025</xdr:colOff>
      <xdr:row>26</xdr:row>
      <xdr:rowOff>164035</xdr:rowOff>
    </xdr:to>
    <xdr:sp macro="" textlink="">
      <xdr:nvSpPr>
        <xdr:cNvPr id="155" name="楕円 154">
          <a:extLst>
            <a:ext uri="{FF2B5EF4-FFF2-40B4-BE49-F238E27FC236}">
              <a16:creationId xmlns:a16="http://schemas.microsoft.com/office/drawing/2014/main" id="{5ADA6337-67B2-4848-A298-6C3BB361C2AB}"/>
            </a:ext>
          </a:extLst>
        </xdr:cNvPr>
        <xdr:cNvSpPr/>
      </xdr:nvSpPr>
      <xdr:spPr>
        <a:xfrm>
          <a:off x="13293725" y="51487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157286</xdr:rowOff>
    </xdr:from>
    <xdr:ext cx="405111" cy="259045"/>
    <xdr:sp macro="" textlink="">
      <xdr:nvSpPr>
        <xdr:cNvPr id="156" name="債務償還比率該当値テキスト">
          <a:extLst>
            <a:ext uri="{FF2B5EF4-FFF2-40B4-BE49-F238E27FC236}">
              <a16:creationId xmlns:a16="http://schemas.microsoft.com/office/drawing/2014/main" id="{07FF1258-094B-4A27-A564-ABFA8580B71C}"/>
            </a:ext>
          </a:extLst>
        </xdr:cNvPr>
        <xdr:cNvSpPr txBox="1"/>
      </xdr:nvSpPr>
      <xdr:spPr>
        <a:xfrm>
          <a:off x="13376275" y="5078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22225</xdr:colOff>
      <xdr:row>26</xdr:row>
      <xdr:rowOff>54518</xdr:rowOff>
    </xdr:from>
    <xdr:to>
      <xdr:col>68</xdr:col>
      <xdr:colOff>123825</xdr:colOff>
      <xdr:row>26</xdr:row>
      <xdr:rowOff>156118</xdr:rowOff>
    </xdr:to>
    <xdr:sp macro="" textlink="">
      <xdr:nvSpPr>
        <xdr:cNvPr id="157" name="楕円 156">
          <a:extLst>
            <a:ext uri="{FF2B5EF4-FFF2-40B4-BE49-F238E27FC236}">
              <a16:creationId xmlns:a16="http://schemas.microsoft.com/office/drawing/2014/main" id="{1A58CB8E-F7B7-46C7-A6F6-408C36FDF7D1}"/>
            </a:ext>
          </a:extLst>
        </xdr:cNvPr>
        <xdr:cNvSpPr/>
      </xdr:nvSpPr>
      <xdr:spPr>
        <a:xfrm>
          <a:off x="11953875" y="5140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26</xdr:row>
      <xdr:rowOff>89302</xdr:rowOff>
    </xdr:from>
    <xdr:to>
      <xdr:col>64</xdr:col>
      <xdr:colOff>123825</xdr:colOff>
      <xdr:row>27</xdr:row>
      <xdr:rowOff>19452</xdr:rowOff>
    </xdr:to>
    <xdr:sp macro="" textlink="">
      <xdr:nvSpPr>
        <xdr:cNvPr id="158" name="楕円 157">
          <a:extLst>
            <a:ext uri="{FF2B5EF4-FFF2-40B4-BE49-F238E27FC236}">
              <a16:creationId xmlns:a16="http://schemas.microsoft.com/office/drawing/2014/main" id="{34D7B51A-19ED-47B9-BB9B-27A360C38714}"/>
            </a:ext>
          </a:extLst>
        </xdr:cNvPr>
        <xdr:cNvSpPr/>
      </xdr:nvSpPr>
      <xdr:spPr>
        <a:xfrm>
          <a:off x="11268075" y="517565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105318</xdr:rowOff>
    </xdr:from>
    <xdr:to>
      <xdr:col>68</xdr:col>
      <xdr:colOff>73025</xdr:colOff>
      <xdr:row>26</xdr:row>
      <xdr:rowOff>140102</xdr:rowOff>
    </xdr:to>
    <xdr:cxnSp macro="">
      <xdr:nvCxnSpPr>
        <xdr:cNvPr id="159" name="直線コネクタ 158">
          <a:extLst>
            <a:ext uri="{FF2B5EF4-FFF2-40B4-BE49-F238E27FC236}">
              <a16:creationId xmlns:a16="http://schemas.microsoft.com/office/drawing/2014/main" id="{397F1E1E-904D-41F7-83C5-E4E5E102043B}"/>
            </a:ext>
          </a:extLst>
        </xdr:cNvPr>
        <xdr:cNvCxnSpPr/>
      </xdr:nvCxnSpPr>
      <xdr:spPr>
        <a:xfrm flipV="1">
          <a:off x="11318875" y="5191668"/>
          <a:ext cx="685800" cy="34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26</xdr:row>
      <xdr:rowOff>159950</xdr:rowOff>
    </xdr:from>
    <xdr:to>
      <xdr:col>60</xdr:col>
      <xdr:colOff>123825</xdr:colOff>
      <xdr:row>27</xdr:row>
      <xdr:rowOff>90100</xdr:rowOff>
    </xdr:to>
    <xdr:sp macro="" textlink="">
      <xdr:nvSpPr>
        <xdr:cNvPr id="160" name="楕円 159">
          <a:extLst>
            <a:ext uri="{FF2B5EF4-FFF2-40B4-BE49-F238E27FC236}">
              <a16:creationId xmlns:a16="http://schemas.microsoft.com/office/drawing/2014/main" id="{BE21A6A5-DD70-413B-9F63-A4EF8889FEDA}"/>
            </a:ext>
          </a:extLst>
        </xdr:cNvPr>
        <xdr:cNvSpPr/>
      </xdr:nvSpPr>
      <xdr:spPr>
        <a:xfrm>
          <a:off x="10582275" y="52463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140102</xdr:rowOff>
    </xdr:from>
    <xdr:to>
      <xdr:col>64</xdr:col>
      <xdr:colOff>73025</xdr:colOff>
      <xdr:row>27</xdr:row>
      <xdr:rowOff>39300</xdr:rowOff>
    </xdr:to>
    <xdr:cxnSp macro="">
      <xdr:nvCxnSpPr>
        <xdr:cNvPr id="161" name="直線コネクタ 160">
          <a:extLst>
            <a:ext uri="{FF2B5EF4-FFF2-40B4-BE49-F238E27FC236}">
              <a16:creationId xmlns:a16="http://schemas.microsoft.com/office/drawing/2014/main" id="{B37A60D9-FA71-4FFC-B5F3-A19911472FCB}"/>
            </a:ext>
          </a:extLst>
        </xdr:cNvPr>
        <xdr:cNvCxnSpPr/>
      </xdr:nvCxnSpPr>
      <xdr:spPr>
        <a:xfrm flipV="1">
          <a:off x="10633075" y="5226452"/>
          <a:ext cx="685800" cy="64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95662</xdr:rowOff>
    </xdr:from>
    <xdr:ext cx="469744" cy="259045"/>
    <xdr:sp macro="" textlink="">
      <xdr:nvSpPr>
        <xdr:cNvPr id="162" name="n_1aveValue債務償還比率">
          <a:extLst>
            <a:ext uri="{FF2B5EF4-FFF2-40B4-BE49-F238E27FC236}">
              <a16:creationId xmlns:a16="http://schemas.microsoft.com/office/drawing/2014/main" id="{C84FDD6F-A07E-47ED-8433-0A02741BC867}"/>
            </a:ext>
          </a:extLst>
        </xdr:cNvPr>
        <xdr:cNvSpPr txBox="1"/>
      </xdr:nvSpPr>
      <xdr:spPr>
        <a:xfrm>
          <a:off x="12461952" y="518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169506</xdr:rowOff>
    </xdr:from>
    <xdr:ext cx="469744" cy="259045"/>
    <xdr:sp macro="" textlink="">
      <xdr:nvSpPr>
        <xdr:cNvPr id="163" name="n_2aveValue債務償還比率">
          <a:extLst>
            <a:ext uri="{FF2B5EF4-FFF2-40B4-BE49-F238E27FC236}">
              <a16:creationId xmlns:a16="http://schemas.microsoft.com/office/drawing/2014/main" id="{E8108188-61DB-48BD-B1FB-AB9055E01831}"/>
            </a:ext>
          </a:extLst>
        </xdr:cNvPr>
        <xdr:cNvSpPr txBox="1"/>
      </xdr:nvSpPr>
      <xdr:spPr>
        <a:xfrm>
          <a:off x="11788852" y="5414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119609</xdr:rowOff>
    </xdr:from>
    <xdr:ext cx="469744" cy="259045"/>
    <xdr:sp macro="" textlink="">
      <xdr:nvSpPr>
        <xdr:cNvPr id="164" name="n_3aveValue債務償還比率">
          <a:extLst>
            <a:ext uri="{FF2B5EF4-FFF2-40B4-BE49-F238E27FC236}">
              <a16:creationId xmlns:a16="http://schemas.microsoft.com/office/drawing/2014/main" id="{3A93E90F-4E0A-41CE-AA8F-6CB41F879A3B}"/>
            </a:ext>
          </a:extLst>
        </xdr:cNvPr>
        <xdr:cNvSpPr txBox="1"/>
      </xdr:nvSpPr>
      <xdr:spPr>
        <a:xfrm>
          <a:off x="11103052" y="5371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46104</xdr:rowOff>
    </xdr:from>
    <xdr:ext cx="469744" cy="259045"/>
    <xdr:sp macro="" textlink="">
      <xdr:nvSpPr>
        <xdr:cNvPr id="165" name="n_4aveValue債務償還比率">
          <a:extLst>
            <a:ext uri="{FF2B5EF4-FFF2-40B4-BE49-F238E27FC236}">
              <a16:creationId xmlns:a16="http://schemas.microsoft.com/office/drawing/2014/main" id="{CCF9E357-6E18-47D8-A95E-66E8F01068B3}"/>
            </a:ext>
          </a:extLst>
        </xdr:cNvPr>
        <xdr:cNvSpPr txBox="1"/>
      </xdr:nvSpPr>
      <xdr:spPr>
        <a:xfrm>
          <a:off x="10417252" y="5627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25</xdr:row>
      <xdr:rowOff>1195</xdr:rowOff>
    </xdr:from>
    <xdr:ext cx="405111" cy="259045"/>
    <xdr:sp macro="" textlink="">
      <xdr:nvSpPr>
        <xdr:cNvPr id="166" name="n_2mainValue債務償還比率">
          <a:extLst>
            <a:ext uri="{FF2B5EF4-FFF2-40B4-BE49-F238E27FC236}">
              <a16:creationId xmlns:a16="http://schemas.microsoft.com/office/drawing/2014/main" id="{8AB6F29D-EE4B-4ABD-9694-83C8436EC7D7}"/>
            </a:ext>
          </a:extLst>
        </xdr:cNvPr>
        <xdr:cNvSpPr txBox="1"/>
      </xdr:nvSpPr>
      <xdr:spPr>
        <a:xfrm>
          <a:off x="11821169" y="4922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25</xdr:row>
      <xdr:rowOff>35979</xdr:rowOff>
    </xdr:from>
    <xdr:ext cx="405111" cy="259045"/>
    <xdr:sp macro="" textlink="">
      <xdr:nvSpPr>
        <xdr:cNvPr id="167" name="n_3mainValue債務償還比率">
          <a:extLst>
            <a:ext uri="{FF2B5EF4-FFF2-40B4-BE49-F238E27FC236}">
              <a16:creationId xmlns:a16="http://schemas.microsoft.com/office/drawing/2014/main" id="{E293585A-30A5-4592-87BB-471741647C06}"/>
            </a:ext>
          </a:extLst>
        </xdr:cNvPr>
        <xdr:cNvSpPr txBox="1"/>
      </xdr:nvSpPr>
      <xdr:spPr>
        <a:xfrm>
          <a:off x="11135369" y="4957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25</xdr:row>
      <xdr:rowOff>106627</xdr:rowOff>
    </xdr:from>
    <xdr:ext cx="469744" cy="259045"/>
    <xdr:sp macro="" textlink="">
      <xdr:nvSpPr>
        <xdr:cNvPr id="168" name="n_4mainValue債務償還比率">
          <a:extLst>
            <a:ext uri="{FF2B5EF4-FFF2-40B4-BE49-F238E27FC236}">
              <a16:creationId xmlns:a16="http://schemas.microsoft.com/office/drawing/2014/main" id="{55EF464F-0A05-44EC-8393-E8C35827C3B5}"/>
            </a:ext>
          </a:extLst>
        </xdr:cNvPr>
        <xdr:cNvSpPr txBox="1"/>
      </xdr:nvSpPr>
      <xdr:spPr>
        <a:xfrm>
          <a:off x="10417252" y="502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70C8F99F-E15F-4F2D-8C11-D14E5C934025}"/>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98DA7DCB-14E6-411F-8E6B-3B10D89B4E10}"/>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1368EC9F-C781-498D-BD61-CEA381804861}"/>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DCF44653-5514-472C-91BB-B6A67CDC1304}"/>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584E5540-317D-44B9-B5D2-57A77AFA6DD3}"/>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CFF180D3-2527-47F8-A722-FCE502ABFB48}"/>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CD578E9-64B9-492B-8F42-877FC5C628AD}"/>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D151BD3-7E19-4FC3-AE08-47AB00DF7F80}"/>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56A9BB5-1E7D-41F5-86AB-B02117944936}"/>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1C4198E-31F2-46AC-910B-DC34885103AC}"/>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東京都小笠原村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FA17A36-00D8-4D0D-9CFD-7367A6848611}"/>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8BCFB0F-9206-4EAC-BB24-EB906B9372EA}"/>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FCE456D-2F11-40B0-8224-A4EC21B14C80}"/>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FCB4354-7F25-4C83-9AEB-EF272E0C9C51}"/>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5F5444D-1E56-48D0-BCAC-346EEC2CC5C4}"/>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7D38E7F-6F50-4C47-A8D2-E764F7CAA8E4}"/>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2,496
2,453
113.04
6,988,410
6,660,362
237,575
2,299,316
2,675,149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6D1632E-B13C-4AE7-A8FB-BA86823EC4E4}"/>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C169428-AA56-4ADD-8754-483B6F617F01}"/>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4033A7A-0BEE-4347-AEA1-F471E32A8DBB}"/>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16A64FF-1A40-42B2-B1D5-58163F654F55}"/>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C7076B8-47B7-4D4B-8428-DE1F150F8165}"/>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CF78E1D-980B-468A-BEB6-A10C1F4F6EE2}"/>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EE2B29A-A074-4A14-8A4D-9C5A13EECAF7}"/>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5757F61-8621-4A4F-AE63-EDEE210D01C2}"/>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6C046A2-9C16-480A-93B8-AB2D73C5A3D3}"/>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ECFAA6D-0569-46FF-8861-69A4E98E0A86}"/>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34BD320-91D7-4B3C-845B-9A91083581C9}"/>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1B0AA21-E27A-46D9-90BB-43DB38434B02}"/>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433DFEC-F8C9-40F7-9763-558346380D14}"/>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D77C7F3-B392-4202-B4CF-8085D74FA4A5}"/>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6549749-2F29-4C6B-99CD-2AC0A794E5B9}"/>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5F92AEB-B9BC-4E7A-95FF-4544135F3C85}"/>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FB849ED-4B49-4A3C-A2DF-B91376F7CE42}"/>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B20FC16-8885-4434-9C88-2DFE3652F4E0}"/>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12C7340-8CB1-44DF-99B6-0FA97E468EFE}"/>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48DA66B-A071-4109-88FE-0E1011D0F163}"/>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75F002E-9A6E-4CA4-88F5-087B4E214BF0}"/>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D39DED9-E35E-483D-A020-6159EB07731A}"/>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82B00DB-A021-4D11-A3B0-C51910039565}"/>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26A46B6-8802-487E-A62D-60EFA09B455E}"/>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D674C04-4B6E-4180-9442-43C50808E7D6}"/>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AE8DB67-4749-4B08-B28C-7DE2C3577FFB}"/>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94735AD-CF54-432F-B8C5-372732023D53}"/>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B71BD89-01A6-4CB0-8FFA-D012F93C852B}"/>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1AA6A0E-AB5D-48CD-BEC0-C1F57B53146E}"/>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4969A54-B1C8-43B0-87ED-26D48DD2C448}"/>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84480F8-D802-4AEC-A4B5-97D7D589A067}"/>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52CAC67-32E2-4B89-BC8A-B73BA6FD64B4}"/>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9BC2838-3D3C-4604-B279-7A1F71084355}"/>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C6A1A5D-8E10-4779-8F30-AAA9BF60FD04}"/>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FA878FC-C964-463F-B04E-C5C70F3660BB}"/>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A20E203-F01A-48FD-AB68-7B7AC012435C}"/>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6A3A894-694B-4052-BE43-D9E885CE71D7}"/>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41F3D41-5295-45A2-918F-79777F6BF7F6}"/>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67E3F05-D0E5-4C85-884A-08A0585DBD02}"/>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69FCC11-9230-4079-9B50-C1B861BA0A6C}"/>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A635A89-B02E-47D6-81C6-6724BD9DFE5C}"/>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F0B45B1-61B9-4B74-86EA-1FFFC365BCE6}"/>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8B1CD49-6CAB-45DF-9980-A31046EB17FA}"/>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689D9D3-3CDC-490B-B994-8A7369D328CF}"/>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71B64D60-BC15-4516-83B3-66749A04061B}"/>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B3B14397-DAEB-4A6A-BDEE-CD82E8F9CA9E}"/>
            </a:ext>
          </a:extLst>
        </xdr:cNvPr>
        <xdr:cNvCxnSpPr/>
      </xdr:nvCxnSpPr>
      <xdr:spPr>
        <a:xfrm flipV="1">
          <a:off x="4177665" y="5487035"/>
          <a:ext cx="0" cy="1437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97BF34D4-567F-4EF1-9E07-57DBD5FC6582}"/>
            </a:ext>
          </a:extLst>
        </xdr:cNvPr>
        <xdr:cNvSpPr txBox="1"/>
      </xdr:nvSpPr>
      <xdr:spPr>
        <a:xfrm>
          <a:off x="4216400" y="6927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F4BD26B6-FAD9-450A-84EB-46EF6E7BDA90}"/>
            </a:ext>
          </a:extLst>
        </xdr:cNvPr>
        <xdr:cNvCxnSpPr/>
      </xdr:nvCxnSpPr>
      <xdr:spPr>
        <a:xfrm>
          <a:off x="4108450" y="69240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9607531A-954B-4B24-8D11-EF21894EEA1A}"/>
            </a:ext>
          </a:extLst>
        </xdr:cNvPr>
        <xdr:cNvSpPr txBox="1"/>
      </xdr:nvSpPr>
      <xdr:spPr>
        <a:xfrm>
          <a:off x="4216400" y="527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B890B765-BD9A-4797-AFCF-48B49000EECA}"/>
            </a:ext>
          </a:extLst>
        </xdr:cNvPr>
        <xdr:cNvCxnSpPr/>
      </xdr:nvCxnSpPr>
      <xdr:spPr>
        <a:xfrm>
          <a:off x="4108450" y="54870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2" name="【道路】&#10;有形固定資産減価償却率平均値テキスト">
          <a:extLst>
            <a:ext uri="{FF2B5EF4-FFF2-40B4-BE49-F238E27FC236}">
              <a16:creationId xmlns:a16="http://schemas.microsoft.com/office/drawing/2014/main" id="{E737EA36-D8BF-440D-B583-DFA02372AC2B}"/>
            </a:ext>
          </a:extLst>
        </xdr:cNvPr>
        <xdr:cNvSpPr txBox="1"/>
      </xdr:nvSpPr>
      <xdr:spPr>
        <a:xfrm>
          <a:off x="4216400" y="62052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1818D000-9D66-4984-B58B-B6604E09CB40}"/>
            </a:ext>
          </a:extLst>
        </xdr:cNvPr>
        <xdr:cNvSpPr/>
      </xdr:nvSpPr>
      <xdr:spPr>
        <a:xfrm>
          <a:off x="4127500" y="63474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6D583C9B-07C4-48D7-9A2A-A4E1A97A4516}"/>
            </a:ext>
          </a:extLst>
        </xdr:cNvPr>
        <xdr:cNvSpPr/>
      </xdr:nvSpPr>
      <xdr:spPr>
        <a:xfrm>
          <a:off x="3384550" y="63246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0868AFA9-26E0-4D18-BC60-598EE989DEF7}"/>
            </a:ext>
          </a:extLst>
        </xdr:cNvPr>
        <xdr:cNvSpPr/>
      </xdr:nvSpPr>
      <xdr:spPr>
        <a:xfrm>
          <a:off x="257175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5D80FEA8-0199-434C-8F22-32991506CB55}"/>
            </a:ext>
          </a:extLst>
        </xdr:cNvPr>
        <xdr:cNvSpPr/>
      </xdr:nvSpPr>
      <xdr:spPr>
        <a:xfrm>
          <a:off x="1778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a:extLst>
            <a:ext uri="{FF2B5EF4-FFF2-40B4-BE49-F238E27FC236}">
              <a16:creationId xmlns:a16="http://schemas.microsoft.com/office/drawing/2014/main" id="{1C327F46-2ED1-4142-98C3-F5F96AC55D5F}"/>
            </a:ext>
          </a:extLst>
        </xdr:cNvPr>
        <xdr:cNvSpPr/>
      </xdr:nvSpPr>
      <xdr:spPr>
        <a:xfrm>
          <a:off x="984250" y="63074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0883E9C-6E44-4F92-A49D-E9BA12760933}"/>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F98484A-B276-4E7C-BD7D-2874936393B2}"/>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386158F-1AEF-453A-BFC4-8AC06E972FA2}"/>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918D903-0DCA-463B-96F8-785266C50D4A}"/>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4AC5167-B438-4A7F-B4F3-F3BF162FDECD}"/>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109220</xdr:rowOff>
    </xdr:from>
    <xdr:to>
      <xdr:col>24</xdr:col>
      <xdr:colOff>114300</xdr:colOff>
      <xdr:row>41</xdr:row>
      <xdr:rowOff>39370</xdr:rowOff>
    </xdr:to>
    <xdr:sp macro="" textlink="">
      <xdr:nvSpPr>
        <xdr:cNvPr id="73" name="楕円 72">
          <a:extLst>
            <a:ext uri="{FF2B5EF4-FFF2-40B4-BE49-F238E27FC236}">
              <a16:creationId xmlns:a16="http://schemas.microsoft.com/office/drawing/2014/main" id="{7F4C7A08-4B60-4147-A377-9F152463077C}"/>
            </a:ext>
          </a:extLst>
        </xdr:cNvPr>
        <xdr:cNvSpPr/>
      </xdr:nvSpPr>
      <xdr:spPr>
        <a:xfrm>
          <a:off x="4127500" y="67195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87647</xdr:rowOff>
    </xdr:from>
    <xdr:ext cx="405111" cy="259045"/>
    <xdr:sp macro="" textlink="">
      <xdr:nvSpPr>
        <xdr:cNvPr id="74" name="【道路】&#10;有形固定資産減価償却率該当値テキスト">
          <a:extLst>
            <a:ext uri="{FF2B5EF4-FFF2-40B4-BE49-F238E27FC236}">
              <a16:creationId xmlns:a16="http://schemas.microsoft.com/office/drawing/2014/main" id="{F64867FE-6E85-454E-A557-3AD92B8348A9}"/>
            </a:ext>
          </a:extLst>
        </xdr:cNvPr>
        <xdr:cNvSpPr txBox="1"/>
      </xdr:nvSpPr>
      <xdr:spPr>
        <a:xfrm>
          <a:off x="4216400" y="669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109220</xdr:rowOff>
    </xdr:from>
    <xdr:to>
      <xdr:col>20</xdr:col>
      <xdr:colOff>38100</xdr:colOff>
      <xdr:row>41</xdr:row>
      <xdr:rowOff>39370</xdr:rowOff>
    </xdr:to>
    <xdr:sp macro="" textlink="">
      <xdr:nvSpPr>
        <xdr:cNvPr id="75" name="楕円 74">
          <a:extLst>
            <a:ext uri="{FF2B5EF4-FFF2-40B4-BE49-F238E27FC236}">
              <a16:creationId xmlns:a16="http://schemas.microsoft.com/office/drawing/2014/main" id="{4E5CAB7C-248B-4B98-8157-731CC590973C}"/>
            </a:ext>
          </a:extLst>
        </xdr:cNvPr>
        <xdr:cNvSpPr/>
      </xdr:nvSpPr>
      <xdr:spPr>
        <a:xfrm>
          <a:off x="3384550" y="67195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160020</xdr:rowOff>
    </xdr:from>
    <xdr:to>
      <xdr:col>24</xdr:col>
      <xdr:colOff>63500</xdr:colOff>
      <xdr:row>40</xdr:row>
      <xdr:rowOff>160020</xdr:rowOff>
    </xdr:to>
    <xdr:cxnSp macro="">
      <xdr:nvCxnSpPr>
        <xdr:cNvPr id="76" name="直線コネクタ 75">
          <a:extLst>
            <a:ext uri="{FF2B5EF4-FFF2-40B4-BE49-F238E27FC236}">
              <a16:creationId xmlns:a16="http://schemas.microsoft.com/office/drawing/2014/main" id="{990B0BD9-B7ED-4CDB-B083-64E9AABA7DCD}"/>
            </a:ext>
          </a:extLst>
        </xdr:cNvPr>
        <xdr:cNvCxnSpPr/>
      </xdr:nvCxnSpPr>
      <xdr:spPr>
        <a:xfrm>
          <a:off x="3429000" y="677037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111125</xdr:rowOff>
    </xdr:from>
    <xdr:to>
      <xdr:col>15</xdr:col>
      <xdr:colOff>101600</xdr:colOff>
      <xdr:row>41</xdr:row>
      <xdr:rowOff>41275</xdr:rowOff>
    </xdr:to>
    <xdr:sp macro="" textlink="">
      <xdr:nvSpPr>
        <xdr:cNvPr id="77" name="楕円 76">
          <a:extLst>
            <a:ext uri="{FF2B5EF4-FFF2-40B4-BE49-F238E27FC236}">
              <a16:creationId xmlns:a16="http://schemas.microsoft.com/office/drawing/2014/main" id="{4C974C72-4DDF-445E-922D-45C429AC5CE7}"/>
            </a:ext>
          </a:extLst>
        </xdr:cNvPr>
        <xdr:cNvSpPr/>
      </xdr:nvSpPr>
      <xdr:spPr>
        <a:xfrm>
          <a:off x="2571750" y="67214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160020</xdr:rowOff>
    </xdr:from>
    <xdr:to>
      <xdr:col>19</xdr:col>
      <xdr:colOff>177800</xdr:colOff>
      <xdr:row>40</xdr:row>
      <xdr:rowOff>161925</xdr:rowOff>
    </xdr:to>
    <xdr:cxnSp macro="">
      <xdr:nvCxnSpPr>
        <xdr:cNvPr id="78" name="直線コネクタ 77">
          <a:extLst>
            <a:ext uri="{FF2B5EF4-FFF2-40B4-BE49-F238E27FC236}">
              <a16:creationId xmlns:a16="http://schemas.microsoft.com/office/drawing/2014/main" id="{344083BE-D6D1-462E-82C2-712D49936D0B}"/>
            </a:ext>
          </a:extLst>
        </xdr:cNvPr>
        <xdr:cNvCxnSpPr/>
      </xdr:nvCxnSpPr>
      <xdr:spPr>
        <a:xfrm flipV="1">
          <a:off x="2622550" y="6770370"/>
          <a:ext cx="8064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126365</xdr:rowOff>
    </xdr:from>
    <xdr:to>
      <xdr:col>10</xdr:col>
      <xdr:colOff>165100</xdr:colOff>
      <xdr:row>41</xdr:row>
      <xdr:rowOff>56515</xdr:rowOff>
    </xdr:to>
    <xdr:sp macro="" textlink="">
      <xdr:nvSpPr>
        <xdr:cNvPr id="79" name="楕円 78">
          <a:extLst>
            <a:ext uri="{FF2B5EF4-FFF2-40B4-BE49-F238E27FC236}">
              <a16:creationId xmlns:a16="http://schemas.microsoft.com/office/drawing/2014/main" id="{09ECB391-1785-49EB-AB9F-550B220DE91B}"/>
            </a:ext>
          </a:extLst>
        </xdr:cNvPr>
        <xdr:cNvSpPr/>
      </xdr:nvSpPr>
      <xdr:spPr>
        <a:xfrm>
          <a:off x="1778000" y="67367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161925</xdr:rowOff>
    </xdr:from>
    <xdr:to>
      <xdr:col>15</xdr:col>
      <xdr:colOff>50800</xdr:colOff>
      <xdr:row>41</xdr:row>
      <xdr:rowOff>5715</xdr:rowOff>
    </xdr:to>
    <xdr:cxnSp macro="">
      <xdr:nvCxnSpPr>
        <xdr:cNvPr id="80" name="直線コネクタ 79">
          <a:extLst>
            <a:ext uri="{FF2B5EF4-FFF2-40B4-BE49-F238E27FC236}">
              <a16:creationId xmlns:a16="http://schemas.microsoft.com/office/drawing/2014/main" id="{89A5E38E-613F-4CC4-8F75-46FDECECFC82}"/>
            </a:ext>
          </a:extLst>
        </xdr:cNvPr>
        <xdr:cNvCxnSpPr/>
      </xdr:nvCxnSpPr>
      <xdr:spPr>
        <a:xfrm flipV="1">
          <a:off x="1828800" y="6772275"/>
          <a:ext cx="79375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135890</xdr:rowOff>
    </xdr:from>
    <xdr:to>
      <xdr:col>6</xdr:col>
      <xdr:colOff>38100</xdr:colOff>
      <xdr:row>41</xdr:row>
      <xdr:rowOff>66040</xdr:rowOff>
    </xdr:to>
    <xdr:sp macro="" textlink="">
      <xdr:nvSpPr>
        <xdr:cNvPr id="81" name="楕円 80">
          <a:extLst>
            <a:ext uri="{FF2B5EF4-FFF2-40B4-BE49-F238E27FC236}">
              <a16:creationId xmlns:a16="http://schemas.microsoft.com/office/drawing/2014/main" id="{3D15184F-104C-4F5A-AE9C-E5566BE1A99F}"/>
            </a:ext>
          </a:extLst>
        </xdr:cNvPr>
        <xdr:cNvSpPr/>
      </xdr:nvSpPr>
      <xdr:spPr>
        <a:xfrm>
          <a:off x="984250" y="67462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5715</xdr:rowOff>
    </xdr:from>
    <xdr:to>
      <xdr:col>10</xdr:col>
      <xdr:colOff>114300</xdr:colOff>
      <xdr:row>41</xdr:row>
      <xdr:rowOff>15240</xdr:rowOff>
    </xdr:to>
    <xdr:cxnSp macro="">
      <xdr:nvCxnSpPr>
        <xdr:cNvPr id="82" name="直線コネクタ 81">
          <a:extLst>
            <a:ext uri="{FF2B5EF4-FFF2-40B4-BE49-F238E27FC236}">
              <a16:creationId xmlns:a16="http://schemas.microsoft.com/office/drawing/2014/main" id="{BAE839F0-1F0C-4A90-AA92-F0A0466DEA46}"/>
            </a:ext>
          </a:extLst>
        </xdr:cNvPr>
        <xdr:cNvCxnSpPr/>
      </xdr:nvCxnSpPr>
      <xdr:spPr>
        <a:xfrm flipV="1">
          <a:off x="1028700" y="6781165"/>
          <a:ext cx="8001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162577</xdr:rowOff>
    </xdr:from>
    <xdr:ext cx="405111" cy="259045"/>
    <xdr:sp macro="" textlink="">
      <xdr:nvSpPr>
        <xdr:cNvPr id="83" name="n_1aveValue【道路】&#10;有形固定資産減価償却率">
          <a:extLst>
            <a:ext uri="{FF2B5EF4-FFF2-40B4-BE49-F238E27FC236}">
              <a16:creationId xmlns:a16="http://schemas.microsoft.com/office/drawing/2014/main" id="{66EB58BD-F5DC-4A73-B08D-F633BFA7A27B}"/>
            </a:ext>
          </a:extLst>
        </xdr:cNvPr>
        <xdr:cNvSpPr txBox="1"/>
      </xdr:nvSpPr>
      <xdr:spPr>
        <a:xfrm>
          <a:off x="3239144" y="6112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4" name="n_2aveValue【道路】&#10;有形固定資産減価償却率">
          <a:extLst>
            <a:ext uri="{FF2B5EF4-FFF2-40B4-BE49-F238E27FC236}">
              <a16:creationId xmlns:a16="http://schemas.microsoft.com/office/drawing/2014/main" id="{F18A9F9E-203C-4ED7-B22C-290105C8C07A}"/>
            </a:ext>
          </a:extLst>
        </xdr:cNvPr>
        <xdr:cNvSpPr txBox="1"/>
      </xdr:nvSpPr>
      <xdr:spPr>
        <a:xfrm>
          <a:off x="2439044" y="6104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5" name="n_3aveValue【道路】&#10;有形固定資産減価償却率">
          <a:extLst>
            <a:ext uri="{FF2B5EF4-FFF2-40B4-BE49-F238E27FC236}">
              <a16:creationId xmlns:a16="http://schemas.microsoft.com/office/drawing/2014/main" id="{C6228C0F-B1AB-499B-A332-7DBC8377F54A}"/>
            </a:ext>
          </a:extLst>
        </xdr:cNvPr>
        <xdr:cNvSpPr txBox="1"/>
      </xdr:nvSpPr>
      <xdr:spPr>
        <a:xfrm>
          <a:off x="1645294" y="6082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145432</xdr:rowOff>
    </xdr:from>
    <xdr:ext cx="405111" cy="259045"/>
    <xdr:sp macro="" textlink="">
      <xdr:nvSpPr>
        <xdr:cNvPr id="86" name="n_4aveValue【道路】&#10;有形固定資産減価償却率">
          <a:extLst>
            <a:ext uri="{FF2B5EF4-FFF2-40B4-BE49-F238E27FC236}">
              <a16:creationId xmlns:a16="http://schemas.microsoft.com/office/drawing/2014/main" id="{A707B139-855B-486A-BB47-6DBA44C57680}"/>
            </a:ext>
          </a:extLst>
        </xdr:cNvPr>
        <xdr:cNvSpPr txBox="1"/>
      </xdr:nvSpPr>
      <xdr:spPr>
        <a:xfrm>
          <a:off x="851544" y="6095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30497</xdr:rowOff>
    </xdr:from>
    <xdr:ext cx="405111" cy="259045"/>
    <xdr:sp macro="" textlink="">
      <xdr:nvSpPr>
        <xdr:cNvPr id="87" name="n_1mainValue【道路】&#10;有形固定資産減価償却率">
          <a:extLst>
            <a:ext uri="{FF2B5EF4-FFF2-40B4-BE49-F238E27FC236}">
              <a16:creationId xmlns:a16="http://schemas.microsoft.com/office/drawing/2014/main" id="{CD7D2859-34CF-49DC-915C-71C8957BF26A}"/>
            </a:ext>
          </a:extLst>
        </xdr:cNvPr>
        <xdr:cNvSpPr txBox="1"/>
      </xdr:nvSpPr>
      <xdr:spPr>
        <a:xfrm>
          <a:off x="3239144" y="6805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32402</xdr:rowOff>
    </xdr:from>
    <xdr:ext cx="405111" cy="259045"/>
    <xdr:sp macro="" textlink="">
      <xdr:nvSpPr>
        <xdr:cNvPr id="88" name="n_2mainValue【道路】&#10;有形固定資産減価償却率">
          <a:extLst>
            <a:ext uri="{FF2B5EF4-FFF2-40B4-BE49-F238E27FC236}">
              <a16:creationId xmlns:a16="http://schemas.microsoft.com/office/drawing/2014/main" id="{18CFA4FB-91C5-4B8C-AB6D-67FE219385DD}"/>
            </a:ext>
          </a:extLst>
        </xdr:cNvPr>
        <xdr:cNvSpPr txBox="1"/>
      </xdr:nvSpPr>
      <xdr:spPr>
        <a:xfrm>
          <a:off x="2439044" y="6807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47642</xdr:rowOff>
    </xdr:from>
    <xdr:ext cx="405111" cy="259045"/>
    <xdr:sp macro="" textlink="">
      <xdr:nvSpPr>
        <xdr:cNvPr id="89" name="n_3mainValue【道路】&#10;有形固定資産減価償却率">
          <a:extLst>
            <a:ext uri="{FF2B5EF4-FFF2-40B4-BE49-F238E27FC236}">
              <a16:creationId xmlns:a16="http://schemas.microsoft.com/office/drawing/2014/main" id="{00DFCAD3-19AF-4F12-A283-C1AF8E1CD059}"/>
            </a:ext>
          </a:extLst>
        </xdr:cNvPr>
        <xdr:cNvSpPr txBox="1"/>
      </xdr:nvSpPr>
      <xdr:spPr>
        <a:xfrm>
          <a:off x="1645294" y="6823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57167</xdr:rowOff>
    </xdr:from>
    <xdr:ext cx="405111" cy="259045"/>
    <xdr:sp macro="" textlink="">
      <xdr:nvSpPr>
        <xdr:cNvPr id="90" name="n_4mainValue【道路】&#10;有形固定資産減価償却率">
          <a:extLst>
            <a:ext uri="{FF2B5EF4-FFF2-40B4-BE49-F238E27FC236}">
              <a16:creationId xmlns:a16="http://schemas.microsoft.com/office/drawing/2014/main" id="{303F5AE6-4529-4089-8FAB-3B07D42417BA}"/>
            </a:ext>
          </a:extLst>
        </xdr:cNvPr>
        <xdr:cNvSpPr txBox="1"/>
      </xdr:nvSpPr>
      <xdr:spPr>
        <a:xfrm>
          <a:off x="851544" y="683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6395BA2-7574-4C21-9DD0-F5F8053A074C}"/>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A1DC4F6-D5CA-41FC-B4BC-74786E884250}"/>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7967DD4-1D3F-4B88-8C90-2B290985A31C}"/>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039A01C-7BBA-44C4-8FD0-89F46C600EBD}"/>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51A9AEA-7D67-42EE-B366-AC3ABA45A2A5}"/>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5D3A2F7-EA1F-406B-842F-8DF9B0240708}"/>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5935EB6-59E3-4DD1-8EF0-6588BBC91545}"/>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DF59F11-0F29-418D-BF05-31F9E33A2E7E}"/>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C927CE0B-F850-429D-86E7-A551F58276CE}"/>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8BDD059-8FE8-4664-B16E-07ACEA0DA39F}"/>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740D3E67-1748-4D2C-ACD7-557DF96F6A45}"/>
            </a:ext>
          </a:extLst>
        </xdr:cNvPr>
        <xdr:cNvCxnSpPr/>
      </xdr:nvCxnSpPr>
      <xdr:spPr>
        <a:xfrm>
          <a:off x="5956300" y="6908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85F181DB-4B90-41D9-A3CA-B4E2BF5920A1}"/>
            </a:ext>
          </a:extLst>
        </xdr:cNvPr>
        <xdr:cNvSpPr txBox="1"/>
      </xdr:nvSpPr>
      <xdr:spPr>
        <a:xfrm>
          <a:off x="55272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C47C2ECA-90B3-467E-8764-0C27FAAE4E70}"/>
            </a:ext>
          </a:extLst>
        </xdr:cNvPr>
        <xdr:cNvCxnSpPr/>
      </xdr:nvCxnSpPr>
      <xdr:spPr>
        <a:xfrm>
          <a:off x="5956300" y="646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8BF0C93A-34F2-42CB-AAE0-C6E2B85398C8}"/>
            </a:ext>
          </a:extLst>
        </xdr:cNvPr>
        <xdr:cNvSpPr txBox="1"/>
      </xdr:nvSpPr>
      <xdr:spPr>
        <a:xfrm>
          <a:off x="5418031" y="632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B78EC5A0-8609-41A3-92BB-4A450D3CF069}"/>
            </a:ext>
          </a:extLst>
        </xdr:cNvPr>
        <xdr:cNvCxnSpPr/>
      </xdr:nvCxnSpPr>
      <xdr:spPr>
        <a:xfrm>
          <a:off x="5956300" y="6026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F881D75D-D2FF-4207-8D7C-6AB6F21ED575}"/>
            </a:ext>
          </a:extLst>
        </xdr:cNvPr>
        <xdr:cNvSpPr txBox="1"/>
      </xdr:nvSpPr>
      <xdr:spPr>
        <a:xfrm>
          <a:off x="5418031" y="589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D0B49C62-2146-48BB-8BF2-F3A3F156784D}"/>
            </a:ext>
          </a:extLst>
        </xdr:cNvPr>
        <xdr:cNvCxnSpPr/>
      </xdr:nvCxnSpPr>
      <xdr:spPr>
        <a:xfrm>
          <a:off x="5956300" y="55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2A4CCFB0-411D-4F20-ADF7-C208E71BACF2}"/>
            </a:ext>
          </a:extLst>
        </xdr:cNvPr>
        <xdr:cNvSpPr txBox="1"/>
      </xdr:nvSpPr>
      <xdr:spPr>
        <a:xfrm>
          <a:off x="5418031" y="5452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EE67BF9C-9D9A-4DF3-BAC9-F56F2A6A6F3B}"/>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A278C764-3ACB-4F62-BD3E-56F29B852511}"/>
            </a:ext>
          </a:extLst>
        </xdr:cNvPr>
        <xdr:cNvSpPr txBox="1"/>
      </xdr:nvSpPr>
      <xdr:spPr>
        <a:xfrm>
          <a:off x="541803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801E229B-B68F-4BC2-88C1-E4B140BE0C19}"/>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AD77A23C-87C3-4C48-847D-97C569A333BB}"/>
            </a:ext>
          </a:extLst>
        </xdr:cNvPr>
        <xdr:cNvCxnSpPr/>
      </xdr:nvCxnSpPr>
      <xdr:spPr>
        <a:xfrm flipV="1">
          <a:off x="9429115" y="5568455"/>
          <a:ext cx="0" cy="1326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F91114DD-0BA2-4761-B9E4-38516DCCC498}"/>
            </a:ext>
          </a:extLst>
        </xdr:cNvPr>
        <xdr:cNvSpPr txBox="1"/>
      </xdr:nvSpPr>
      <xdr:spPr>
        <a:xfrm>
          <a:off x="9467850" y="689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9B54705D-6D6F-46F0-9074-E1A5FA52F5F3}"/>
            </a:ext>
          </a:extLst>
        </xdr:cNvPr>
        <xdr:cNvCxnSpPr/>
      </xdr:nvCxnSpPr>
      <xdr:spPr>
        <a:xfrm>
          <a:off x="9359900" y="68951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C383D4AF-D9CA-4E04-9A68-4A9CBBB7CF94}"/>
            </a:ext>
          </a:extLst>
        </xdr:cNvPr>
        <xdr:cNvSpPr txBox="1"/>
      </xdr:nvSpPr>
      <xdr:spPr>
        <a:xfrm>
          <a:off x="9467850" y="5350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7061FF9C-D1C2-4FC7-898F-3277367F29E4}"/>
            </a:ext>
          </a:extLst>
        </xdr:cNvPr>
        <xdr:cNvCxnSpPr/>
      </xdr:nvCxnSpPr>
      <xdr:spPr>
        <a:xfrm>
          <a:off x="9359900" y="55684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124675</xdr:rowOff>
    </xdr:from>
    <xdr:ext cx="534377" cy="259045"/>
    <xdr:sp macro="" textlink="">
      <xdr:nvSpPr>
        <xdr:cNvPr id="117" name="【道路】&#10;一人当たり延長平均値テキスト">
          <a:extLst>
            <a:ext uri="{FF2B5EF4-FFF2-40B4-BE49-F238E27FC236}">
              <a16:creationId xmlns:a16="http://schemas.microsoft.com/office/drawing/2014/main" id="{B4B7B40C-468E-4B6D-8BEF-FCD389C6B387}"/>
            </a:ext>
          </a:extLst>
        </xdr:cNvPr>
        <xdr:cNvSpPr txBox="1"/>
      </xdr:nvSpPr>
      <xdr:spPr>
        <a:xfrm>
          <a:off x="9467850" y="65699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72E73AF4-EFDC-4B5D-B543-11BF94F62A1C}"/>
            </a:ext>
          </a:extLst>
        </xdr:cNvPr>
        <xdr:cNvSpPr/>
      </xdr:nvSpPr>
      <xdr:spPr>
        <a:xfrm>
          <a:off x="9398000" y="67121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23AEDFEA-F448-4DD0-AF18-DD74988A9B01}"/>
            </a:ext>
          </a:extLst>
        </xdr:cNvPr>
        <xdr:cNvSpPr/>
      </xdr:nvSpPr>
      <xdr:spPr>
        <a:xfrm>
          <a:off x="8636000" y="67059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180E6090-414A-4BC1-BEE5-E8968AE2D575}"/>
            </a:ext>
          </a:extLst>
        </xdr:cNvPr>
        <xdr:cNvSpPr/>
      </xdr:nvSpPr>
      <xdr:spPr>
        <a:xfrm>
          <a:off x="7842250" y="671890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589BDAB1-B149-4456-9870-F0224EB9FB5F}"/>
            </a:ext>
          </a:extLst>
        </xdr:cNvPr>
        <xdr:cNvSpPr/>
      </xdr:nvSpPr>
      <xdr:spPr>
        <a:xfrm>
          <a:off x="7029450" y="67242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2" name="フローチャート: 判断 121">
          <a:extLst>
            <a:ext uri="{FF2B5EF4-FFF2-40B4-BE49-F238E27FC236}">
              <a16:creationId xmlns:a16="http://schemas.microsoft.com/office/drawing/2014/main" id="{0084B04A-0D73-4ADD-B2DF-3EADF372DC44}"/>
            </a:ext>
          </a:extLst>
        </xdr:cNvPr>
        <xdr:cNvSpPr/>
      </xdr:nvSpPr>
      <xdr:spPr>
        <a:xfrm>
          <a:off x="6235700" y="67473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B9A910D-6BEA-4F7C-B6CA-5913FA370A87}"/>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94D6309-09D4-4450-8082-A8436728E52E}"/>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ACC0299-1F42-4411-BD7B-35C691D45858}"/>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E4F9A42-7F8D-4E8C-9978-B5DAE90D7C63}"/>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76BB57D-F791-4BB2-BF96-F7A31A621928}"/>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68925</xdr:rowOff>
    </xdr:from>
    <xdr:to>
      <xdr:col>55</xdr:col>
      <xdr:colOff>50800</xdr:colOff>
      <xdr:row>41</xdr:row>
      <xdr:rowOff>170525</xdr:rowOff>
    </xdr:to>
    <xdr:sp macro="" textlink="">
      <xdr:nvSpPr>
        <xdr:cNvPr id="128" name="楕円 127">
          <a:extLst>
            <a:ext uri="{FF2B5EF4-FFF2-40B4-BE49-F238E27FC236}">
              <a16:creationId xmlns:a16="http://schemas.microsoft.com/office/drawing/2014/main" id="{45AFDE5A-F2C1-4699-9BB7-E9C76A75E2E7}"/>
            </a:ext>
          </a:extLst>
        </xdr:cNvPr>
        <xdr:cNvSpPr/>
      </xdr:nvSpPr>
      <xdr:spPr>
        <a:xfrm>
          <a:off x="9398000" y="68443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155302</xdr:rowOff>
    </xdr:from>
    <xdr:ext cx="469744" cy="259045"/>
    <xdr:sp macro="" textlink="">
      <xdr:nvSpPr>
        <xdr:cNvPr id="129" name="【道路】&#10;一人当たり延長該当値テキスト">
          <a:extLst>
            <a:ext uri="{FF2B5EF4-FFF2-40B4-BE49-F238E27FC236}">
              <a16:creationId xmlns:a16="http://schemas.microsoft.com/office/drawing/2014/main" id="{3E367746-6349-4BC6-98BB-80CEB5B79062}"/>
            </a:ext>
          </a:extLst>
        </xdr:cNvPr>
        <xdr:cNvSpPr txBox="1"/>
      </xdr:nvSpPr>
      <xdr:spPr>
        <a:xfrm>
          <a:off x="9467850" y="676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69472</xdr:rowOff>
    </xdr:from>
    <xdr:to>
      <xdr:col>50</xdr:col>
      <xdr:colOff>165100</xdr:colOff>
      <xdr:row>41</xdr:row>
      <xdr:rowOff>171072</xdr:rowOff>
    </xdr:to>
    <xdr:sp macro="" textlink="">
      <xdr:nvSpPr>
        <xdr:cNvPr id="130" name="楕円 129">
          <a:extLst>
            <a:ext uri="{FF2B5EF4-FFF2-40B4-BE49-F238E27FC236}">
              <a16:creationId xmlns:a16="http://schemas.microsoft.com/office/drawing/2014/main" id="{363A25B1-820B-40C9-81CE-CD95BC1E0EC2}"/>
            </a:ext>
          </a:extLst>
        </xdr:cNvPr>
        <xdr:cNvSpPr/>
      </xdr:nvSpPr>
      <xdr:spPr>
        <a:xfrm>
          <a:off x="8636000" y="68449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119725</xdr:rowOff>
    </xdr:from>
    <xdr:to>
      <xdr:col>55</xdr:col>
      <xdr:colOff>0</xdr:colOff>
      <xdr:row>41</xdr:row>
      <xdr:rowOff>120272</xdr:rowOff>
    </xdr:to>
    <xdr:cxnSp macro="">
      <xdr:nvCxnSpPr>
        <xdr:cNvPr id="131" name="直線コネクタ 130">
          <a:extLst>
            <a:ext uri="{FF2B5EF4-FFF2-40B4-BE49-F238E27FC236}">
              <a16:creationId xmlns:a16="http://schemas.microsoft.com/office/drawing/2014/main" id="{3D72C3DF-BD62-4DF3-8049-25626E39B0A7}"/>
            </a:ext>
          </a:extLst>
        </xdr:cNvPr>
        <xdr:cNvCxnSpPr/>
      </xdr:nvCxnSpPr>
      <xdr:spPr>
        <a:xfrm flipV="1">
          <a:off x="8686800" y="6895175"/>
          <a:ext cx="742950" cy="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69330</xdr:rowOff>
    </xdr:from>
    <xdr:to>
      <xdr:col>46</xdr:col>
      <xdr:colOff>38100</xdr:colOff>
      <xdr:row>41</xdr:row>
      <xdr:rowOff>170930</xdr:rowOff>
    </xdr:to>
    <xdr:sp macro="" textlink="">
      <xdr:nvSpPr>
        <xdr:cNvPr id="132" name="楕円 131">
          <a:extLst>
            <a:ext uri="{FF2B5EF4-FFF2-40B4-BE49-F238E27FC236}">
              <a16:creationId xmlns:a16="http://schemas.microsoft.com/office/drawing/2014/main" id="{4CA7B070-79E5-4DF4-9469-A8F230E19C03}"/>
            </a:ext>
          </a:extLst>
        </xdr:cNvPr>
        <xdr:cNvSpPr/>
      </xdr:nvSpPr>
      <xdr:spPr>
        <a:xfrm>
          <a:off x="7842250" y="68447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120130</xdr:rowOff>
    </xdr:from>
    <xdr:to>
      <xdr:col>50</xdr:col>
      <xdr:colOff>114300</xdr:colOff>
      <xdr:row>41</xdr:row>
      <xdr:rowOff>120272</xdr:rowOff>
    </xdr:to>
    <xdr:cxnSp macro="">
      <xdr:nvCxnSpPr>
        <xdr:cNvPr id="133" name="直線コネクタ 132">
          <a:extLst>
            <a:ext uri="{FF2B5EF4-FFF2-40B4-BE49-F238E27FC236}">
              <a16:creationId xmlns:a16="http://schemas.microsoft.com/office/drawing/2014/main" id="{2F6A0607-F537-437C-B63A-2D7A23BB30E1}"/>
            </a:ext>
          </a:extLst>
        </xdr:cNvPr>
        <xdr:cNvCxnSpPr/>
      </xdr:nvCxnSpPr>
      <xdr:spPr>
        <a:xfrm>
          <a:off x="7886700" y="6895580"/>
          <a:ext cx="800100" cy="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69428</xdr:rowOff>
    </xdr:from>
    <xdr:to>
      <xdr:col>41</xdr:col>
      <xdr:colOff>101600</xdr:colOff>
      <xdr:row>41</xdr:row>
      <xdr:rowOff>171028</xdr:rowOff>
    </xdr:to>
    <xdr:sp macro="" textlink="">
      <xdr:nvSpPr>
        <xdr:cNvPr id="134" name="楕円 133">
          <a:extLst>
            <a:ext uri="{FF2B5EF4-FFF2-40B4-BE49-F238E27FC236}">
              <a16:creationId xmlns:a16="http://schemas.microsoft.com/office/drawing/2014/main" id="{60D46BA7-0889-49DB-B2FB-475A936C9D53}"/>
            </a:ext>
          </a:extLst>
        </xdr:cNvPr>
        <xdr:cNvSpPr/>
      </xdr:nvSpPr>
      <xdr:spPr>
        <a:xfrm>
          <a:off x="7029450" y="68448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120130</xdr:rowOff>
    </xdr:from>
    <xdr:to>
      <xdr:col>45</xdr:col>
      <xdr:colOff>177800</xdr:colOff>
      <xdr:row>41</xdr:row>
      <xdr:rowOff>120228</xdr:rowOff>
    </xdr:to>
    <xdr:cxnSp macro="">
      <xdr:nvCxnSpPr>
        <xdr:cNvPr id="135" name="直線コネクタ 134">
          <a:extLst>
            <a:ext uri="{FF2B5EF4-FFF2-40B4-BE49-F238E27FC236}">
              <a16:creationId xmlns:a16="http://schemas.microsoft.com/office/drawing/2014/main" id="{F9A895CE-9D7A-4012-BC88-E38F31A047A2}"/>
            </a:ext>
          </a:extLst>
        </xdr:cNvPr>
        <xdr:cNvCxnSpPr/>
      </xdr:nvCxnSpPr>
      <xdr:spPr>
        <a:xfrm flipV="1">
          <a:off x="7080250" y="6895580"/>
          <a:ext cx="806450" cy="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69584</xdr:rowOff>
    </xdr:from>
    <xdr:to>
      <xdr:col>36</xdr:col>
      <xdr:colOff>165100</xdr:colOff>
      <xdr:row>41</xdr:row>
      <xdr:rowOff>171184</xdr:rowOff>
    </xdr:to>
    <xdr:sp macro="" textlink="">
      <xdr:nvSpPr>
        <xdr:cNvPr id="136" name="楕円 135">
          <a:extLst>
            <a:ext uri="{FF2B5EF4-FFF2-40B4-BE49-F238E27FC236}">
              <a16:creationId xmlns:a16="http://schemas.microsoft.com/office/drawing/2014/main" id="{C522549F-8038-4FE9-95FC-7CC8E89CE9CB}"/>
            </a:ext>
          </a:extLst>
        </xdr:cNvPr>
        <xdr:cNvSpPr/>
      </xdr:nvSpPr>
      <xdr:spPr>
        <a:xfrm>
          <a:off x="6235700" y="68450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120228</xdr:rowOff>
    </xdr:from>
    <xdr:to>
      <xdr:col>41</xdr:col>
      <xdr:colOff>50800</xdr:colOff>
      <xdr:row>41</xdr:row>
      <xdr:rowOff>120384</xdr:rowOff>
    </xdr:to>
    <xdr:cxnSp macro="">
      <xdr:nvCxnSpPr>
        <xdr:cNvPr id="137" name="直線コネクタ 136">
          <a:extLst>
            <a:ext uri="{FF2B5EF4-FFF2-40B4-BE49-F238E27FC236}">
              <a16:creationId xmlns:a16="http://schemas.microsoft.com/office/drawing/2014/main" id="{5117A64A-D497-4D93-A44B-4A0FEB7767ED}"/>
            </a:ext>
          </a:extLst>
        </xdr:cNvPr>
        <xdr:cNvCxnSpPr/>
      </xdr:nvCxnSpPr>
      <xdr:spPr>
        <a:xfrm flipV="1">
          <a:off x="6286500" y="6895678"/>
          <a:ext cx="793750" cy="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a:extLst>
            <a:ext uri="{FF2B5EF4-FFF2-40B4-BE49-F238E27FC236}">
              <a16:creationId xmlns:a16="http://schemas.microsoft.com/office/drawing/2014/main" id="{B9A0441C-CD88-4CAD-BC71-EB509652D567}"/>
            </a:ext>
          </a:extLst>
        </xdr:cNvPr>
        <xdr:cNvSpPr txBox="1"/>
      </xdr:nvSpPr>
      <xdr:spPr>
        <a:xfrm>
          <a:off x="8425961" y="6487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9" name="n_2aveValue【道路】&#10;一人当たり延長">
          <a:extLst>
            <a:ext uri="{FF2B5EF4-FFF2-40B4-BE49-F238E27FC236}">
              <a16:creationId xmlns:a16="http://schemas.microsoft.com/office/drawing/2014/main" id="{6E18C7C1-BE7C-4268-9249-5DACDB3C6495}"/>
            </a:ext>
          </a:extLst>
        </xdr:cNvPr>
        <xdr:cNvSpPr txBox="1"/>
      </xdr:nvSpPr>
      <xdr:spPr>
        <a:xfrm>
          <a:off x="7644911" y="6500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40" name="n_3aveValue【道路】&#10;一人当たり延長">
          <a:extLst>
            <a:ext uri="{FF2B5EF4-FFF2-40B4-BE49-F238E27FC236}">
              <a16:creationId xmlns:a16="http://schemas.microsoft.com/office/drawing/2014/main" id="{9723310C-67E7-4A16-8858-CFAD6573FEC7}"/>
            </a:ext>
          </a:extLst>
        </xdr:cNvPr>
        <xdr:cNvSpPr txBox="1"/>
      </xdr:nvSpPr>
      <xdr:spPr>
        <a:xfrm>
          <a:off x="6851161" y="6505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83703</xdr:rowOff>
    </xdr:from>
    <xdr:ext cx="534377" cy="259045"/>
    <xdr:sp macro="" textlink="">
      <xdr:nvSpPr>
        <xdr:cNvPr id="141" name="n_4aveValue【道路】&#10;一人当たり延長">
          <a:extLst>
            <a:ext uri="{FF2B5EF4-FFF2-40B4-BE49-F238E27FC236}">
              <a16:creationId xmlns:a16="http://schemas.microsoft.com/office/drawing/2014/main" id="{73D218B8-7484-44A7-A4F6-9F28A02DC740}"/>
            </a:ext>
          </a:extLst>
        </xdr:cNvPr>
        <xdr:cNvSpPr txBox="1"/>
      </xdr:nvSpPr>
      <xdr:spPr>
        <a:xfrm>
          <a:off x="6038361" y="6528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162199</xdr:rowOff>
    </xdr:from>
    <xdr:ext cx="469744" cy="259045"/>
    <xdr:sp macro="" textlink="">
      <xdr:nvSpPr>
        <xdr:cNvPr id="142" name="n_1mainValue【道路】&#10;一人当たり延長">
          <a:extLst>
            <a:ext uri="{FF2B5EF4-FFF2-40B4-BE49-F238E27FC236}">
              <a16:creationId xmlns:a16="http://schemas.microsoft.com/office/drawing/2014/main" id="{B64EB2E4-6072-45FA-BA28-8AE519EA73F4}"/>
            </a:ext>
          </a:extLst>
        </xdr:cNvPr>
        <xdr:cNvSpPr txBox="1"/>
      </xdr:nvSpPr>
      <xdr:spPr>
        <a:xfrm>
          <a:off x="8458277" y="6937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162057</xdr:rowOff>
    </xdr:from>
    <xdr:ext cx="469744" cy="259045"/>
    <xdr:sp macro="" textlink="">
      <xdr:nvSpPr>
        <xdr:cNvPr id="143" name="n_2mainValue【道路】&#10;一人当たり延長">
          <a:extLst>
            <a:ext uri="{FF2B5EF4-FFF2-40B4-BE49-F238E27FC236}">
              <a16:creationId xmlns:a16="http://schemas.microsoft.com/office/drawing/2014/main" id="{D9A4EA1A-BF31-4544-AB53-871959C9758D}"/>
            </a:ext>
          </a:extLst>
        </xdr:cNvPr>
        <xdr:cNvSpPr txBox="1"/>
      </xdr:nvSpPr>
      <xdr:spPr>
        <a:xfrm>
          <a:off x="7677227" y="693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162155</xdr:rowOff>
    </xdr:from>
    <xdr:ext cx="469744" cy="259045"/>
    <xdr:sp macro="" textlink="">
      <xdr:nvSpPr>
        <xdr:cNvPr id="144" name="n_3mainValue【道路】&#10;一人当たり延長">
          <a:extLst>
            <a:ext uri="{FF2B5EF4-FFF2-40B4-BE49-F238E27FC236}">
              <a16:creationId xmlns:a16="http://schemas.microsoft.com/office/drawing/2014/main" id="{8A4128EB-2103-490E-B03F-9DB58ED9D786}"/>
            </a:ext>
          </a:extLst>
        </xdr:cNvPr>
        <xdr:cNvSpPr txBox="1"/>
      </xdr:nvSpPr>
      <xdr:spPr>
        <a:xfrm>
          <a:off x="6864427" y="6937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162311</xdr:rowOff>
    </xdr:from>
    <xdr:ext cx="469744" cy="259045"/>
    <xdr:sp macro="" textlink="">
      <xdr:nvSpPr>
        <xdr:cNvPr id="145" name="n_4mainValue【道路】&#10;一人当たり延長">
          <a:extLst>
            <a:ext uri="{FF2B5EF4-FFF2-40B4-BE49-F238E27FC236}">
              <a16:creationId xmlns:a16="http://schemas.microsoft.com/office/drawing/2014/main" id="{E4053A46-9149-439C-BFFB-520716C39AA0}"/>
            </a:ext>
          </a:extLst>
        </xdr:cNvPr>
        <xdr:cNvSpPr txBox="1"/>
      </xdr:nvSpPr>
      <xdr:spPr>
        <a:xfrm>
          <a:off x="6070677" y="693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A480E013-F9E5-49A7-846F-B48E032B4F8F}"/>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ED8B9BE8-7E96-4DC7-94D1-295A1804FDC2}"/>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E2BFE1D3-3608-4B09-9849-6ACF2A1C8BAD}"/>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4630FBE8-BA1F-4DCC-BF63-B1DB2743DF5E}"/>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105E4845-285A-458B-AE87-DACAE7B8E07F}"/>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EEEC778-5F15-490E-8150-E97024FEABB2}"/>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38843599-580A-46D0-845F-8755CA049D63}"/>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F74B6BE1-ABB2-4161-AC13-E70555FBFEE5}"/>
            </a:ext>
          </a:extLst>
        </xdr:cNvPr>
        <xdr:cNvSpPr/>
      </xdr:nvSpPr>
      <xdr:spPr>
        <a:xfrm>
          <a:off x="685800" y="88138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4" name="正方形/長方形 153">
          <a:extLst>
            <a:ext uri="{FF2B5EF4-FFF2-40B4-BE49-F238E27FC236}">
              <a16:creationId xmlns:a16="http://schemas.microsoft.com/office/drawing/2014/main" id="{5C547453-16A8-4F71-BC59-EDE195401843}"/>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5" name="正方形/長方形 154">
          <a:extLst>
            <a:ext uri="{FF2B5EF4-FFF2-40B4-BE49-F238E27FC236}">
              <a16:creationId xmlns:a16="http://schemas.microsoft.com/office/drawing/2014/main" id="{9EC806C3-A386-4395-AAF5-5CC995FBEC77}"/>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6" name="正方形/長方形 155">
          <a:extLst>
            <a:ext uri="{FF2B5EF4-FFF2-40B4-BE49-F238E27FC236}">
              <a16:creationId xmlns:a16="http://schemas.microsoft.com/office/drawing/2014/main" id="{F70D9E91-9D38-46AD-9CFE-58617C9719C1}"/>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7" name="正方形/長方形 156">
          <a:extLst>
            <a:ext uri="{FF2B5EF4-FFF2-40B4-BE49-F238E27FC236}">
              <a16:creationId xmlns:a16="http://schemas.microsoft.com/office/drawing/2014/main" id="{862A19D9-17E9-402D-BBC5-8BC122B857B0}"/>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8" name="正方形/長方形 157">
          <a:extLst>
            <a:ext uri="{FF2B5EF4-FFF2-40B4-BE49-F238E27FC236}">
              <a16:creationId xmlns:a16="http://schemas.microsoft.com/office/drawing/2014/main" id="{9FF62273-F12A-415B-90A9-8E5A577BFDAA}"/>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59" name="正方形/長方形 158">
          <a:extLst>
            <a:ext uri="{FF2B5EF4-FFF2-40B4-BE49-F238E27FC236}">
              <a16:creationId xmlns:a16="http://schemas.microsoft.com/office/drawing/2014/main" id="{CA3CC162-DF14-4305-9B6E-3391E505A24D}"/>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0" name="正方形/長方形 159">
          <a:extLst>
            <a:ext uri="{FF2B5EF4-FFF2-40B4-BE49-F238E27FC236}">
              <a16:creationId xmlns:a16="http://schemas.microsoft.com/office/drawing/2014/main" id="{4A0B4DAF-22BD-439D-AD5F-0E54B1CE6873}"/>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1" name="正方形/長方形 160">
          <a:extLst>
            <a:ext uri="{FF2B5EF4-FFF2-40B4-BE49-F238E27FC236}">
              <a16:creationId xmlns:a16="http://schemas.microsoft.com/office/drawing/2014/main" id="{2688471B-51B4-4572-90A0-A248A18752BB}"/>
            </a:ext>
          </a:extLst>
        </xdr:cNvPr>
        <xdr:cNvSpPr/>
      </xdr:nvSpPr>
      <xdr:spPr>
        <a:xfrm>
          <a:off x="5956300" y="88138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DC0926E4-5840-4558-93FF-2E5F96F327C7}"/>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CEB857BF-84DF-45E7-9710-8ED98E401B3A}"/>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4D5E4711-1674-4B4B-840A-D2F921FD20E6}"/>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0933C567-AA36-4C97-92FF-723B934AB9CB}"/>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B9AC00C0-8F6F-41D0-9032-33120E44F5B5}"/>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356A3A2B-C0DE-44E1-930E-CBFA2620BC2E}"/>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4CFDFF76-E22E-468B-B52D-41E66C3B44EB}"/>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45FFC2DA-C038-41BB-9136-A14042DAF2B5}"/>
            </a:ext>
          </a:extLst>
        </xdr:cNvPr>
        <xdr:cNvSpPr/>
      </xdr:nvSpPr>
      <xdr:spPr>
        <a:xfrm>
          <a:off x="6858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0" name="正方形/長方形 169">
          <a:extLst>
            <a:ext uri="{FF2B5EF4-FFF2-40B4-BE49-F238E27FC236}">
              <a16:creationId xmlns:a16="http://schemas.microsoft.com/office/drawing/2014/main" id="{8968CE70-2A0B-4BE3-833A-982DE78FBA6A}"/>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1" name="正方形/長方形 170">
          <a:extLst>
            <a:ext uri="{FF2B5EF4-FFF2-40B4-BE49-F238E27FC236}">
              <a16:creationId xmlns:a16="http://schemas.microsoft.com/office/drawing/2014/main" id="{CB2A002F-E951-46D5-BC29-F9C0F17BA35C}"/>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2" name="正方形/長方形 171">
          <a:extLst>
            <a:ext uri="{FF2B5EF4-FFF2-40B4-BE49-F238E27FC236}">
              <a16:creationId xmlns:a16="http://schemas.microsoft.com/office/drawing/2014/main" id="{5CA43FF5-0491-4830-8080-2CABB6FFEB8F}"/>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3" name="正方形/長方形 172">
          <a:extLst>
            <a:ext uri="{FF2B5EF4-FFF2-40B4-BE49-F238E27FC236}">
              <a16:creationId xmlns:a16="http://schemas.microsoft.com/office/drawing/2014/main" id="{C069C641-1FA5-4E85-A4A4-93A52836343D}"/>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4" name="正方形/長方形 173">
          <a:extLst>
            <a:ext uri="{FF2B5EF4-FFF2-40B4-BE49-F238E27FC236}">
              <a16:creationId xmlns:a16="http://schemas.microsoft.com/office/drawing/2014/main" id="{857DAFFB-8051-466B-BEBE-42754EBBFC20}"/>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5" name="正方形/長方形 174">
          <a:extLst>
            <a:ext uri="{FF2B5EF4-FFF2-40B4-BE49-F238E27FC236}">
              <a16:creationId xmlns:a16="http://schemas.microsoft.com/office/drawing/2014/main" id="{5F9BB281-8485-4EBC-936C-9DFCAECAA2DD}"/>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6" name="正方形/長方形 175">
          <a:extLst>
            <a:ext uri="{FF2B5EF4-FFF2-40B4-BE49-F238E27FC236}">
              <a16:creationId xmlns:a16="http://schemas.microsoft.com/office/drawing/2014/main" id="{6FA09D53-B68C-483F-81AC-E974A8C74A6E}"/>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7" name="正方形/長方形 176">
          <a:extLst>
            <a:ext uri="{FF2B5EF4-FFF2-40B4-BE49-F238E27FC236}">
              <a16:creationId xmlns:a16="http://schemas.microsoft.com/office/drawing/2014/main" id="{0950906B-9F45-4E59-AFAE-3F0D4AB55041}"/>
            </a:ext>
          </a:extLst>
        </xdr:cNvPr>
        <xdr:cNvSpPr/>
      </xdr:nvSpPr>
      <xdr:spPr>
        <a:xfrm>
          <a:off x="595630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8" name="正方形/長方形 177">
          <a:extLst>
            <a:ext uri="{FF2B5EF4-FFF2-40B4-BE49-F238E27FC236}">
              <a16:creationId xmlns:a16="http://schemas.microsoft.com/office/drawing/2014/main" id="{3305F926-8FB4-45DC-8378-3F41A297DE4C}"/>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9" name="正方形/長方形 178">
          <a:extLst>
            <a:ext uri="{FF2B5EF4-FFF2-40B4-BE49-F238E27FC236}">
              <a16:creationId xmlns:a16="http://schemas.microsoft.com/office/drawing/2014/main" id="{DD7D5486-1D7B-48CE-A225-7ECD657E2929}"/>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0" name="正方形/長方形 179">
          <a:extLst>
            <a:ext uri="{FF2B5EF4-FFF2-40B4-BE49-F238E27FC236}">
              <a16:creationId xmlns:a16="http://schemas.microsoft.com/office/drawing/2014/main" id="{5B6B74EE-7A71-4AFD-A469-960E5136AFF9}"/>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1" name="正方形/長方形 180">
          <a:extLst>
            <a:ext uri="{FF2B5EF4-FFF2-40B4-BE49-F238E27FC236}">
              <a16:creationId xmlns:a16="http://schemas.microsoft.com/office/drawing/2014/main" id="{1111F5BC-6350-416C-AF37-89D1BFE279F4}"/>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2" name="正方形/長方形 181">
          <a:extLst>
            <a:ext uri="{FF2B5EF4-FFF2-40B4-BE49-F238E27FC236}">
              <a16:creationId xmlns:a16="http://schemas.microsoft.com/office/drawing/2014/main" id="{034141EC-A98B-4678-9796-CA067D4292B5}"/>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3" name="正方形/長方形 182">
          <a:extLst>
            <a:ext uri="{FF2B5EF4-FFF2-40B4-BE49-F238E27FC236}">
              <a16:creationId xmlns:a16="http://schemas.microsoft.com/office/drawing/2014/main" id="{7F714D34-747C-40CA-B61E-1FC4D18EBCC2}"/>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4" name="正方形/長方形 183">
          <a:extLst>
            <a:ext uri="{FF2B5EF4-FFF2-40B4-BE49-F238E27FC236}">
              <a16:creationId xmlns:a16="http://schemas.microsoft.com/office/drawing/2014/main" id="{90A43589-632A-4C97-AFC0-38D513C53296}"/>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5" name="正方形/長方形 184">
          <a:extLst>
            <a:ext uri="{FF2B5EF4-FFF2-40B4-BE49-F238E27FC236}">
              <a16:creationId xmlns:a16="http://schemas.microsoft.com/office/drawing/2014/main" id="{263F5430-D066-4FDD-B7B9-E1296E508FD9}"/>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6" name="正方形/長方形 185">
          <a:extLst>
            <a:ext uri="{FF2B5EF4-FFF2-40B4-BE49-F238E27FC236}">
              <a16:creationId xmlns:a16="http://schemas.microsoft.com/office/drawing/2014/main" id="{29F4B031-0CA8-475F-8198-429C3721A4B9}"/>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7" name="正方形/長方形 186">
          <a:extLst>
            <a:ext uri="{FF2B5EF4-FFF2-40B4-BE49-F238E27FC236}">
              <a16:creationId xmlns:a16="http://schemas.microsoft.com/office/drawing/2014/main" id="{E20D3FAC-DD5C-4545-BB7E-1B4E7C0AF6ED}"/>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8" name="正方形/長方形 187">
          <a:extLst>
            <a:ext uri="{FF2B5EF4-FFF2-40B4-BE49-F238E27FC236}">
              <a16:creationId xmlns:a16="http://schemas.microsoft.com/office/drawing/2014/main" id="{CC673457-28BA-46C5-B42E-34D10F7DEE62}"/>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9" name="正方形/長方形 188">
          <a:extLst>
            <a:ext uri="{FF2B5EF4-FFF2-40B4-BE49-F238E27FC236}">
              <a16:creationId xmlns:a16="http://schemas.microsoft.com/office/drawing/2014/main" id="{77998ACF-47CA-44D7-A8D0-0FEED3566397}"/>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0" name="正方形/長方形 189">
          <a:extLst>
            <a:ext uri="{FF2B5EF4-FFF2-40B4-BE49-F238E27FC236}">
              <a16:creationId xmlns:a16="http://schemas.microsoft.com/office/drawing/2014/main" id="{FD04EA01-D439-4D0A-819F-C4A9B5781E28}"/>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1" name="正方形/長方形 190">
          <a:extLst>
            <a:ext uri="{FF2B5EF4-FFF2-40B4-BE49-F238E27FC236}">
              <a16:creationId xmlns:a16="http://schemas.microsoft.com/office/drawing/2014/main" id="{99B835AA-BE8D-41AB-B292-493DF3898D1A}"/>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2" name="正方形/長方形 191">
          <a:extLst>
            <a:ext uri="{FF2B5EF4-FFF2-40B4-BE49-F238E27FC236}">
              <a16:creationId xmlns:a16="http://schemas.microsoft.com/office/drawing/2014/main" id="{15940990-4D0D-4D86-BAB4-BD7BD6BD403D}"/>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3" name="正方形/長方形 192">
          <a:extLst>
            <a:ext uri="{FF2B5EF4-FFF2-40B4-BE49-F238E27FC236}">
              <a16:creationId xmlns:a16="http://schemas.microsoft.com/office/drawing/2014/main" id="{A4B52DFE-ED6F-4A7C-857B-05143C72FA75}"/>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4" name="正方形/長方形 193">
          <a:extLst>
            <a:ext uri="{FF2B5EF4-FFF2-40B4-BE49-F238E27FC236}">
              <a16:creationId xmlns:a16="http://schemas.microsoft.com/office/drawing/2014/main" id="{DBB01B32-33E8-40B0-B041-3C204F5EB31B}"/>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5" name="正方形/長方形 194">
          <a:extLst>
            <a:ext uri="{FF2B5EF4-FFF2-40B4-BE49-F238E27FC236}">
              <a16:creationId xmlns:a16="http://schemas.microsoft.com/office/drawing/2014/main" id="{A121FD04-462B-4FAC-A706-40F3C1DF545C}"/>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6" name="正方形/長方形 195">
          <a:extLst>
            <a:ext uri="{FF2B5EF4-FFF2-40B4-BE49-F238E27FC236}">
              <a16:creationId xmlns:a16="http://schemas.microsoft.com/office/drawing/2014/main" id="{B3039E53-D368-432E-82DD-6EAEEE75AA3D}"/>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7" name="正方形/長方形 196">
          <a:extLst>
            <a:ext uri="{FF2B5EF4-FFF2-40B4-BE49-F238E27FC236}">
              <a16:creationId xmlns:a16="http://schemas.microsoft.com/office/drawing/2014/main" id="{2359F966-3C37-4D80-B64E-09C06B888B11}"/>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8" name="正方形/長方形 197">
          <a:extLst>
            <a:ext uri="{FF2B5EF4-FFF2-40B4-BE49-F238E27FC236}">
              <a16:creationId xmlns:a16="http://schemas.microsoft.com/office/drawing/2014/main" id="{2CA65F7B-B91E-4C77-9FE8-94530B3A6858}"/>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9" name="正方形/長方形 198">
          <a:extLst>
            <a:ext uri="{FF2B5EF4-FFF2-40B4-BE49-F238E27FC236}">
              <a16:creationId xmlns:a16="http://schemas.microsoft.com/office/drawing/2014/main" id="{FF8412AE-6A3B-4640-99D6-13055E3F22CB}"/>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0" name="正方形/長方形 199">
          <a:extLst>
            <a:ext uri="{FF2B5EF4-FFF2-40B4-BE49-F238E27FC236}">
              <a16:creationId xmlns:a16="http://schemas.microsoft.com/office/drawing/2014/main" id="{BE6B83CA-71A7-4474-A2B9-41DA79D0E7FA}"/>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1" name="正方形/長方形 200">
          <a:extLst>
            <a:ext uri="{FF2B5EF4-FFF2-40B4-BE49-F238E27FC236}">
              <a16:creationId xmlns:a16="http://schemas.microsoft.com/office/drawing/2014/main" id="{37BB3F6E-7E66-4387-984A-BAE1F1AC3A48}"/>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2" name="テキスト ボックス 201">
          <a:extLst>
            <a:ext uri="{FF2B5EF4-FFF2-40B4-BE49-F238E27FC236}">
              <a16:creationId xmlns:a16="http://schemas.microsoft.com/office/drawing/2014/main" id="{453C0CB6-887A-4968-8CBB-D5309530F9D4}"/>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3" name="直線コネクタ 202">
          <a:extLst>
            <a:ext uri="{FF2B5EF4-FFF2-40B4-BE49-F238E27FC236}">
              <a16:creationId xmlns:a16="http://schemas.microsoft.com/office/drawing/2014/main" id="{D17D74C3-BC4E-4E20-B763-C105B526B512}"/>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4" name="テキスト ボックス 203">
          <a:extLst>
            <a:ext uri="{FF2B5EF4-FFF2-40B4-BE49-F238E27FC236}">
              <a16:creationId xmlns:a16="http://schemas.microsoft.com/office/drawing/2014/main" id="{E9531422-185B-4BD5-BFE1-AACE1F83A70D}"/>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205" name="直線コネクタ 204">
          <a:extLst>
            <a:ext uri="{FF2B5EF4-FFF2-40B4-BE49-F238E27FC236}">
              <a16:creationId xmlns:a16="http://schemas.microsoft.com/office/drawing/2014/main" id="{13DAF469-42DA-4F92-88E8-7FF597485541}"/>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206" name="テキスト ボックス 205">
          <a:extLst>
            <a:ext uri="{FF2B5EF4-FFF2-40B4-BE49-F238E27FC236}">
              <a16:creationId xmlns:a16="http://schemas.microsoft.com/office/drawing/2014/main" id="{CE3A2B4F-98D6-40F7-BEE3-5F27C18AC02D}"/>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207" name="直線コネクタ 206">
          <a:extLst>
            <a:ext uri="{FF2B5EF4-FFF2-40B4-BE49-F238E27FC236}">
              <a16:creationId xmlns:a16="http://schemas.microsoft.com/office/drawing/2014/main" id="{BB5D61C1-CF8A-4140-BC22-002523D4D5DD}"/>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208" name="テキスト ボックス 207">
          <a:extLst>
            <a:ext uri="{FF2B5EF4-FFF2-40B4-BE49-F238E27FC236}">
              <a16:creationId xmlns:a16="http://schemas.microsoft.com/office/drawing/2014/main" id="{758D6DEB-6447-4449-847E-08CD21AADBC0}"/>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209" name="直線コネクタ 208">
          <a:extLst>
            <a:ext uri="{FF2B5EF4-FFF2-40B4-BE49-F238E27FC236}">
              <a16:creationId xmlns:a16="http://schemas.microsoft.com/office/drawing/2014/main" id="{8EB92703-B54A-4124-909B-6D265EE164C3}"/>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210" name="テキスト ボックス 209">
          <a:extLst>
            <a:ext uri="{FF2B5EF4-FFF2-40B4-BE49-F238E27FC236}">
              <a16:creationId xmlns:a16="http://schemas.microsoft.com/office/drawing/2014/main" id="{8504A487-80E4-4FC9-8DC8-A9531F495F0F}"/>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211" name="直線コネクタ 210">
          <a:extLst>
            <a:ext uri="{FF2B5EF4-FFF2-40B4-BE49-F238E27FC236}">
              <a16:creationId xmlns:a16="http://schemas.microsoft.com/office/drawing/2014/main" id="{FA56F533-ECB1-4C13-AE15-0D1EC86C4EB9}"/>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212" name="テキスト ボックス 211">
          <a:extLst>
            <a:ext uri="{FF2B5EF4-FFF2-40B4-BE49-F238E27FC236}">
              <a16:creationId xmlns:a16="http://schemas.microsoft.com/office/drawing/2014/main" id="{A33DF912-31EC-41D7-A92A-01D7C5D917E9}"/>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213" name="直線コネクタ 212">
          <a:extLst>
            <a:ext uri="{FF2B5EF4-FFF2-40B4-BE49-F238E27FC236}">
              <a16:creationId xmlns:a16="http://schemas.microsoft.com/office/drawing/2014/main" id="{0C2757BC-426D-4870-B926-FDB9AEEA8B6F}"/>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214" name="テキスト ボックス 213">
          <a:extLst>
            <a:ext uri="{FF2B5EF4-FFF2-40B4-BE49-F238E27FC236}">
              <a16:creationId xmlns:a16="http://schemas.microsoft.com/office/drawing/2014/main" id="{86845739-BF86-43EE-96DF-E2FD66241CA5}"/>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215" name="直線コネクタ 214">
          <a:extLst>
            <a:ext uri="{FF2B5EF4-FFF2-40B4-BE49-F238E27FC236}">
              <a16:creationId xmlns:a16="http://schemas.microsoft.com/office/drawing/2014/main" id="{8C22C81A-D58E-4607-9E98-0AA46FBAB7E0}"/>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216" name="テキスト ボックス 215">
          <a:extLst>
            <a:ext uri="{FF2B5EF4-FFF2-40B4-BE49-F238E27FC236}">
              <a16:creationId xmlns:a16="http://schemas.microsoft.com/office/drawing/2014/main" id="{408969B5-A3FA-425D-AFE3-F8EC28CE3257}"/>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7" name="直線コネクタ 216">
          <a:extLst>
            <a:ext uri="{FF2B5EF4-FFF2-40B4-BE49-F238E27FC236}">
              <a16:creationId xmlns:a16="http://schemas.microsoft.com/office/drawing/2014/main" id="{EDAAC42E-0BB5-496D-B056-D00021DDCEF9}"/>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218" name="【認定こども園・幼稚園・保育所】&#10;有形固定資産減価償却率グラフ枠">
          <a:extLst>
            <a:ext uri="{FF2B5EF4-FFF2-40B4-BE49-F238E27FC236}">
              <a16:creationId xmlns:a16="http://schemas.microsoft.com/office/drawing/2014/main" id="{3751435A-470E-44F4-A2EE-E7D05AC74A2A}"/>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219" name="直線コネクタ 218">
          <a:extLst>
            <a:ext uri="{FF2B5EF4-FFF2-40B4-BE49-F238E27FC236}">
              <a16:creationId xmlns:a16="http://schemas.microsoft.com/office/drawing/2014/main" id="{BEC1483E-E351-4B3B-963A-773487C78638}"/>
            </a:ext>
          </a:extLst>
        </xdr:cNvPr>
        <xdr:cNvCxnSpPr/>
      </xdr:nvCxnSpPr>
      <xdr:spPr>
        <a:xfrm flipV="1">
          <a:off x="14699614" y="5496560"/>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220" name="【認定こども園・幼稚園・保育所】&#10;有形固定資産減価償却率最小値テキスト">
          <a:extLst>
            <a:ext uri="{FF2B5EF4-FFF2-40B4-BE49-F238E27FC236}">
              <a16:creationId xmlns:a16="http://schemas.microsoft.com/office/drawing/2014/main" id="{68F499C8-A714-4EF0-9DE0-5688A95E95A3}"/>
            </a:ext>
          </a:extLst>
        </xdr:cNvPr>
        <xdr:cNvSpPr txBox="1"/>
      </xdr:nvSpPr>
      <xdr:spPr>
        <a:xfrm>
          <a:off x="1473835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221" name="直線コネクタ 220">
          <a:extLst>
            <a:ext uri="{FF2B5EF4-FFF2-40B4-BE49-F238E27FC236}">
              <a16:creationId xmlns:a16="http://schemas.microsoft.com/office/drawing/2014/main" id="{300792CF-007A-4245-850F-30B0AA178B63}"/>
            </a:ext>
          </a:extLst>
        </xdr:cNvPr>
        <xdr:cNvCxnSpPr/>
      </xdr:nvCxnSpPr>
      <xdr:spPr>
        <a:xfrm>
          <a:off x="146113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222" name="【認定こども園・幼稚園・保育所】&#10;有形固定資産減価償却率最大値テキスト">
          <a:extLst>
            <a:ext uri="{FF2B5EF4-FFF2-40B4-BE49-F238E27FC236}">
              <a16:creationId xmlns:a16="http://schemas.microsoft.com/office/drawing/2014/main" id="{21DD4898-7F37-41A3-9CE3-515381F3B1FD}"/>
            </a:ext>
          </a:extLst>
        </xdr:cNvPr>
        <xdr:cNvSpPr txBox="1"/>
      </xdr:nvSpPr>
      <xdr:spPr>
        <a:xfrm>
          <a:off x="14738350" y="5284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223" name="直線コネクタ 222">
          <a:extLst>
            <a:ext uri="{FF2B5EF4-FFF2-40B4-BE49-F238E27FC236}">
              <a16:creationId xmlns:a16="http://schemas.microsoft.com/office/drawing/2014/main" id="{A16A5E39-F0D0-4399-9A61-C865F19C2375}"/>
            </a:ext>
          </a:extLst>
        </xdr:cNvPr>
        <xdr:cNvCxnSpPr/>
      </xdr:nvCxnSpPr>
      <xdr:spPr>
        <a:xfrm>
          <a:off x="14611350" y="54965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224" name="【認定こども園・幼稚園・保育所】&#10;有形固定資産減価償却率平均値テキスト">
          <a:extLst>
            <a:ext uri="{FF2B5EF4-FFF2-40B4-BE49-F238E27FC236}">
              <a16:creationId xmlns:a16="http://schemas.microsoft.com/office/drawing/2014/main" id="{48A4B6DD-3625-4FCC-84AD-BCB0A9DDF1F9}"/>
            </a:ext>
          </a:extLst>
        </xdr:cNvPr>
        <xdr:cNvSpPr txBox="1"/>
      </xdr:nvSpPr>
      <xdr:spPr>
        <a:xfrm>
          <a:off x="14738350" y="60537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225" name="フローチャート: 判断 224">
          <a:extLst>
            <a:ext uri="{FF2B5EF4-FFF2-40B4-BE49-F238E27FC236}">
              <a16:creationId xmlns:a16="http://schemas.microsoft.com/office/drawing/2014/main" id="{A201335B-E511-4D0B-9BB8-F9B74096320B}"/>
            </a:ext>
          </a:extLst>
        </xdr:cNvPr>
        <xdr:cNvSpPr/>
      </xdr:nvSpPr>
      <xdr:spPr>
        <a:xfrm>
          <a:off x="14649450" y="6195967"/>
          <a:ext cx="9525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226" name="フローチャート: 判断 225">
          <a:extLst>
            <a:ext uri="{FF2B5EF4-FFF2-40B4-BE49-F238E27FC236}">
              <a16:creationId xmlns:a16="http://schemas.microsoft.com/office/drawing/2014/main" id="{CCE6B5E7-5B1F-49E7-8DA2-A2CD341A2F65}"/>
            </a:ext>
          </a:extLst>
        </xdr:cNvPr>
        <xdr:cNvSpPr/>
      </xdr:nvSpPr>
      <xdr:spPr>
        <a:xfrm>
          <a:off x="13887450" y="617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227" name="フローチャート: 判断 226">
          <a:extLst>
            <a:ext uri="{FF2B5EF4-FFF2-40B4-BE49-F238E27FC236}">
              <a16:creationId xmlns:a16="http://schemas.microsoft.com/office/drawing/2014/main" id="{7EEE1EBE-8F22-48FD-B27C-D7AA02D3FA43}"/>
            </a:ext>
          </a:extLst>
        </xdr:cNvPr>
        <xdr:cNvSpPr/>
      </xdr:nvSpPr>
      <xdr:spPr>
        <a:xfrm>
          <a:off x="13093700" y="615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228" name="フローチャート: 判断 227">
          <a:extLst>
            <a:ext uri="{FF2B5EF4-FFF2-40B4-BE49-F238E27FC236}">
              <a16:creationId xmlns:a16="http://schemas.microsoft.com/office/drawing/2014/main" id="{412C895A-FFA8-42EA-A709-14AEE0FFEF6D}"/>
            </a:ext>
          </a:extLst>
        </xdr:cNvPr>
        <xdr:cNvSpPr/>
      </xdr:nvSpPr>
      <xdr:spPr>
        <a:xfrm>
          <a:off x="12299950" y="61518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229" name="フローチャート: 判断 228">
          <a:extLst>
            <a:ext uri="{FF2B5EF4-FFF2-40B4-BE49-F238E27FC236}">
              <a16:creationId xmlns:a16="http://schemas.microsoft.com/office/drawing/2014/main" id="{5DB4DA74-60FE-4D2C-8241-944C2C002395}"/>
            </a:ext>
          </a:extLst>
        </xdr:cNvPr>
        <xdr:cNvSpPr/>
      </xdr:nvSpPr>
      <xdr:spPr>
        <a:xfrm>
          <a:off x="11487150" y="614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0" name="テキスト ボックス 229">
          <a:extLst>
            <a:ext uri="{FF2B5EF4-FFF2-40B4-BE49-F238E27FC236}">
              <a16:creationId xmlns:a16="http://schemas.microsoft.com/office/drawing/2014/main" id="{7326DE8F-27CF-456D-AB41-85B3B8A0BC1F}"/>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1" name="テキスト ボックス 230">
          <a:extLst>
            <a:ext uri="{FF2B5EF4-FFF2-40B4-BE49-F238E27FC236}">
              <a16:creationId xmlns:a16="http://schemas.microsoft.com/office/drawing/2014/main" id="{1AC93818-66A4-4516-9FEF-7A5270BC2167}"/>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2" name="テキスト ボックス 231">
          <a:extLst>
            <a:ext uri="{FF2B5EF4-FFF2-40B4-BE49-F238E27FC236}">
              <a16:creationId xmlns:a16="http://schemas.microsoft.com/office/drawing/2014/main" id="{77155551-D94F-417D-B94E-0AAD329CD920}"/>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id="{722FB4C9-3621-455D-8B8B-D42078B5D85D}"/>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4" name="テキスト ボックス 233">
          <a:extLst>
            <a:ext uri="{FF2B5EF4-FFF2-40B4-BE49-F238E27FC236}">
              <a16:creationId xmlns:a16="http://schemas.microsoft.com/office/drawing/2014/main" id="{ECA84AE8-C836-4890-B548-35C2D09A2FE7}"/>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89081</xdr:rowOff>
    </xdr:from>
    <xdr:to>
      <xdr:col>85</xdr:col>
      <xdr:colOff>177800</xdr:colOff>
      <xdr:row>38</xdr:row>
      <xdr:rowOff>19231</xdr:rowOff>
    </xdr:to>
    <xdr:sp macro="" textlink="">
      <xdr:nvSpPr>
        <xdr:cNvPr id="235" name="楕円 234">
          <a:extLst>
            <a:ext uri="{FF2B5EF4-FFF2-40B4-BE49-F238E27FC236}">
              <a16:creationId xmlns:a16="http://schemas.microsoft.com/office/drawing/2014/main" id="{BAEDE88C-8DDC-4C68-B6EF-E169D8D7CFB0}"/>
            </a:ext>
          </a:extLst>
        </xdr:cNvPr>
        <xdr:cNvSpPr/>
      </xdr:nvSpPr>
      <xdr:spPr>
        <a:xfrm>
          <a:off x="14649450" y="62041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67508</xdr:rowOff>
    </xdr:from>
    <xdr:ext cx="405111" cy="259045"/>
    <xdr:sp macro="" textlink="">
      <xdr:nvSpPr>
        <xdr:cNvPr id="236" name="【認定こども園・幼稚園・保育所】&#10;有形固定資産減価償却率該当値テキスト">
          <a:extLst>
            <a:ext uri="{FF2B5EF4-FFF2-40B4-BE49-F238E27FC236}">
              <a16:creationId xmlns:a16="http://schemas.microsoft.com/office/drawing/2014/main" id="{D6B00D39-795F-40E8-A145-7EE49D8B9F30}"/>
            </a:ext>
          </a:extLst>
        </xdr:cNvPr>
        <xdr:cNvSpPr txBox="1"/>
      </xdr:nvSpPr>
      <xdr:spPr>
        <a:xfrm>
          <a:off x="14738350" y="6182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152763</xdr:rowOff>
    </xdr:from>
    <xdr:to>
      <xdr:col>81</xdr:col>
      <xdr:colOff>101600</xdr:colOff>
      <xdr:row>37</xdr:row>
      <xdr:rowOff>82913</xdr:rowOff>
    </xdr:to>
    <xdr:sp macro="" textlink="">
      <xdr:nvSpPr>
        <xdr:cNvPr id="237" name="楕円 236">
          <a:extLst>
            <a:ext uri="{FF2B5EF4-FFF2-40B4-BE49-F238E27FC236}">
              <a16:creationId xmlns:a16="http://schemas.microsoft.com/office/drawing/2014/main" id="{3070E94C-420A-4C82-93EA-3F8B32497288}"/>
            </a:ext>
          </a:extLst>
        </xdr:cNvPr>
        <xdr:cNvSpPr/>
      </xdr:nvSpPr>
      <xdr:spPr>
        <a:xfrm>
          <a:off x="13887450" y="61027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32113</xdr:rowOff>
    </xdr:from>
    <xdr:to>
      <xdr:col>85</xdr:col>
      <xdr:colOff>127000</xdr:colOff>
      <xdr:row>37</xdr:row>
      <xdr:rowOff>139881</xdr:rowOff>
    </xdr:to>
    <xdr:cxnSp macro="">
      <xdr:nvCxnSpPr>
        <xdr:cNvPr id="238" name="直線コネクタ 237">
          <a:extLst>
            <a:ext uri="{FF2B5EF4-FFF2-40B4-BE49-F238E27FC236}">
              <a16:creationId xmlns:a16="http://schemas.microsoft.com/office/drawing/2014/main" id="{0F343D23-CDD9-4864-A332-0A64E3DAE906}"/>
            </a:ext>
          </a:extLst>
        </xdr:cNvPr>
        <xdr:cNvCxnSpPr/>
      </xdr:nvCxnSpPr>
      <xdr:spPr>
        <a:xfrm>
          <a:off x="13938250" y="6147163"/>
          <a:ext cx="762000" cy="10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92347</xdr:rowOff>
    </xdr:from>
    <xdr:to>
      <xdr:col>76</xdr:col>
      <xdr:colOff>165100</xdr:colOff>
      <xdr:row>37</xdr:row>
      <xdr:rowOff>22497</xdr:rowOff>
    </xdr:to>
    <xdr:sp macro="" textlink="">
      <xdr:nvSpPr>
        <xdr:cNvPr id="239" name="楕円 238">
          <a:extLst>
            <a:ext uri="{FF2B5EF4-FFF2-40B4-BE49-F238E27FC236}">
              <a16:creationId xmlns:a16="http://schemas.microsoft.com/office/drawing/2014/main" id="{ECF7E8AB-3552-40EB-A217-AD2FBAEC88D1}"/>
            </a:ext>
          </a:extLst>
        </xdr:cNvPr>
        <xdr:cNvSpPr/>
      </xdr:nvSpPr>
      <xdr:spPr>
        <a:xfrm>
          <a:off x="13093700" y="604229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143147</xdr:rowOff>
    </xdr:from>
    <xdr:to>
      <xdr:col>81</xdr:col>
      <xdr:colOff>50800</xdr:colOff>
      <xdr:row>37</xdr:row>
      <xdr:rowOff>32113</xdr:rowOff>
    </xdr:to>
    <xdr:cxnSp macro="">
      <xdr:nvCxnSpPr>
        <xdr:cNvPr id="240" name="直線コネクタ 239">
          <a:extLst>
            <a:ext uri="{FF2B5EF4-FFF2-40B4-BE49-F238E27FC236}">
              <a16:creationId xmlns:a16="http://schemas.microsoft.com/office/drawing/2014/main" id="{4B6765EB-662C-4309-BD06-54D4D3EAB89C}"/>
            </a:ext>
          </a:extLst>
        </xdr:cNvPr>
        <xdr:cNvCxnSpPr/>
      </xdr:nvCxnSpPr>
      <xdr:spPr>
        <a:xfrm>
          <a:off x="13144500" y="6093097"/>
          <a:ext cx="793750" cy="54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141333</xdr:rowOff>
    </xdr:from>
    <xdr:to>
      <xdr:col>72</xdr:col>
      <xdr:colOff>38100</xdr:colOff>
      <xdr:row>36</xdr:row>
      <xdr:rowOff>71483</xdr:rowOff>
    </xdr:to>
    <xdr:sp macro="" textlink="">
      <xdr:nvSpPr>
        <xdr:cNvPr id="241" name="楕円 240">
          <a:extLst>
            <a:ext uri="{FF2B5EF4-FFF2-40B4-BE49-F238E27FC236}">
              <a16:creationId xmlns:a16="http://schemas.microsoft.com/office/drawing/2014/main" id="{6A667517-D481-4257-BB36-D56B3A00E10F}"/>
            </a:ext>
          </a:extLst>
        </xdr:cNvPr>
        <xdr:cNvSpPr/>
      </xdr:nvSpPr>
      <xdr:spPr>
        <a:xfrm>
          <a:off x="12299950" y="592618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20683</xdr:rowOff>
    </xdr:from>
    <xdr:to>
      <xdr:col>76</xdr:col>
      <xdr:colOff>114300</xdr:colOff>
      <xdr:row>36</xdr:row>
      <xdr:rowOff>143147</xdr:rowOff>
    </xdr:to>
    <xdr:cxnSp macro="">
      <xdr:nvCxnSpPr>
        <xdr:cNvPr id="242" name="直線コネクタ 241">
          <a:extLst>
            <a:ext uri="{FF2B5EF4-FFF2-40B4-BE49-F238E27FC236}">
              <a16:creationId xmlns:a16="http://schemas.microsoft.com/office/drawing/2014/main" id="{011CF33B-8B6D-4AEF-9A22-1DC22E3C9D03}"/>
            </a:ext>
          </a:extLst>
        </xdr:cNvPr>
        <xdr:cNvCxnSpPr/>
      </xdr:nvCxnSpPr>
      <xdr:spPr>
        <a:xfrm>
          <a:off x="12344400" y="5970633"/>
          <a:ext cx="800100" cy="12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84183</xdr:rowOff>
    </xdr:from>
    <xdr:to>
      <xdr:col>67</xdr:col>
      <xdr:colOff>101600</xdr:colOff>
      <xdr:row>42</xdr:row>
      <xdr:rowOff>14333</xdr:rowOff>
    </xdr:to>
    <xdr:sp macro="" textlink="">
      <xdr:nvSpPr>
        <xdr:cNvPr id="243" name="楕円 242">
          <a:extLst>
            <a:ext uri="{FF2B5EF4-FFF2-40B4-BE49-F238E27FC236}">
              <a16:creationId xmlns:a16="http://schemas.microsoft.com/office/drawing/2014/main" id="{AFA7B872-3188-4145-A7AF-240DE41F5107}"/>
            </a:ext>
          </a:extLst>
        </xdr:cNvPr>
        <xdr:cNvSpPr/>
      </xdr:nvSpPr>
      <xdr:spPr>
        <a:xfrm>
          <a:off x="11487150" y="685963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20683</xdr:rowOff>
    </xdr:from>
    <xdr:to>
      <xdr:col>71</xdr:col>
      <xdr:colOff>177800</xdr:colOff>
      <xdr:row>41</xdr:row>
      <xdr:rowOff>134983</xdr:rowOff>
    </xdr:to>
    <xdr:cxnSp macro="">
      <xdr:nvCxnSpPr>
        <xdr:cNvPr id="244" name="直線コネクタ 243">
          <a:extLst>
            <a:ext uri="{FF2B5EF4-FFF2-40B4-BE49-F238E27FC236}">
              <a16:creationId xmlns:a16="http://schemas.microsoft.com/office/drawing/2014/main" id="{74F719C5-CEB7-41AB-9D46-18290EC03394}"/>
            </a:ext>
          </a:extLst>
        </xdr:cNvPr>
        <xdr:cNvCxnSpPr/>
      </xdr:nvCxnSpPr>
      <xdr:spPr>
        <a:xfrm flipV="1">
          <a:off x="11537950" y="5970633"/>
          <a:ext cx="806450" cy="939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149151</xdr:rowOff>
    </xdr:from>
    <xdr:ext cx="405111" cy="259045"/>
    <xdr:sp macro="" textlink="">
      <xdr:nvSpPr>
        <xdr:cNvPr id="245" name="n_1aveValue【認定こども園・幼稚園・保育所】&#10;有形固定資産減価償却率">
          <a:extLst>
            <a:ext uri="{FF2B5EF4-FFF2-40B4-BE49-F238E27FC236}">
              <a16:creationId xmlns:a16="http://schemas.microsoft.com/office/drawing/2014/main" id="{13D26D05-1946-4492-A0F5-A08FC705DE66}"/>
            </a:ext>
          </a:extLst>
        </xdr:cNvPr>
        <xdr:cNvSpPr txBox="1"/>
      </xdr:nvSpPr>
      <xdr:spPr>
        <a:xfrm>
          <a:off x="13742044" y="626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136089</xdr:rowOff>
    </xdr:from>
    <xdr:ext cx="405111" cy="259045"/>
    <xdr:sp macro="" textlink="">
      <xdr:nvSpPr>
        <xdr:cNvPr id="246" name="n_2aveValue【認定こども園・幼稚園・保育所】&#10;有形固定資産減価償却率">
          <a:extLst>
            <a:ext uri="{FF2B5EF4-FFF2-40B4-BE49-F238E27FC236}">
              <a16:creationId xmlns:a16="http://schemas.microsoft.com/office/drawing/2014/main" id="{14651F13-73FE-4C62-A280-70362165171C}"/>
            </a:ext>
          </a:extLst>
        </xdr:cNvPr>
        <xdr:cNvSpPr txBox="1"/>
      </xdr:nvSpPr>
      <xdr:spPr>
        <a:xfrm>
          <a:off x="12960994" y="6251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129557</xdr:rowOff>
    </xdr:from>
    <xdr:ext cx="405111" cy="259045"/>
    <xdr:sp macro="" textlink="">
      <xdr:nvSpPr>
        <xdr:cNvPr id="247" name="n_3aveValue【認定こども園・幼稚園・保育所】&#10;有形固定資産減価償却率">
          <a:extLst>
            <a:ext uri="{FF2B5EF4-FFF2-40B4-BE49-F238E27FC236}">
              <a16:creationId xmlns:a16="http://schemas.microsoft.com/office/drawing/2014/main" id="{EFEED4DF-7A88-4CEF-B953-A8EED8DEB48B}"/>
            </a:ext>
          </a:extLst>
        </xdr:cNvPr>
        <xdr:cNvSpPr txBox="1"/>
      </xdr:nvSpPr>
      <xdr:spPr>
        <a:xfrm>
          <a:off x="12167244" y="624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151691</xdr:rowOff>
    </xdr:from>
    <xdr:ext cx="405111" cy="259045"/>
    <xdr:sp macro="" textlink="">
      <xdr:nvSpPr>
        <xdr:cNvPr id="248" name="n_4aveValue【認定こども園・幼稚園・保育所】&#10;有形固定資産減価償却率">
          <a:extLst>
            <a:ext uri="{FF2B5EF4-FFF2-40B4-BE49-F238E27FC236}">
              <a16:creationId xmlns:a16="http://schemas.microsoft.com/office/drawing/2014/main" id="{E07E6B80-41C3-48BB-91F2-A16D44E76430}"/>
            </a:ext>
          </a:extLst>
        </xdr:cNvPr>
        <xdr:cNvSpPr txBox="1"/>
      </xdr:nvSpPr>
      <xdr:spPr>
        <a:xfrm>
          <a:off x="11354444" y="593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99440</xdr:rowOff>
    </xdr:from>
    <xdr:ext cx="405111" cy="259045"/>
    <xdr:sp macro="" textlink="">
      <xdr:nvSpPr>
        <xdr:cNvPr id="249" name="n_1mainValue【認定こども園・幼稚園・保育所】&#10;有形固定資産減価償却率">
          <a:extLst>
            <a:ext uri="{FF2B5EF4-FFF2-40B4-BE49-F238E27FC236}">
              <a16:creationId xmlns:a16="http://schemas.microsoft.com/office/drawing/2014/main" id="{C4E4E8FE-1116-4304-9DD0-5EE2F4CE83EF}"/>
            </a:ext>
          </a:extLst>
        </xdr:cNvPr>
        <xdr:cNvSpPr txBox="1"/>
      </xdr:nvSpPr>
      <xdr:spPr>
        <a:xfrm>
          <a:off x="13742044" y="5884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39024</xdr:rowOff>
    </xdr:from>
    <xdr:ext cx="405111" cy="259045"/>
    <xdr:sp macro="" textlink="">
      <xdr:nvSpPr>
        <xdr:cNvPr id="250" name="n_2mainValue【認定こども園・幼稚園・保育所】&#10;有形固定資産減価償却率">
          <a:extLst>
            <a:ext uri="{FF2B5EF4-FFF2-40B4-BE49-F238E27FC236}">
              <a16:creationId xmlns:a16="http://schemas.microsoft.com/office/drawing/2014/main" id="{91E8D1D3-3FB2-4586-AF54-E12CE25AEF58}"/>
            </a:ext>
          </a:extLst>
        </xdr:cNvPr>
        <xdr:cNvSpPr txBox="1"/>
      </xdr:nvSpPr>
      <xdr:spPr>
        <a:xfrm>
          <a:off x="12960994" y="5823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88010</xdr:rowOff>
    </xdr:from>
    <xdr:ext cx="405111" cy="259045"/>
    <xdr:sp macro="" textlink="">
      <xdr:nvSpPr>
        <xdr:cNvPr id="251" name="n_3mainValue【認定こども園・幼稚園・保育所】&#10;有形固定資産減価償却率">
          <a:extLst>
            <a:ext uri="{FF2B5EF4-FFF2-40B4-BE49-F238E27FC236}">
              <a16:creationId xmlns:a16="http://schemas.microsoft.com/office/drawing/2014/main" id="{BAA2175E-A3C5-49CA-A07F-0DEF47FBF3F7}"/>
            </a:ext>
          </a:extLst>
        </xdr:cNvPr>
        <xdr:cNvSpPr txBox="1"/>
      </xdr:nvSpPr>
      <xdr:spPr>
        <a:xfrm>
          <a:off x="12167244" y="5707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5460</xdr:rowOff>
    </xdr:from>
    <xdr:ext cx="405111" cy="259045"/>
    <xdr:sp macro="" textlink="">
      <xdr:nvSpPr>
        <xdr:cNvPr id="252" name="n_4mainValue【認定こども園・幼稚園・保育所】&#10;有形固定資産減価償却率">
          <a:extLst>
            <a:ext uri="{FF2B5EF4-FFF2-40B4-BE49-F238E27FC236}">
              <a16:creationId xmlns:a16="http://schemas.microsoft.com/office/drawing/2014/main" id="{03D6FF64-42C4-4399-B758-8B2CBB15AE6D}"/>
            </a:ext>
          </a:extLst>
        </xdr:cNvPr>
        <xdr:cNvSpPr txBox="1"/>
      </xdr:nvSpPr>
      <xdr:spPr>
        <a:xfrm>
          <a:off x="11354444" y="6946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3" name="正方形/長方形 252">
          <a:extLst>
            <a:ext uri="{FF2B5EF4-FFF2-40B4-BE49-F238E27FC236}">
              <a16:creationId xmlns:a16="http://schemas.microsoft.com/office/drawing/2014/main" id="{57CF792C-E814-4F0F-9044-AAB2E2993BE5}"/>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4" name="正方形/長方形 253">
          <a:extLst>
            <a:ext uri="{FF2B5EF4-FFF2-40B4-BE49-F238E27FC236}">
              <a16:creationId xmlns:a16="http://schemas.microsoft.com/office/drawing/2014/main" id="{F27CB488-E2AC-4B25-A9BF-4466319B32B2}"/>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5" name="正方形/長方形 254">
          <a:extLst>
            <a:ext uri="{FF2B5EF4-FFF2-40B4-BE49-F238E27FC236}">
              <a16:creationId xmlns:a16="http://schemas.microsoft.com/office/drawing/2014/main" id="{9680458E-259C-4781-BBF1-D28659DA5451}"/>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6" name="正方形/長方形 255">
          <a:extLst>
            <a:ext uri="{FF2B5EF4-FFF2-40B4-BE49-F238E27FC236}">
              <a16:creationId xmlns:a16="http://schemas.microsoft.com/office/drawing/2014/main" id="{3372938D-1830-4B7D-9086-BBA7E2AE81D7}"/>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57" name="正方形/長方形 256">
          <a:extLst>
            <a:ext uri="{FF2B5EF4-FFF2-40B4-BE49-F238E27FC236}">
              <a16:creationId xmlns:a16="http://schemas.microsoft.com/office/drawing/2014/main" id="{0E40924F-A20C-46C3-A544-449590AE0D0D}"/>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58" name="正方形/長方形 257">
          <a:extLst>
            <a:ext uri="{FF2B5EF4-FFF2-40B4-BE49-F238E27FC236}">
              <a16:creationId xmlns:a16="http://schemas.microsoft.com/office/drawing/2014/main" id="{523D8715-4A47-47CF-AAB2-643BE46D71EC}"/>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59" name="正方形/長方形 258">
          <a:extLst>
            <a:ext uri="{FF2B5EF4-FFF2-40B4-BE49-F238E27FC236}">
              <a16:creationId xmlns:a16="http://schemas.microsoft.com/office/drawing/2014/main" id="{F64FBF44-E9E7-40AE-BE9B-CE038A796614}"/>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0" name="正方形/長方形 259">
          <a:extLst>
            <a:ext uri="{FF2B5EF4-FFF2-40B4-BE49-F238E27FC236}">
              <a16:creationId xmlns:a16="http://schemas.microsoft.com/office/drawing/2014/main" id="{F27C4A32-CD5C-4474-8B90-0F1D4551D24B}"/>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1" name="テキスト ボックス 260">
          <a:extLst>
            <a:ext uri="{FF2B5EF4-FFF2-40B4-BE49-F238E27FC236}">
              <a16:creationId xmlns:a16="http://schemas.microsoft.com/office/drawing/2014/main" id="{4F5EB050-A3E7-4EA2-B13E-10C8B86CAD41}"/>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2" name="直線コネクタ 261">
          <a:extLst>
            <a:ext uri="{FF2B5EF4-FFF2-40B4-BE49-F238E27FC236}">
              <a16:creationId xmlns:a16="http://schemas.microsoft.com/office/drawing/2014/main" id="{0F4DBC49-3F5A-404D-A668-0AA831227C5C}"/>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263" name="直線コネクタ 262">
          <a:extLst>
            <a:ext uri="{FF2B5EF4-FFF2-40B4-BE49-F238E27FC236}">
              <a16:creationId xmlns:a16="http://schemas.microsoft.com/office/drawing/2014/main" id="{D7812469-17ED-4497-9835-FACF5273337F}"/>
            </a:ext>
          </a:extLst>
        </xdr:cNvPr>
        <xdr:cNvCxnSpPr/>
      </xdr:nvCxnSpPr>
      <xdr:spPr>
        <a:xfrm>
          <a:off x="16459200" y="679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264" name="テキスト ボックス 263">
          <a:extLst>
            <a:ext uri="{FF2B5EF4-FFF2-40B4-BE49-F238E27FC236}">
              <a16:creationId xmlns:a16="http://schemas.microsoft.com/office/drawing/2014/main" id="{9860F88C-00EE-4694-9596-8A415F73E960}"/>
            </a:ext>
          </a:extLst>
        </xdr:cNvPr>
        <xdr:cNvSpPr txBox="1"/>
      </xdr:nvSpPr>
      <xdr:spPr>
        <a:xfrm>
          <a:off x="16049171" y="6658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265" name="直線コネクタ 264">
          <a:extLst>
            <a:ext uri="{FF2B5EF4-FFF2-40B4-BE49-F238E27FC236}">
              <a16:creationId xmlns:a16="http://schemas.microsoft.com/office/drawing/2014/main" id="{B281EA09-520A-4F4A-B72C-3264785FB5C9}"/>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266" name="テキスト ボックス 265">
          <a:extLst>
            <a:ext uri="{FF2B5EF4-FFF2-40B4-BE49-F238E27FC236}">
              <a16:creationId xmlns:a16="http://schemas.microsoft.com/office/drawing/2014/main" id="{9FA9E7CA-AE3D-47B2-83AD-7E053C28A411}"/>
            </a:ext>
          </a:extLst>
        </xdr:cNvPr>
        <xdr:cNvSpPr txBox="1"/>
      </xdr:nvSpPr>
      <xdr:spPr>
        <a:xfrm>
          <a:off x="1604917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267" name="直線コネクタ 266">
          <a:extLst>
            <a:ext uri="{FF2B5EF4-FFF2-40B4-BE49-F238E27FC236}">
              <a16:creationId xmlns:a16="http://schemas.microsoft.com/office/drawing/2014/main" id="{98D7421E-B874-4D59-AB8A-17236AE6CDFA}"/>
            </a:ext>
          </a:extLst>
        </xdr:cNvPr>
        <xdr:cNvCxnSpPr/>
      </xdr:nvCxnSpPr>
      <xdr:spPr>
        <a:xfrm>
          <a:off x="16459200" y="5695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268" name="テキスト ボックス 267">
          <a:extLst>
            <a:ext uri="{FF2B5EF4-FFF2-40B4-BE49-F238E27FC236}">
              <a16:creationId xmlns:a16="http://schemas.microsoft.com/office/drawing/2014/main" id="{4928CF9A-FFC4-4A8A-BBFF-9EAB5B5F34D0}"/>
            </a:ext>
          </a:extLst>
        </xdr:cNvPr>
        <xdr:cNvSpPr txBox="1"/>
      </xdr:nvSpPr>
      <xdr:spPr>
        <a:xfrm>
          <a:off x="16049171" y="5560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69" name="直線コネクタ 268">
          <a:extLst>
            <a:ext uri="{FF2B5EF4-FFF2-40B4-BE49-F238E27FC236}">
              <a16:creationId xmlns:a16="http://schemas.microsoft.com/office/drawing/2014/main" id="{88B9AA9C-367A-4A11-81D7-3B84B6E9EFD0}"/>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270" name="テキスト ボックス 269">
          <a:extLst>
            <a:ext uri="{FF2B5EF4-FFF2-40B4-BE49-F238E27FC236}">
              <a16:creationId xmlns:a16="http://schemas.microsoft.com/office/drawing/2014/main" id="{73ABFCEF-500B-4C6B-AB47-D33E71E0BB3E}"/>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1" name="【認定こども園・幼稚園・保育所】&#10;一人当たり面積グラフ枠">
          <a:extLst>
            <a:ext uri="{FF2B5EF4-FFF2-40B4-BE49-F238E27FC236}">
              <a16:creationId xmlns:a16="http://schemas.microsoft.com/office/drawing/2014/main" id="{D7511252-6EEF-4147-B3CA-23FF98019597}"/>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272" name="直線コネクタ 271">
          <a:extLst>
            <a:ext uri="{FF2B5EF4-FFF2-40B4-BE49-F238E27FC236}">
              <a16:creationId xmlns:a16="http://schemas.microsoft.com/office/drawing/2014/main" id="{159172ED-6850-4ED1-85AF-0476F480BD98}"/>
            </a:ext>
          </a:extLst>
        </xdr:cNvPr>
        <xdr:cNvCxnSpPr/>
      </xdr:nvCxnSpPr>
      <xdr:spPr>
        <a:xfrm flipV="1">
          <a:off x="19951064" y="5627941"/>
          <a:ext cx="0" cy="1139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273" name="【認定こども園・幼稚園・保育所】&#10;一人当たり面積最小値テキスト">
          <a:extLst>
            <a:ext uri="{FF2B5EF4-FFF2-40B4-BE49-F238E27FC236}">
              <a16:creationId xmlns:a16="http://schemas.microsoft.com/office/drawing/2014/main" id="{8B249831-A52A-4C9C-9375-20EFEA483417}"/>
            </a:ext>
          </a:extLst>
        </xdr:cNvPr>
        <xdr:cNvSpPr txBox="1"/>
      </xdr:nvSpPr>
      <xdr:spPr>
        <a:xfrm>
          <a:off x="19989800" y="677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274" name="直線コネクタ 273">
          <a:extLst>
            <a:ext uri="{FF2B5EF4-FFF2-40B4-BE49-F238E27FC236}">
              <a16:creationId xmlns:a16="http://schemas.microsoft.com/office/drawing/2014/main" id="{93C617AF-2581-44B9-9C5D-53BA02E76E95}"/>
            </a:ext>
          </a:extLst>
        </xdr:cNvPr>
        <xdr:cNvCxnSpPr/>
      </xdr:nvCxnSpPr>
      <xdr:spPr>
        <a:xfrm>
          <a:off x="19881850" y="67677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275" name="【認定こども園・幼稚園・保育所】&#10;一人当たり面積最大値テキスト">
          <a:extLst>
            <a:ext uri="{FF2B5EF4-FFF2-40B4-BE49-F238E27FC236}">
              <a16:creationId xmlns:a16="http://schemas.microsoft.com/office/drawing/2014/main" id="{C0A416DA-95B7-4D88-983D-47BDC3346C62}"/>
            </a:ext>
          </a:extLst>
        </xdr:cNvPr>
        <xdr:cNvSpPr txBox="1"/>
      </xdr:nvSpPr>
      <xdr:spPr>
        <a:xfrm>
          <a:off x="19989800" y="5415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276" name="直線コネクタ 275">
          <a:extLst>
            <a:ext uri="{FF2B5EF4-FFF2-40B4-BE49-F238E27FC236}">
              <a16:creationId xmlns:a16="http://schemas.microsoft.com/office/drawing/2014/main" id="{9382DF66-BC62-44C8-9279-BE1984843074}"/>
            </a:ext>
          </a:extLst>
        </xdr:cNvPr>
        <xdr:cNvCxnSpPr/>
      </xdr:nvCxnSpPr>
      <xdr:spPr>
        <a:xfrm>
          <a:off x="19881850" y="562794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277" name="【認定こども園・幼稚園・保育所】&#10;一人当たり面積平均値テキスト">
          <a:extLst>
            <a:ext uri="{FF2B5EF4-FFF2-40B4-BE49-F238E27FC236}">
              <a16:creationId xmlns:a16="http://schemas.microsoft.com/office/drawing/2014/main" id="{FC4EB895-CA93-4F3A-9E96-23CC3535CFD8}"/>
            </a:ext>
          </a:extLst>
        </xdr:cNvPr>
        <xdr:cNvSpPr txBox="1"/>
      </xdr:nvSpPr>
      <xdr:spPr>
        <a:xfrm>
          <a:off x="19989800" y="63352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278" name="フローチャート: 判断 277">
          <a:extLst>
            <a:ext uri="{FF2B5EF4-FFF2-40B4-BE49-F238E27FC236}">
              <a16:creationId xmlns:a16="http://schemas.microsoft.com/office/drawing/2014/main" id="{B4539DC7-B096-478A-93B0-6D53506C1AE5}"/>
            </a:ext>
          </a:extLst>
        </xdr:cNvPr>
        <xdr:cNvSpPr/>
      </xdr:nvSpPr>
      <xdr:spPr>
        <a:xfrm>
          <a:off x="19900900" y="647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279" name="フローチャート: 判断 278">
          <a:extLst>
            <a:ext uri="{FF2B5EF4-FFF2-40B4-BE49-F238E27FC236}">
              <a16:creationId xmlns:a16="http://schemas.microsoft.com/office/drawing/2014/main" id="{161DA887-1CA2-4A5A-89A4-6F4D6670DB96}"/>
            </a:ext>
          </a:extLst>
        </xdr:cNvPr>
        <xdr:cNvSpPr/>
      </xdr:nvSpPr>
      <xdr:spPr>
        <a:xfrm>
          <a:off x="19157950" y="647407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280" name="フローチャート: 判断 279">
          <a:extLst>
            <a:ext uri="{FF2B5EF4-FFF2-40B4-BE49-F238E27FC236}">
              <a16:creationId xmlns:a16="http://schemas.microsoft.com/office/drawing/2014/main" id="{F956C99E-A5D3-4D19-9EFB-11F631726F5C}"/>
            </a:ext>
          </a:extLst>
        </xdr:cNvPr>
        <xdr:cNvSpPr/>
      </xdr:nvSpPr>
      <xdr:spPr>
        <a:xfrm>
          <a:off x="18345150" y="6508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281" name="フローチャート: 判断 280">
          <a:extLst>
            <a:ext uri="{FF2B5EF4-FFF2-40B4-BE49-F238E27FC236}">
              <a16:creationId xmlns:a16="http://schemas.microsoft.com/office/drawing/2014/main" id="{A5DCFEDA-0ECF-47C7-92FB-1C2756A2C8D2}"/>
            </a:ext>
          </a:extLst>
        </xdr:cNvPr>
        <xdr:cNvSpPr/>
      </xdr:nvSpPr>
      <xdr:spPr>
        <a:xfrm>
          <a:off x="17551400" y="6509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83121</xdr:rowOff>
    </xdr:from>
    <xdr:to>
      <xdr:col>98</xdr:col>
      <xdr:colOff>38100</xdr:colOff>
      <xdr:row>40</xdr:row>
      <xdr:rowOff>13271</xdr:rowOff>
    </xdr:to>
    <xdr:sp macro="" textlink="">
      <xdr:nvSpPr>
        <xdr:cNvPr id="282" name="フローチャート: 判断 281">
          <a:extLst>
            <a:ext uri="{FF2B5EF4-FFF2-40B4-BE49-F238E27FC236}">
              <a16:creationId xmlns:a16="http://schemas.microsoft.com/office/drawing/2014/main" id="{9DF8EEFA-0CF4-4370-910F-CA4C6658470B}"/>
            </a:ext>
          </a:extLst>
        </xdr:cNvPr>
        <xdr:cNvSpPr/>
      </xdr:nvSpPr>
      <xdr:spPr>
        <a:xfrm>
          <a:off x="16757650" y="652837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3" name="テキスト ボックス 282">
          <a:extLst>
            <a:ext uri="{FF2B5EF4-FFF2-40B4-BE49-F238E27FC236}">
              <a16:creationId xmlns:a16="http://schemas.microsoft.com/office/drawing/2014/main" id="{D89FAEB2-B4AE-48C4-B78C-04555DAB7A31}"/>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4" name="テキスト ボックス 283">
          <a:extLst>
            <a:ext uri="{FF2B5EF4-FFF2-40B4-BE49-F238E27FC236}">
              <a16:creationId xmlns:a16="http://schemas.microsoft.com/office/drawing/2014/main" id="{A5ADE877-F635-46ED-B151-F6FB11E310BE}"/>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85" name="テキスト ボックス 284">
          <a:extLst>
            <a:ext uri="{FF2B5EF4-FFF2-40B4-BE49-F238E27FC236}">
              <a16:creationId xmlns:a16="http://schemas.microsoft.com/office/drawing/2014/main" id="{0F15B48B-7AC5-43FF-97BB-6EC51C379885}"/>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86" name="テキスト ボックス 285">
          <a:extLst>
            <a:ext uri="{FF2B5EF4-FFF2-40B4-BE49-F238E27FC236}">
              <a16:creationId xmlns:a16="http://schemas.microsoft.com/office/drawing/2014/main" id="{DAEF76CE-1C38-4E6B-B730-13E107548F08}"/>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87" name="テキスト ボックス 286">
          <a:extLst>
            <a:ext uri="{FF2B5EF4-FFF2-40B4-BE49-F238E27FC236}">
              <a16:creationId xmlns:a16="http://schemas.microsoft.com/office/drawing/2014/main" id="{F2A2D61D-996E-480E-8757-84B68905983C}"/>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29401</xdr:rowOff>
    </xdr:from>
    <xdr:to>
      <xdr:col>116</xdr:col>
      <xdr:colOff>114300</xdr:colOff>
      <xdr:row>40</xdr:row>
      <xdr:rowOff>131001</xdr:rowOff>
    </xdr:to>
    <xdr:sp macro="" textlink="">
      <xdr:nvSpPr>
        <xdr:cNvPr id="288" name="楕円 287">
          <a:extLst>
            <a:ext uri="{FF2B5EF4-FFF2-40B4-BE49-F238E27FC236}">
              <a16:creationId xmlns:a16="http://schemas.microsoft.com/office/drawing/2014/main" id="{FEE4D1E6-2DED-4DA6-B74B-9289879A0CB3}"/>
            </a:ext>
          </a:extLst>
        </xdr:cNvPr>
        <xdr:cNvSpPr/>
      </xdr:nvSpPr>
      <xdr:spPr>
        <a:xfrm>
          <a:off x="19900900" y="663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115778</xdr:rowOff>
    </xdr:from>
    <xdr:ext cx="469744" cy="259045"/>
    <xdr:sp macro="" textlink="">
      <xdr:nvSpPr>
        <xdr:cNvPr id="289" name="【認定こども園・幼稚園・保育所】&#10;一人当たり面積該当値テキスト">
          <a:extLst>
            <a:ext uri="{FF2B5EF4-FFF2-40B4-BE49-F238E27FC236}">
              <a16:creationId xmlns:a16="http://schemas.microsoft.com/office/drawing/2014/main" id="{3D13DD28-8D9C-4F0B-ACF0-28B4609C4964}"/>
            </a:ext>
          </a:extLst>
        </xdr:cNvPr>
        <xdr:cNvSpPr txBox="1"/>
      </xdr:nvSpPr>
      <xdr:spPr>
        <a:xfrm>
          <a:off x="19989800" y="656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33972</xdr:rowOff>
    </xdr:from>
    <xdr:to>
      <xdr:col>112</xdr:col>
      <xdr:colOff>38100</xdr:colOff>
      <xdr:row>40</xdr:row>
      <xdr:rowOff>135572</xdr:rowOff>
    </xdr:to>
    <xdr:sp macro="" textlink="">
      <xdr:nvSpPr>
        <xdr:cNvPr id="290" name="楕円 289">
          <a:extLst>
            <a:ext uri="{FF2B5EF4-FFF2-40B4-BE49-F238E27FC236}">
              <a16:creationId xmlns:a16="http://schemas.microsoft.com/office/drawing/2014/main" id="{D2FA5F51-119B-4DA5-AF7D-F9E82BECA6E9}"/>
            </a:ext>
          </a:extLst>
        </xdr:cNvPr>
        <xdr:cNvSpPr/>
      </xdr:nvSpPr>
      <xdr:spPr>
        <a:xfrm>
          <a:off x="19157950" y="664432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80201</xdr:rowOff>
    </xdr:from>
    <xdr:to>
      <xdr:col>116</xdr:col>
      <xdr:colOff>63500</xdr:colOff>
      <xdr:row>40</xdr:row>
      <xdr:rowOff>84772</xdr:rowOff>
    </xdr:to>
    <xdr:cxnSp macro="">
      <xdr:nvCxnSpPr>
        <xdr:cNvPr id="291" name="直線コネクタ 290">
          <a:extLst>
            <a:ext uri="{FF2B5EF4-FFF2-40B4-BE49-F238E27FC236}">
              <a16:creationId xmlns:a16="http://schemas.microsoft.com/office/drawing/2014/main" id="{222FE953-0E9C-4B4D-B2A1-3488FBE1DA00}"/>
            </a:ext>
          </a:extLst>
        </xdr:cNvPr>
        <xdr:cNvCxnSpPr/>
      </xdr:nvCxnSpPr>
      <xdr:spPr>
        <a:xfrm flipV="1">
          <a:off x="19202400" y="6690551"/>
          <a:ext cx="7493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48260</xdr:rowOff>
    </xdr:from>
    <xdr:to>
      <xdr:col>107</xdr:col>
      <xdr:colOff>101600</xdr:colOff>
      <xdr:row>40</xdr:row>
      <xdr:rowOff>149860</xdr:rowOff>
    </xdr:to>
    <xdr:sp macro="" textlink="">
      <xdr:nvSpPr>
        <xdr:cNvPr id="292" name="楕円 291">
          <a:extLst>
            <a:ext uri="{FF2B5EF4-FFF2-40B4-BE49-F238E27FC236}">
              <a16:creationId xmlns:a16="http://schemas.microsoft.com/office/drawing/2014/main" id="{B83D8A05-4588-47CE-B905-74E76816186B}"/>
            </a:ext>
          </a:extLst>
        </xdr:cNvPr>
        <xdr:cNvSpPr/>
      </xdr:nvSpPr>
      <xdr:spPr>
        <a:xfrm>
          <a:off x="1834515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84772</xdr:rowOff>
    </xdr:from>
    <xdr:to>
      <xdr:col>111</xdr:col>
      <xdr:colOff>177800</xdr:colOff>
      <xdr:row>40</xdr:row>
      <xdr:rowOff>99060</xdr:rowOff>
    </xdr:to>
    <xdr:cxnSp macro="">
      <xdr:nvCxnSpPr>
        <xdr:cNvPr id="293" name="直線コネクタ 292">
          <a:extLst>
            <a:ext uri="{FF2B5EF4-FFF2-40B4-BE49-F238E27FC236}">
              <a16:creationId xmlns:a16="http://schemas.microsoft.com/office/drawing/2014/main" id="{1719963A-C712-43C8-8CAA-097930B9EC5A}"/>
            </a:ext>
          </a:extLst>
        </xdr:cNvPr>
        <xdr:cNvCxnSpPr/>
      </xdr:nvCxnSpPr>
      <xdr:spPr>
        <a:xfrm flipV="1">
          <a:off x="18395950" y="6695122"/>
          <a:ext cx="80645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48260</xdr:rowOff>
    </xdr:from>
    <xdr:to>
      <xdr:col>102</xdr:col>
      <xdr:colOff>165100</xdr:colOff>
      <xdr:row>40</xdr:row>
      <xdr:rowOff>149860</xdr:rowOff>
    </xdr:to>
    <xdr:sp macro="" textlink="">
      <xdr:nvSpPr>
        <xdr:cNvPr id="294" name="楕円 293">
          <a:extLst>
            <a:ext uri="{FF2B5EF4-FFF2-40B4-BE49-F238E27FC236}">
              <a16:creationId xmlns:a16="http://schemas.microsoft.com/office/drawing/2014/main" id="{B614BD01-1E9A-4C5E-9E7A-FAF309413392}"/>
            </a:ext>
          </a:extLst>
        </xdr:cNvPr>
        <xdr:cNvSpPr/>
      </xdr:nvSpPr>
      <xdr:spPr>
        <a:xfrm>
          <a:off x="175514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99060</xdr:rowOff>
    </xdr:from>
    <xdr:to>
      <xdr:col>107</xdr:col>
      <xdr:colOff>50800</xdr:colOff>
      <xdr:row>40</xdr:row>
      <xdr:rowOff>99060</xdr:rowOff>
    </xdr:to>
    <xdr:cxnSp macro="">
      <xdr:nvCxnSpPr>
        <xdr:cNvPr id="295" name="直線コネクタ 294">
          <a:extLst>
            <a:ext uri="{FF2B5EF4-FFF2-40B4-BE49-F238E27FC236}">
              <a16:creationId xmlns:a16="http://schemas.microsoft.com/office/drawing/2014/main" id="{D3C55FA3-1C38-4D1A-8EA9-78DB17B4D829}"/>
            </a:ext>
          </a:extLst>
        </xdr:cNvPr>
        <xdr:cNvCxnSpPr/>
      </xdr:nvCxnSpPr>
      <xdr:spPr>
        <a:xfrm>
          <a:off x="17602200" y="670941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49403</xdr:rowOff>
    </xdr:from>
    <xdr:to>
      <xdr:col>98</xdr:col>
      <xdr:colOff>38100</xdr:colOff>
      <xdr:row>40</xdr:row>
      <xdr:rowOff>151003</xdr:rowOff>
    </xdr:to>
    <xdr:sp macro="" textlink="">
      <xdr:nvSpPr>
        <xdr:cNvPr id="296" name="楕円 295">
          <a:extLst>
            <a:ext uri="{FF2B5EF4-FFF2-40B4-BE49-F238E27FC236}">
              <a16:creationId xmlns:a16="http://schemas.microsoft.com/office/drawing/2014/main" id="{05A4AB28-5077-4A01-A57A-A54C08EC2943}"/>
            </a:ext>
          </a:extLst>
        </xdr:cNvPr>
        <xdr:cNvSpPr/>
      </xdr:nvSpPr>
      <xdr:spPr>
        <a:xfrm>
          <a:off x="16757650" y="665975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99060</xdr:rowOff>
    </xdr:from>
    <xdr:to>
      <xdr:col>102</xdr:col>
      <xdr:colOff>114300</xdr:colOff>
      <xdr:row>40</xdr:row>
      <xdr:rowOff>100203</xdr:rowOff>
    </xdr:to>
    <xdr:cxnSp macro="">
      <xdr:nvCxnSpPr>
        <xdr:cNvPr id="297" name="直線コネクタ 296">
          <a:extLst>
            <a:ext uri="{FF2B5EF4-FFF2-40B4-BE49-F238E27FC236}">
              <a16:creationId xmlns:a16="http://schemas.microsoft.com/office/drawing/2014/main" id="{549964EC-4750-4AF7-94CA-5226C303A82B}"/>
            </a:ext>
          </a:extLst>
        </xdr:cNvPr>
        <xdr:cNvCxnSpPr/>
      </xdr:nvCxnSpPr>
      <xdr:spPr>
        <a:xfrm flipV="1">
          <a:off x="16802100" y="6709410"/>
          <a:ext cx="8001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146956</xdr:rowOff>
    </xdr:from>
    <xdr:ext cx="469744" cy="259045"/>
    <xdr:sp macro="" textlink="">
      <xdr:nvSpPr>
        <xdr:cNvPr id="298" name="n_1aveValue【認定こども園・幼稚園・保育所】&#10;一人当たり面積">
          <a:extLst>
            <a:ext uri="{FF2B5EF4-FFF2-40B4-BE49-F238E27FC236}">
              <a16:creationId xmlns:a16="http://schemas.microsoft.com/office/drawing/2014/main" id="{9F395E5F-EFF2-47C3-BB61-D08A90CAF7C4}"/>
            </a:ext>
          </a:extLst>
        </xdr:cNvPr>
        <xdr:cNvSpPr txBox="1"/>
      </xdr:nvSpPr>
      <xdr:spPr>
        <a:xfrm>
          <a:off x="18980227" y="6262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10368</xdr:rowOff>
    </xdr:from>
    <xdr:ext cx="469744" cy="259045"/>
    <xdr:sp macro="" textlink="">
      <xdr:nvSpPr>
        <xdr:cNvPr id="299" name="n_2aveValue【認定こども園・幼稚園・保育所】&#10;一人当たり面積">
          <a:extLst>
            <a:ext uri="{FF2B5EF4-FFF2-40B4-BE49-F238E27FC236}">
              <a16:creationId xmlns:a16="http://schemas.microsoft.com/office/drawing/2014/main" id="{BDDEA928-B0EB-4033-BF9A-2ED212AE3A63}"/>
            </a:ext>
          </a:extLst>
        </xdr:cNvPr>
        <xdr:cNvSpPr txBox="1"/>
      </xdr:nvSpPr>
      <xdr:spPr>
        <a:xfrm>
          <a:off x="18180127" y="6290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10939</xdr:rowOff>
    </xdr:from>
    <xdr:ext cx="469744" cy="259045"/>
    <xdr:sp macro="" textlink="">
      <xdr:nvSpPr>
        <xdr:cNvPr id="300" name="n_3aveValue【認定こども園・幼稚園・保育所】&#10;一人当たり面積">
          <a:extLst>
            <a:ext uri="{FF2B5EF4-FFF2-40B4-BE49-F238E27FC236}">
              <a16:creationId xmlns:a16="http://schemas.microsoft.com/office/drawing/2014/main" id="{8B9EA802-F495-4773-B16D-AD249150F910}"/>
            </a:ext>
          </a:extLst>
        </xdr:cNvPr>
        <xdr:cNvSpPr txBox="1"/>
      </xdr:nvSpPr>
      <xdr:spPr>
        <a:xfrm>
          <a:off x="17386377" y="6291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29798</xdr:rowOff>
    </xdr:from>
    <xdr:ext cx="469744" cy="259045"/>
    <xdr:sp macro="" textlink="">
      <xdr:nvSpPr>
        <xdr:cNvPr id="301" name="n_4aveValue【認定こども園・幼稚園・保育所】&#10;一人当たり面積">
          <a:extLst>
            <a:ext uri="{FF2B5EF4-FFF2-40B4-BE49-F238E27FC236}">
              <a16:creationId xmlns:a16="http://schemas.microsoft.com/office/drawing/2014/main" id="{43088424-13F9-4037-B95C-387E9E28BC39}"/>
            </a:ext>
          </a:extLst>
        </xdr:cNvPr>
        <xdr:cNvSpPr txBox="1"/>
      </xdr:nvSpPr>
      <xdr:spPr>
        <a:xfrm>
          <a:off x="16592627" y="6309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126699</xdr:rowOff>
    </xdr:from>
    <xdr:ext cx="469744" cy="259045"/>
    <xdr:sp macro="" textlink="">
      <xdr:nvSpPr>
        <xdr:cNvPr id="302" name="n_1mainValue【認定こども園・幼稚園・保育所】&#10;一人当たり面積">
          <a:extLst>
            <a:ext uri="{FF2B5EF4-FFF2-40B4-BE49-F238E27FC236}">
              <a16:creationId xmlns:a16="http://schemas.microsoft.com/office/drawing/2014/main" id="{6C684614-5DFB-467E-82E7-4B15297BCCC2}"/>
            </a:ext>
          </a:extLst>
        </xdr:cNvPr>
        <xdr:cNvSpPr txBox="1"/>
      </xdr:nvSpPr>
      <xdr:spPr>
        <a:xfrm>
          <a:off x="18980227" y="6737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140987</xdr:rowOff>
    </xdr:from>
    <xdr:ext cx="469744" cy="259045"/>
    <xdr:sp macro="" textlink="">
      <xdr:nvSpPr>
        <xdr:cNvPr id="303" name="n_2mainValue【認定こども園・幼稚園・保育所】&#10;一人当たり面積">
          <a:extLst>
            <a:ext uri="{FF2B5EF4-FFF2-40B4-BE49-F238E27FC236}">
              <a16:creationId xmlns:a16="http://schemas.microsoft.com/office/drawing/2014/main" id="{670424F3-000F-4953-AAA8-A566BBED64AB}"/>
            </a:ext>
          </a:extLst>
        </xdr:cNvPr>
        <xdr:cNvSpPr txBox="1"/>
      </xdr:nvSpPr>
      <xdr:spPr>
        <a:xfrm>
          <a:off x="18180127" y="6751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140987</xdr:rowOff>
    </xdr:from>
    <xdr:ext cx="469744" cy="259045"/>
    <xdr:sp macro="" textlink="">
      <xdr:nvSpPr>
        <xdr:cNvPr id="304" name="n_3mainValue【認定こども園・幼稚園・保育所】&#10;一人当たり面積">
          <a:extLst>
            <a:ext uri="{FF2B5EF4-FFF2-40B4-BE49-F238E27FC236}">
              <a16:creationId xmlns:a16="http://schemas.microsoft.com/office/drawing/2014/main" id="{375F9D7E-A5BE-498D-8E0E-EE2523C42AF8}"/>
            </a:ext>
          </a:extLst>
        </xdr:cNvPr>
        <xdr:cNvSpPr txBox="1"/>
      </xdr:nvSpPr>
      <xdr:spPr>
        <a:xfrm>
          <a:off x="17386377" y="6751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142130</xdr:rowOff>
    </xdr:from>
    <xdr:ext cx="469744" cy="259045"/>
    <xdr:sp macro="" textlink="">
      <xdr:nvSpPr>
        <xdr:cNvPr id="305" name="n_4mainValue【認定こども園・幼稚園・保育所】&#10;一人当たり面積">
          <a:extLst>
            <a:ext uri="{FF2B5EF4-FFF2-40B4-BE49-F238E27FC236}">
              <a16:creationId xmlns:a16="http://schemas.microsoft.com/office/drawing/2014/main" id="{0BB58C20-0B09-4E52-888F-F7819AE3E876}"/>
            </a:ext>
          </a:extLst>
        </xdr:cNvPr>
        <xdr:cNvSpPr txBox="1"/>
      </xdr:nvSpPr>
      <xdr:spPr>
        <a:xfrm>
          <a:off x="16592627" y="6752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06" name="正方形/長方形 305">
          <a:extLst>
            <a:ext uri="{FF2B5EF4-FFF2-40B4-BE49-F238E27FC236}">
              <a16:creationId xmlns:a16="http://schemas.microsoft.com/office/drawing/2014/main" id="{207CB767-C91F-46CB-A610-3D9051F3B576}"/>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7" name="正方形/長方形 306">
          <a:extLst>
            <a:ext uri="{FF2B5EF4-FFF2-40B4-BE49-F238E27FC236}">
              <a16:creationId xmlns:a16="http://schemas.microsoft.com/office/drawing/2014/main" id="{A00E93CB-2400-4F90-919D-DF2C2489FF54}"/>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08" name="正方形/長方形 307">
          <a:extLst>
            <a:ext uri="{FF2B5EF4-FFF2-40B4-BE49-F238E27FC236}">
              <a16:creationId xmlns:a16="http://schemas.microsoft.com/office/drawing/2014/main" id="{23B80AF4-01E4-4C0E-AE6F-940A6B02D5AB}"/>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09" name="正方形/長方形 308">
          <a:extLst>
            <a:ext uri="{FF2B5EF4-FFF2-40B4-BE49-F238E27FC236}">
              <a16:creationId xmlns:a16="http://schemas.microsoft.com/office/drawing/2014/main" id="{333F91BB-8055-475B-BE94-A53EE8A46881}"/>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0" name="正方形/長方形 309">
          <a:extLst>
            <a:ext uri="{FF2B5EF4-FFF2-40B4-BE49-F238E27FC236}">
              <a16:creationId xmlns:a16="http://schemas.microsoft.com/office/drawing/2014/main" id="{77585AE2-C28B-4254-B1EC-22810B2C3078}"/>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1" name="正方形/長方形 310">
          <a:extLst>
            <a:ext uri="{FF2B5EF4-FFF2-40B4-BE49-F238E27FC236}">
              <a16:creationId xmlns:a16="http://schemas.microsoft.com/office/drawing/2014/main" id="{A30C67CC-B915-4A2D-B594-83D92AE6EE8F}"/>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2" name="正方形/長方形 311">
          <a:extLst>
            <a:ext uri="{FF2B5EF4-FFF2-40B4-BE49-F238E27FC236}">
              <a16:creationId xmlns:a16="http://schemas.microsoft.com/office/drawing/2014/main" id="{76FF3EA2-82C6-4DF3-9772-9B541108FC91}"/>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3" name="正方形/長方形 312">
          <a:extLst>
            <a:ext uri="{FF2B5EF4-FFF2-40B4-BE49-F238E27FC236}">
              <a16:creationId xmlns:a16="http://schemas.microsoft.com/office/drawing/2014/main" id="{7A37845E-07C1-4606-B384-1EBD266DE753}"/>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4" name="テキスト ボックス 313">
          <a:extLst>
            <a:ext uri="{FF2B5EF4-FFF2-40B4-BE49-F238E27FC236}">
              <a16:creationId xmlns:a16="http://schemas.microsoft.com/office/drawing/2014/main" id="{62C88712-57E7-4389-9846-854ECB75C579}"/>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5" name="直線コネクタ 314">
          <a:extLst>
            <a:ext uri="{FF2B5EF4-FFF2-40B4-BE49-F238E27FC236}">
              <a16:creationId xmlns:a16="http://schemas.microsoft.com/office/drawing/2014/main" id="{36747667-9943-43B0-89A7-019C155AE31B}"/>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6" name="テキスト ボックス 315">
          <a:extLst>
            <a:ext uri="{FF2B5EF4-FFF2-40B4-BE49-F238E27FC236}">
              <a16:creationId xmlns:a16="http://schemas.microsoft.com/office/drawing/2014/main" id="{2C554781-FB45-4ED0-B2BE-4226677245DA}"/>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17" name="直線コネクタ 316">
          <a:extLst>
            <a:ext uri="{FF2B5EF4-FFF2-40B4-BE49-F238E27FC236}">
              <a16:creationId xmlns:a16="http://schemas.microsoft.com/office/drawing/2014/main" id="{CF896D56-E16B-4003-A0BB-2AFCBDD445A3}"/>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18" name="テキスト ボックス 317">
          <a:extLst>
            <a:ext uri="{FF2B5EF4-FFF2-40B4-BE49-F238E27FC236}">
              <a16:creationId xmlns:a16="http://schemas.microsoft.com/office/drawing/2014/main" id="{4D1E83E5-AA82-4F59-9071-6C3E64E881A0}"/>
            </a:ext>
          </a:extLst>
        </xdr:cNvPr>
        <xdr:cNvSpPr txBox="1"/>
      </xdr:nvSpPr>
      <xdr:spPr>
        <a:xfrm>
          <a:off x="107977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19" name="直線コネクタ 318">
          <a:extLst>
            <a:ext uri="{FF2B5EF4-FFF2-40B4-BE49-F238E27FC236}">
              <a16:creationId xmlns:a16="http://schemas.microsoft.com/office/drawing/2014/main" id="{65327764-BFC8-4CDB-B12F-DCEEDA8453E3}"/>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20" name="テキスト ボックス 319">
          <a:extLst>
            <a:ext uri="{FF2B5EF4-FFF2-40B4-BE49-F238E27FC236}">
              <a16:creationId xmlns:a16="http://schemas.microsoft.com/office/drawing/2014/main" id="{799CEB02-C0D1-4BE3-BA63-C9843606A68C}"/>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21" name="直線コネクタ 320">
          <a:extLst>
            <a:ext uri="{FF2B5EF4-FFF2-40B4-BE49-F238E27FC236}">
              <a16:creationId xmlns:a16="http://schemas.microsoft.com/office/drawing/2014/main" id="{E99DA80F-C400-449F-ABC0-4849121D0F96}"/>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22" name="テキスト ボックス 321">
          <a:extLst>
            <a:ext uri="{FF2B5EF4-FFF2-40B4-BE49-F238E27FC236}">
              <a16:creationId xmlns:a16="http://schemas.microsoft.com/office/drawing/2014/main" id="{75FBADF6-E90C-48FE-B74D-1951B1018133}"/>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23" name="直線コネクタ 322">
          <a:extLst>
            <a:ext uri="{FF2B5EF4-FFF2-40B4-BE49-F238E27FC236}">
              <a16:creationId xmlns:a16="http://schemas.microsoft.com/office/drawing/2014/main" id="{50AC7947-092D-466C-ABF3-4F7B65ECE82D}"/>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24" name="テキスト ボックス 323">
          <a:extLst>
            <a:ext uri="{FF2B5EF4-FFF2-40B4-BE49-F238E27FC236}">
              <a16:creationId xmlns:a16="http://schemas.microsoft.com/office/drawing/2014/main" id="{8673114A-9D5B-4BB2-B4CB-FD7D8A856F66}"/>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25" name="直線コネクタ 324">
          <a:extLst>
            <a:ext uri="{FF2B5EF4-FFF2-40B4-BE49-F238E27FC236}">
              <a16:creationId xmlns:a16="http://schemas.microsoft.com/office/drawing/2014/main" id="{5BC7A1B3-552F-449D-9BCA-7FDFA448D0F3}"/>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26" name="テキスト ボックス 325">
          <a:extLst>
            <a:ext uri="{FF2B5EF4-FFF2-40B4-BE49-F238E27FC236}">
              <a16:creationId xmlns:a16="http://schemas.microsoft.com/office/drawing/2014/main" id="{0FFEFDA4-F71B-46A9-AE4C-56A34CCBDF91}"/>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27" name="直線コネクタ 326">
          <a:extLst>
            <a:ext uri="{FF2B5EF4-FFF2-40B4-BE49-F238E27FC236}">
              <a16:creationId xmlns:a16="http://schemas.microsoft.com/office/drawing/2014/main" id="{5965CC10-409C-4338-B02A-D44BBE16CEC5}"/>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28" name="テキスト ボックス 327">
          <a:extLst>
            <a:ext uri="{FF2B5EF4-FFF2-40B4-BE49-F238E27FC236}">
              <a16:creationId xmlns:a16="http://schemas.microsoft.com/office/drawing/2014/main" id="{B7F1D81E-001D-4931-BB64-9E64C44FDB13}"/>
            </a:ext>
          </a:extLst>
        </xdr:cNvPr>
        <xdr:cNvSpPr txBox="1"/>
      </xdr:nvSpPr>
      <xdr:spPr>
        <a:xfrm>
          <a:off x="1090691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29" name="直線コネクタ 328">
          <a:extLst>
            <a:ext uri="{FF2B5EF4-FFF2-40B4-BE49-F238E27FC236}">
              <a16:creationId xmlns:a16="http://schemas.microsoft.com/office/drawing/2014/main" id="{88A6463D-920C-48A4-8BF5-8C5A84FBACD1}"/>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30" name="【学校施設】&#10;有形固定資産減価償却率グラフ枠">
          <a:extLst>
            <a:ext uri="{FF2B5EF4-FFF2-40B4-BE49-F238E27FC236}">
              <a16:creationId xmlns:a16="http://schemas.microsoft.com/office/drawing/2014/main" id="{F16DF437-4E46-46B1-85E5-E1F800E2CBA6}"/>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331" name="直線コネクタ 330">
          <a:extLst>
            <a:ext uri="{FF2B5EF4-FFF2-40B4-BE49-F238E27FC236}">
              <a16:creationId xmlns:a16="http://schemas.microsoft.com/office/drawing/2014/main" id="{62A0B657-2D4E-4F66-82C3-3A1152C8B948}"/>
            </a:ext>
          </a:extLst>
        </xdr:cNvPr>
        <xdr:cNvCxnSpPr/>
      </xdr:nvCxnSpPr>
      <xdr:spPr>
        <a:xfrm flipV="1">
          <a:off x="14699614" y="9336859"/>
          <a:ext cx="0" cy="1366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332" name="【学校施設】&#10;有形固定資産減価償却率最小値テキスト">
          <a:extLst>
            <a:ext uri="{FF2B5EF4-FFF2-40B4-BE49-F238E27FC236}">
              <a16:creationId xmlns:a16="http://schemas.microsoft.com/office/drawing/2014/main" id="{D6D145E6-2AC4-4344-A2BA-ED832EC3851B}"/>
            </a:ext>
          </a:extLst>
        </xdr:cNvPr>
        <xdr:cNvSpPr txBox="1"/>
      </xdr:nvSpPr>
      <xdr:spPr>
        <a:xfrm>
          <a:off x="14738350" y="107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333" name="直線コネクタ 332">
          <a:extLst>
            <a:ext uri="{FF2B5EF4-FFF2-40B4-BE49-F238E27FC236}">
              <a16:creationId xmlns:a16="http://schemas.microsoft.com/office/drawing/2014/main" id="{9D4F07F0-F24A-4F33-A6DC-6990778C3047}"/>
            </a:ext>
          </a:extLst>
        </xdr:cNvPr>
        <xdr:cNvCxnSpPr/>
      </xdr:nvCxnSpPr>
      <xdr:spPr>
        <a:xfrm>
          <a:off x="14611350" y="10703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334" name="【学校施設】&#10;有形固定資産減価償却率最大値テキスト">
          <a:extLst>
            <a:ext uri="{FF2B5EF4-FFF2-40B4-BE49-F238E27FC236}">
              <a16:creationId xmlns:a16="http://schemas.microsoft.com/office/drawing/2014/main" id="{1307BBD4-EF8F-4D3A-8642-75F76E38A1CF}"/>
            </a:ext>
          </a:extLst>
        </xdr:cNvPr>
        <xdr:cNvSpPr txBox="1"/>
      </xdr:nvSpPr>
      <xdr:spPr>
        <a:xfrm>
          <a:off x="14738350" y="9118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335" name="直線コネクタ 334">
          <a:extLst>
            <a:ext uri="{FF2B5EF4-FFF2-40B4-BE49-F238E27FC236}">
              <a16:creationId xmlns:a16="http://schemas.microsoft.com/office/drawing/2014/main" id="{A19F58AB-D236-417E-9F77-A1443344A083}"/>
            </a:ext>
          </a:extLst>
        </xdr:cNvPr>
        <xdr:cNvCxnSpPr/>
      </xdr:nvCxnSpPr>
      <xdr:spPr>
        <a:xfrm>
          <a:off x="14611350" y="93368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336" name="【学校施設】&#10;有形固定資産減価償却率平均値テキスト">
          <a:extLst>
            <a:ext uri="{FF2B5EF4-FFF2-40B4-BE49-F238E27FC236}">
              <a16:creationId xmlns:a16="http://schemas.microsoft.com/office/drawing/2014/main" id="{7591EEE4-EDC1-490E-8DFF-27210B38B40E}"/>
            </a:ext>
          </a:extLst>
        </xdr:cNvPr>
        <xdr:cNvSpPr txBox="1"/>
      </xdr:nvSpPr>
      <xdr:spPr>
        <a:xfrm>
          <a:off x="14738350" y="99301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337" name="フローチャート: 判断 336">
          <a:extLst>
            <a:ext uri="{FF2B5EF4-FFF2-40B4-BE49-F238E27FC236}">
              <a16:creationId xmlns:a16="http://schemas.microsoft.com/office/drawing/2014/main" id="{3D062E62-7395-4FB2-B5DE-ECE1A4667050}"/>
            </a:ext>
          </a:extLst>
        </xdr:cNvPr>
        <xdr:cNvSpPr/>
      </xdr:nvSpPr>
      <xdr:spPr>
        <a:xfrm>
          <a:off x="14649450" y="100787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338" name="フローチャート: 判断 337">
          <a:extLst>
            <a:ext uri="{FF2B5EF4-FFF2-40B4-BE49-F238E27FC236}">
              <a16:creationId xmlns:a16="http://schemas.microsoft.com/office/drawing/2014/main" id="{A54A9EE8-1BB6-4FC1-81D2-55733363BE9B}"/>
            </a:ext>
          </a:extLst>
        </xdr:cNvPr>
        <xdr:cNvSpPr/>
      </xdr:nvSpPr>
      <xdr:spPr>
        <a:xfrm>
          <a:off x="13887450" y="100738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339" name="フローチャート: 判断 338">
          <a:extLst>
            <a:ext uri="{FF2B5EF4-FFF2-40B4-BE49-F238E27FC236}">
              <a16:creationId xmlns:a16="http://schemas.microsoft.com/office/drawing/2014/main" id="{D69D9B6F-0E0E-48A3-AC31-028DC3EBB2B4}"/>
            </a:ext>
          </a:extLst>
        </xdr:cNvPr>
        <xdr:cNvSpPr/>
      </xdr:nvSpPr>
      <xdr:spPr>
        <a:xfrm>
          <a:off x="13093700" y="100787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340" name="フローチャート: 判断 339">
          <a:extLst>
            <a:ext uri="{FF2B5EF4-FFF2-40B4-BE49-F238E27FC236}">
              <a16:creationId xmlns:a16="http://schemas.microsoft.com/office/drawing/2014/main" id="{E4F8207D-0492-4629-A049-7DC19F46B7B2}"/>
            </a:ext>
          </a:extLst>
        </xdr:cNvPr>
        <xdr:cNvSpPr/>
      </xdr:nvSpPr>
      <xdr:spPr>
        <a:xfrm>
          <a:off x="12299950" y="1003953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341" name="フローチャート: 判断 340">
          <a:extLst>
            <a:ext uri="{FF2B5EF4-FFF2-40B4-BE49-F238E27FC236}">
              <a16:creationId xmlns:a16="http://schemas.microsoft.com/office/drawing/2014/main" id="{718B44CF-DBBD-42D9-8178-FBD1718FEB18}"/>
            </a:ext>
          </a:extLst>
        </xdr:cNvPr>
        <xdr:cNvSpPr/>
      </xdr:nvSpPr>
      <xdr:spPr>
        <a:xfrm>
          <a:off x="11487150" y="1001993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2" name="テキスト ボックス 341">
          <a:extLst>
            <a:ext uri="{FF2B5EF4-FFF2-40B4-BE49-F238E27FC236}">
              <a16:creationId xmlns:a16="http://schemas.microsoft.com/office/drawing/2014/main" id="{16283770-9AF7-4FE1-95E4-B925293F612C}"/>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3" name="テキスト ボックス 342">
          <a:extLst>
            <a:ext uri="{FF2B5EF4-FFF2-40B4-BE49-F238E27FC236}">
              <a16:creationId xmlns:a16="http://schemas.microsoft.com/office/drawing/2014/main" id="{37450CB6-AAEB-4290-BBD4-277EC8E80ADE}"/>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4" name="テキスト ボックス 343">
          <a:extLst>
            <a:ext uri="{FF2B5EF4-FFF2-40B4-BE49-F238E27FC236}">
              <a16:creationId xmlns:a16="http://schemas.microsoft.com/office/drawing/2014/main" id="{D6394C7C-7859-49F4-AD15-54E8F0829A0E}"/>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CB8C8A6C-11F9-4298-9956-BD32F6035878}"/>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A348780B-AFCD-4644-853B-738FAD7FF5C2}"/>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50437</xdr:rowOff>
    </xdr:from>
    <xdr:to>
      <xdr:col>85</xdr:col>
      <xdr:colOff>177800</xdr:colOff>
      <xdr:row>61</xdr:row>
      <xdr:rowOff>152037</xdr:rowOff>
    </xdr:to>
    <xdr:sp macro="" textlink="">
      <xdr:nvSpPr>
        <xdr:cNvPr id="347" name="楕円 346">
          <a:extLst>
            <a:ext uri="{FF2B5EF4-FFF2-40B4-BE49-F238E27FC236}">
              <a16:creationId xmlns:a16="http://schemas.microsoft.com/office/drawing/2014/main" id="{0EAEE6E2-D02C-4471-A627-B3A7DF282D4C}"/>
            </a:ext>
          </a:extLst>
        </xdr:cNvPr>
        <xdr:cNvSpPr/>
      </xdr:nvSpPr>
      <xdr:spPr>
        <a:xfrm>
          <a:off x="14649450" y="1012788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28864</xdr:rowOff>
    </xdr:from>
    <xdr:ext cx="405111" cy="259045"/>
    <xdr:sp macro="" textlink="">
      <xdr:nvSpPr>
        <xdr:cNvPr id="348" name="【学校施設】&#10;有形固定資産減価償却率該当値テキスト">
          <a:extLst>
            <a:ext uri="{FF2B5EF4-FFF2-40B4-BE49-F238E27FC236}">
              <a16:creationId xmlns:a16="http://schemas.microsoft.com/office/drawing/2014/main" id="{EEAF9350-EEF8-4E5B-8DA1-D60D6AB918DC}"/>
            </a:ext>
          </a:extLst>
        </xdr:cNvPr>
        <xdr:cNvSpPr txBox="1"/>
      </xdr:nvSpPr>
      <xdr:spPr>
        <a:xfrm>
          <a:off x="14738350" y="10106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27577</xdr:rowOff>
    </xdr:from>
    <xdr:to>
      <xdr:col>81</xdr:col>
      <xdr:colOff>101600</xdr:colOff>
      <xdr:row>61</xdr:row>
      <xdr:rowOff>129177</xdr:rowOff>
    </xdr:to>
    <xdr:sp macro="" textlink="">
      <xdr:nvSpPr>
        <xdr:cNvPr id="349" name="楕円 348">
          <a:extLst>
            <a:ext uri="{FF2B5EF4-FFF2-40B4-BE49-F238E27FC236}">
              <a16:creationId xmlns:a16="http://schemas.microsoft.com/office/drawing/2014/main" id="{3990E294-B71E-4F9A-B185-30722CE83903}"/>
            </a:ext>
          </a:extLst>
        </xdr:cNvPr>
        <xdr:cNvSpPr/>
      </xdr:nvSpPr>
      <xdr:spPr>
        <a:xfrm>
          <a:off x="13887450" y="10105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78377</xdr:rowOff>
    </xdr:from>
    <xdr:to>
      <xdr:col>85</xdr:col>
      <xdr:colOff>127000</xdr:colOff>
      <xdr:row>61</xdr:row>
      <xdr:rowOff>101237</xdr:rowOff>
    </xdr:to>
    <xdr:cxnSp macro="">
      <xdr:nvCxnSpPr>
        <xdr:cNvPr id="350" name="直線コネクタ 349">
          <a:extLst>
            <a:ext uri="{FF2B5EF4-FFF2-40B4-BE49-F238E27FC236}">
              <a16:creationId xmlns:a16="http://schemas.microsoft.com/office/drawing/2014/main" id="{D6D49360-2FFF-4D07-8CD1-16FF93B9FEF8}"/>
            </a:ext>
          </a:extLst>
        </xdr:cNvPr>
        <xdr:cNvCxnSpPr/>
      </xdr:nvCxnSpPr>
      <xdr:spPr>
        <a:xfrm>
          <a:off x="13938250" y="10155827"/>
          <a:ext cx="762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7983</xdr:rowOff>
    </xdr:from>
    <xdr:to>
      <xdr:col>76</xdr:col>
      <xdr:colOff>165100</xdr:colOff>
      <xdr:row>61</xdr:row>
      <xdr:rowOff>109583</xdr:rowOff>
    </xdr:to>
    <xdr:sp macro="" textlink="">
      <xdr:nvSpPr>
        <xdr:cNvPr id="351" name="楕円 350">
          <a:extLst>
            <a:ext uri="{FF2B5EF4-FFF2-40B4-BE49-F238E27FC236}">
              <a16:creationId xmlns:a16="http://schemas.microsoft.com/office/drawing/2014/main" id="{CE07C8AE-01A8-4952-87D5-7253284A4295}"/>
            </a:ext>
          </a:extLst>
        </xdr:cNvPr>
        <xdr:cNvSpPr/>
      </xdr:nvSpPr>
      <xdr:spPr>
        <a:xfrm>
          <a:off x="13093700" y="10085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58783</xdr:rowOff>
    </xdr:from>
    <xdr:to>
      <xdr:col>81</xdr:col>
      <xdr:colOff>50800</xdr:colOff>
      <xdr:row>61</xdr:row>
      <xdr:rowOff>78377</xdr:rowOff>
    </xdr:to>
    <xdr:cxnSp macro="">
      <xdr:nvCxnSpPr>
        <xdr:cNvPr id="352" name="直線コネクタ 351">
          <a:extLst>
            <a:ext uri="{FF2B5EF4-FFF2-40B4-BE49-F238E27FC236}">
              <a16:creationId xmlns:a16="http://schemas.microsoft.com/office/drawing/2014/main" id="{9E984CAF-D023-43DE-854D-770F73057E4A}"/>
            </a:ext>
          </a:extLst>
        </xdr:cNvPr>
        <xdr:cNvCxnSpPr/>
      </xdr:nvCxnSpPr>
      <xdr:spPr>
        <a:xfrm>
          <a:off x="13144500" y="10136233"/>
          <a:ext cx="79375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154940</xdr:rowOff>
    </xdr:from>
    <xdr:to>
      <xdr:col>72</xdr:col>
      <xdr:colOff>38100</xdr:colOff>
      <xdr:row>61</xdr:row>
      <xdr:rowOff>85090</xdr:rowOff>
    </xdr:to>
    <xdr:sp macro="" textlink="">
      <xdr:nvSpPr>
        <xdr:cNvPr id="353" name="楕円 352">
          <a:extLst>
            <a:ext uri="{FF2B5EF4-FFF2-40B4-BE49-F238E27FC236}">
              <a16:creationId xmlns:a16="http://schemas.microsoft.com/office/drawing/2014/main" id="{BBA9B95A-74A4-4344-9AFF-46D25444DCEB}"/>
            </a:ext>
          </a:extLst>
        </xdr:cNvPr>
        <xdr:cNvSpPr/>
      </xdr:nvSpPr>
      <xdr:spPr>
        <a:xfrm>
          <a:off x="12299950" y="100672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34290</xdr:rowOff>
    </xdr:from>
    <xdr:to>
      <xdr:col>76</xdr:col>
      <xdr:colOff>114300</xdr:colOff>
      <xdr:row>61</xdr:row>
      <xdr:rowOff>58783</xdr:rowOff>
    </xdr:to>
    <xdr:cxnSp macro="">
      <xdr:nvCxnSpPr>
        <xdr:cNvPr id="354" name="直線コネクタ 353">
          <a:extLst>
            <a:ext uri="{FF2B5EF4-FFF2-40B4-BE49-F238E27FC236}">
              <a16:creationId xmlns:a16="http://schemas.microsoft.com/office/drawing/2014/main" id="{5621BFB7-1AF5-4A24-996E-2C17085ED9ED}"/>
            </a:ext>
          </a:extLst>
        </xdr:cNvPr>
        <xdr:cNvCxnSpPr/>
      </xdr:nvCxnSpPr>
      <xdr:spPr>
        <a:xfrm>
          <a:off x="12344400" y="10111740"/>
          <a:ext cx="8001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143510</xdr:rowOff>
    </xdr:from>
    <xdr:to>
      <xdr:col>67</xdr:col>
      <xdr:colOff>101600</xdr:colOff>
      <xdr:row>62</xdr:row>
      <xdr:rowOff>73660</xdr:rowOff>
    </xdr:to>
    <xdr:sp macro="" textlink="">
      <xdr:nvSpPr>
        <xdr:cNvPr id="355" name="楕円 354">
          <a:extLst>
            <a:ext uri="{FF2B5EF4-FFF2-40B4-BE49-F238E27FC236}">
              <a16:creationId xmlns:a16="http://schemas.microsoft.com/office/drawing/2014/main" id="{C30169D3-F96E-4284-BF40-341514BB6E12}"/>
            </a:ext>
          </a:extLst>
        </xdr:cNvPr>
        <xdr:cNvSpPr/>
      </xdr:nvSpPr>
      <xdr:spPr>
        <a:xfrm>
          <a:off x="11487150" y="102209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34290</xdr:rowOff>
    </xdr:from>
    <xdr:to>
      <xdr:col>71</xdr:col>
      <xdr:colOff>177800</xdr:colOff>
      <xdr:row>62</xdr:row>
      <xdr:rowOff>22860</xdr:rowOff>
    </xdr:to>
    <xdr:cxnSp macro="">
      <xdr:nvCxnSpPr>
        <xdr:cNvPr id="356" name="直線コネクタ 355">
          <a:extLst>
            <a:ext uri="{FF2B5EF4-FFF2-40B4-BE49-F238E27FC236}">
              <a16:creationId xmlns:a16="http://schemas.microsoft.com/office/drawing/2014/main" id="{D5F3C39B-22FE-4429-A7B6-465E3075F6AA}"/>
            </a:ext>
          </a:extLst>
        </xdr:cNvPr>
        <xdr:cNvCxnSpPr/>
      </xdr:nvCxnSpPr>
      <xdr:spPr>
        <a:xfrm flipV="1">
          <a:off x="11537950" y="10111740"/>
          <a:ext cx="806450" cy="153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108149</xdr:rowOff>
    </xdr:from>
    <xdr:ext cx="405111" cy="259045"/>
    <xdr:sp macro="" textlink="">
      <xdr:nvSpPr>
        <xdr:cNvPr id="357" name="n_1aveValue【学校施設】&#10;有形固定資産減価償却率">
          <a:extLst>
            <a:ext uri="{FF2B5EF4-FFF2-40B4-BE49-F238E27FC236}">
              <a16:creationId xmlns:a16="http://schemas.microsoft.com/office/drawing/2014/main" id="{D1ABE71D-B079-4CEB-A2F6-BFF158DD82F6}"/>
            </a:ext>
          </a:extLst>
        </xdr:cNvPr>
        <xdr:cNvSpPr txBox="1"/>
      </xdr:nvSpPr>
      <xdr:spPr>
        <a:xfrm>
          <a:off x="13742044" y="9855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113047</xdr:rowOff>
    </xdr:from>
    <xdr:ext cx="405111" cy="259045"/>
    <xdr:sp macro="" textlink="">
      <xdr:nvSpPr>
        <xdr:cNvPr id="358" name="n_2aveValue【学校施設】&#10;有形固定資産減価償却率">
          <a:extLst>
            <a:ext uri="{FF2B5EF4-FFF2-40B4-BE49-F238E27FC236}">
              <a16:creationId xmlns:a16="http://schemas.microsoft.com/office/drawing/2014/main" id="{9AD4F929-48EC-4FE0-A1C4-CF19B8BC6409}"/>
            </a:ext>
          </a:extLst>
        </xdr:cNvPr>
        <xdr:cNvSpPr txBox="1"/>
      </xdr:nvSpPr>
      <xdr:spPr>
        <a:xfrm>
          <a:off x="12960994" y="9860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73858</xdr:rowOff>
    </xdr:from>
    <xdr:ext cx="405111" cy="259045"/>
    <xdr:sp macro="" textlink="">
      <xdr:nvSpPr>
        <xdr:cNvPr id="359" name="n_3aveValue【学校施設】&#10;有形固定資産減価償却率">
          <a:extLst>
            <a:ext uri="{FF2B5EF4-FFF2-40B4-BE49-F238E27FC236}">
              <a16:creationId xmlns:a16="http://schemas.microsoft.com/office/drawing/2014/main" id="{D72A85FE-948E-4C8E-8568-A96AF27C929F}"/>
            </a:ext>
          </a:extLst>
        </xdr:cNvPr>
        <xdr:cNvSpPr txBox="1"/>
      </xdr:nvSpPr>
      <xdr:spPr>
        <a:xfrm>
          <a:off x="12167244" y="9821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54264</xdr:rowOff>
    </xdr:from>
    <xdr:ext cx="405111" cy="259045"/>
    <xdr:sp macro="" textlink="">
      <xdr:nvSpPr>
        <xdr:cNvPr id="360" name="n_4aveValue【学校施設】&#10;有形固定資産減価償却率">
          <a:extLst>
            <a:ext uri="{FF2B5EF4-FFF2-40B4-BE49-F238E27FC236}">
              <a16:creationId xmlns:a16="http://schemas.microsoft.com/office/drawing/2014/main" id="{016AEB62-2B8D-410B-BCCD-0D487557A937}"/>
            </a:ext>
          </a:extLst>
        </xdr:cNvPr>
        <xdr:cNvSpPr txBox="1"/>
      </xdr:nvSpPr>
      <xdr:spPr>
        <a:xfrm>
          <a:off x="11354444" y="9801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120304</xdr:rowOff>
    </xdr:from>
    <xdr:ext cx="405111" cy="259045"/>
    <xdr:sp macro="" textlink="">
      <xdr:nvSpPr>
        <xdr:cNvPr id="361" name="n_1mainValue【学校施設】&#10;有形固定資産減価償却率">
          <a:extLst>
            <a:ext uri="{FF2B5EF4-FFF2-40B4-BE49-F238E27FC236}">
              <a16:creationId xmlns:a16="http://schemas.microsoft.com/office/drawing/2014/main" id="{44A9352C-A9D2-413F-A130-BA73A90A5E83}"/>
            </a:ext>
          </a:extLst>
        </xdr:cNvPr>
        <xdr:cNvSpPr txBox="1"/>
      </xdr:nvSpPr>
      <xdr:spPr>
        <a:xfrm>
          <a:off x="13742044" y="10197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100710</xdr:rowOff>
    </xdr:from>
    <xdr:ext cx="405111" cy="259045"/>
    <xdr:sp macro="" textlink="">
      <xdr:nvSpPr>
        <xdr:cNvPr id="362" name="n_2mainValue【学校施設】&#10;有形固定資産減価償却率">
          <a:extLst>
            <a:ext uri="{FF2B5EF4-FFF2-40B4-BE49-F238E27FC236}">
              <a16:creationId xmlns:a16="http://schemas.microsoft.com/office/drawing/2014/main" id="{21CE6849-B9B6-41C0-BB09-D0457474EDD2}"/>
            </a:ext>
          </a:extLst>
        </xdr:cNvPr>
        <xdr:cNvSpPr txBox="1"/>
      </xdr:nvSpPr>
      <xdr:spPr>
        <a:xfrm>
          <a:off x="12960994" y="10178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76217</xdr:rowOff>
    </xdr:from>
    <xdr:ext cx="405111" cy="259045"/>
    <xdr:sp macro="" textlink="">
      <xdr:nvSpPr>
        <xdr:cNvPr id="363" name="n_3mainValue【学校施設】&#10;有形固定資産減価償却率">
          <a:extLst>
            <a:ext uri="{FF2B5EF4-FFF2-40B4-BE49-F238E27FC236}">
              <a16:creationId xmlns:a16="http://schemas.microsoft.com/office/drawing/2014/main" id="{85CE7C6A-29C3-42EE-B778-4BFD512D72B1}"/>
            </a:ext>
          </a:extLst>
        </xdr:cNvPr>
        <xdr:cNvSpPr txBox="1"/>
      </xdr:nvSpPr>
      <xdr:spPr>
        <a:xfrm>
          <a:off x="12167244" y="1015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64787</xdr:rowOff>
    </xdr:from>
    <xdr:ext cx="405111" cy="259045"/>
    <xdr:sp macro="" textlink="">
      <xdr:nvSpPr>
        <xdr:cNvPr id="364" name="n_4mainValue【学校施設】&#10;有形固定資産減価償却率">
          <a:extLst>
            <a:ext uri="{FF2B5EF4-FFF2-40B4-BE49-F238E27FC236}">
              <a16:creationId xmlns:a16="http://schemas.microsoft.com/office/drawing/2014/main" id="{0A54921B-05AE-49E9-A485-95988129A405}"/>
            </a:ext>
          </a:extLst>
        </xdr:cNvPr>
        <xdr:cNvSpPr txBox="1"/>
      </xdr:nvSpPr>
      <xdr:spPr>
        <a:xfrm>
          <a:off x="11354444" y="10307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5" name="正方形/長方形 364">
          <a:extLst>
            <a:ext uri="{FF2B5EF4-FFF2-40B4-BE49-F238E27FC236}">
              <a16:creationId xmlns:a16="http://schemas.microsoft.com/office/drawing/2014/main" id="{1E3E09BA-7EAB-4321-A25F-621C9900ABA1}"/>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6" name="正方形/長方形 365">
          <a:extLst>
            <a:ext uri="{FF2B5EF4-FFF2-40B4-BE49-F238E27FC236}">
              <a16:creationId xmlns:a16="http://schemas.microsoft.com/office/drawing/2014/main" id="{234C53F0-0FA9-4A47-B3A0-1D3BEFC884DD}"/>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7" name="正方形/長方形 366">
          <a:extLst>
            <a:ext uri="{FF2B5EF4-FFF2-40B4-BE49-F238E27FC236}">
              <a16:creationId xmlns:a16="http://schemas.microsoft.com/office/drawing/2014/main" id="{36915FA5-4E90-431A-AC09-62D6DAA0A78E}"/>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68" name="正方形/長方形 367">
          <a:extLst>
            <a:ext uri="{FF2B5EF4-FFF2-40B4-BE49-F238E27FC236}">
              <a16:creationId xmlns:a16="http://schemas.microsoft.com/office/drawing/2014/main" id="{AF5D7835-AC21-45AA-B4EF-C25B65DBA2B6}"/>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69" name="正方形/長方形 368">
          <a:extLst>
            <a:ext uri="{FF2B5EF4-FFF2-40B4-BE49-F238E27FC236}">
              <a16:creationId xmlns:a16="http://schemas.microsoft.com/office/drawing/2014/main" id="{FE847880-29C7-472A-AD38-52CCA1B0DEF2}"/>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0" name="正方形/長方形 369">
          <a:extLst>
            <a:ext uri="{FF2B5EF4-FFF2-40B4-BE49-F238E27FC236}">
              <a16:creationId xmlns:a16="http://schemas.microsoft.com/office/drawing/2014/main" id="{22181573-AF6F-4A9F-9A8A-A34F8BA028D8}"/>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1" name="正方形/長方形 370">
          <a:extLst>
            <a:ext uri="{FF2B5EF4-FFF2-40B4-BE49-F238E27FC236}">
              <a16:creationId xmlns:a16="http://schemas.microsoft.com/office/drawing/2014/main" id="{337EA0E8-64E5-4006-A2B5-3446B25E09DA}"/>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2" name="正方形/長方形 371">
          <a:extLst>
            <a:ext uri="{FF2B5EF4-FFF2-40B4-BE49-F238E27FC236}">
              <a16:creationId xmlns:a16="http://schemas.microsoft.com/office/drawing/2014/main" id="{0DC39586-8D1E-4D05-9BF4-B8BC23AD2A5D}"/>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3" name="テキスト ボックス 372">
          <a:extLst>
            <a:ext uri="{FF2B5EF4-FFF2-40B4-BE49-F238E27FC236}">
              <a16:creationId xmlns:a16="http://schemas.microsoft.com/office/drawing/2014/main" id="{5C6C1906-44DA-44C5-9B97-945BDBD0A310}"/>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4" name="直線コネクタ 373">
          <a:extLst>
            <a:ext uri="{FF2B5EF4-FFF2-40B4-BE49-F238E27FC236}">
              <a16:creationId xmlns:a16="http://schemas.microsoft.com/office/drawing/2014/main" id="{8744E483-76F7-4C65-9BC9-A0A1439A24EE}"/>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375" name="直線コネクタ 374">
          <a:extLst>
            <a:ext uri="{FF2B5EF4-FFF2-40B4-BE49-F238E27FC236}">
              <a16:creationId xmlns:a16="http://schemas.microsoft.com/office/drawing/2014/main" id="{7835C1E9-D617-4930-B8D5-5FA230BC6253}"/>
            </a:ext>
          </a:extLst>
        </xdr:cNvPr>
        <xdr:cNvCxnSpPr/>
      </xdr:nvCxnSpPr>
      <xdr:spPr>
        <a:xfrm>
          <a:off x="16459200" y="10464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376" name="テキスト ボックス 375">
          <a:extLst>
            <a:ext uri="{FF2B5EF4-FFF2-40B4-BE49-F238E27FC236}">
              <a16:creationId xmlns:a16="http://schemas.microsoft.com/office/drawing/2014/main" id="{6D11D447-5B00-44DD-883B-0E6E1448392E}"/>
            </a:ext>
          </a:extLst>
        </xdr:cNvPr>
        <xdr:cNvSpPr txBox="1"/>
      </xdr:nvSpPr>
      <xdr:spPr>
        <a:xfrm>
          <a:off x="16049171" y="10328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77" name="直線コネクタ 376">
          <a:extLst>
            <a:ext uri="{FF2B5EF4-FFF2-40B4-BE49-F238E27FC236}">
              <a16:creationId xmlns:a16="http://schemas.microsoft.com/office/drawing/2014/main" id="{1A665078-6C0C-46DE-A109-A006FDF52365}"/>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378" name="テキスト ボックス 377">
          <a:extLst>
            <a:ext uri="{FF2B5EF4-FFF2-40B4-BE49-F238E27FC236}">
              <a16:creationId xmlns:a16="http://schemas.microsoft.com/office/drawing/2014/main" id="{10CD2DE5-B52F-4739-84D5-76C4EE47F361}"/>
            </a:ext>
          </a:extLst>
        </xdr:cNvPr>
        <xdr:cNvSpPr txBox="1"/>
      </xdr:nvSpPr>
      <xdr:spPr>
        <a:xfrm>
          <a:off x="15985051" y="9776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379" name="直線コネクタ 378">
          <a:extLst>
            <a:ext uri="{FF2B5EF4-FFF2-40B4-BE49-F238E27FC236}">
              <a16:creationId xmlns:a16="http://schemas.microsoft.com/office/drawing/2014/main" id="{DF38C3F7-40B8-43E7-A2CF-06B0B81413FF}"/>
            </a:ext>
          </a:extLst>
        </xdr:cNvPr>
        <xdr:cNvCxnSpPr/>
      </xdr:nvCxnSpPr>
      <xdr:spPr>
        <a:xfrm>
          <a:off x="16459200" y="9366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380" name="テキスト ボックス 379">
          <a:extLst>
            <a:ext uri="{FF2B5EF4-FFF2-40B4-BE49-F238E27FC236}">
              <a16:creationId xmlns:a16="http://schemas.microsoft.com/office/drawing/2014/main" id="{BFC71442-AE4B-4450-A08F-7B19F56735E8}"/>
            </a:ext>
          </a:extLst>
        </xdr:cNvPr>
        <xdr:cNvSpPr txBox="1"/>
      </xdr:nvSpPr>
      <xdr:spPr>
        <a:xfrm>
          <a:off x="15985051" y="9230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1" name="直線コネクタ 380">
          <a:extLst>
            <a:ext uri="{FF2B5EF4-FFF2-40B4-BE49-F238E27FC236}">
              <a16:creationId xmlns:a16="http://schemas.microsoft.com/office/drawing/2014/main" id="{B738F4F3-1579-4AF2-939F-5BD79FAB1E9E}"/>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382" name="テキスト ボックス 381">
          <a:extLst>
            <a:ext uri="{FF2B5EF4-FFF2-40B4-BE49-F238E27FC236}">
              <a16:creationId xmlns:a16="http://schemas.microsoft.com/office/drawing/2014/main" id="{0171FB36-3D9A-4C6B-86F8-38D80C136D62}"/>
            </a:ext>
          </a:extLst>
        </xdr:cNvPr>
        <xdr:cNvSpPr txBox="1"/>
      </xdr:nvSpPr>
      <xdr:spPr>
        <a:xfrm>
          <a:off x="15985051" y="8677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3" name="【学校施設】&#10;一人当たり面積グラフ枠">
          <a:extLst>
            <a:ext uri="{FF2B5EF4-FFF2-40B4-BE49-F238E27FC236}">
              <a16:creationId xmlns:a16="http://schemas.microsoft.com/office/drawing/2014/main" id="{46670386-D2E8-4013-89F6-6C44734BDCBB}"/>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384" name="直線コネクタ 383">
          <a:extLst>
            <a:ext uri="{FF2B5EF4-FFF2-40B4-BE49-F238E27FC236}">
              <a16:creationId xmlns:a16="http://schemas.microsoft.com/office/drawing/2014/main" id="{205DE9BF-ED59-41A3-99DF-A3AAAC0D92FD}"/>
            </a:ext>
          </a:extLst>
        </xdr:cNvPr>
        <xdr:cNvCxnSpPr/>
      </xdr:nvCxnSpPr>
      <xdr:spPr>
        <a:xfrm flipV="1">
          <a:off x="19951064" y="9232411"/>
          <a:ext cx="0" cy="1161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385" name="【学校施設】&#10;一人当たり面積最小値テキスト">
          <a:extLst>
            <a:ext uri="{FF2B5EF4-FFF2-40B4-BE49-F238E27FC236}">
              <a16:creationId xmlns:a16="http://schemas.microsoft.com/office/drawing/2014/main" id="{154F3DAA-81C7-473C-A866-96A6E50C3594}"/>
            </a:ext>
          </a:extLst>
        </xdr:cNvPr>
        <xdr:cNvSpPr txBox="1"/>
      </xdr:nvSpPr>
      <xdr:spPr>
        <a:xfrm>
          <a:off x="19989800" y="10397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386" name="直線コネクタ 385">
          <a:extLst>
            <a:ext uri="{FF2B5EF4-FFF2-40B4-BE49-F238E27FC236}">
              <a16:creationId xmlns:a16="http://schemas.microsoft.com/office/drawing/2014/main" id="{9D45E1CF-39F1-4431-9BEB-0317517E7629}"/>
            </a:ext>
          </a:extLst>
        </xdr:cNvPr>
        <xdr:cNvCxnSpPr/>
      </xdr:nvCxnSpPr>
      <xdr:spPr>
        <a:xfrm>
          <a:off x="19881850" y="103941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387" name="【学校施設】&#10;一人当たり面積最大値テキスト">
          <a:extLst>
            <a:ext uri="{FF2B5EF4-FFF2-40B4-BE49-F238E27FC236}">
              <a16:creationId xmlns:a16="http://schemas.microsoft.com/office/drawing/2014/main" id="{9B8BDD2A-7936-4143-B802-EC35FBA8D714}"/>
            </a:ext>
          </a:extLst>
        </xdr:cNvPr>
        <xdr:cNvSpPr txBox="1"/>
      </xdr:nvSpPr>
      <xdr:spPr>
        <a:xfrm>
          <a:off x="19989800" y="901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388" name="直線コネクタ 387">
          <a:extLst>
            <a:ext uri="{FF2B5EF4-FFF2-40B4-BE49-F238E27FC236}">
              <a16:creationId xmlns:a16="http://schemas.microsoft.com/office/drawing/2014/main" id="{939468A2-0A52-448C-AAEA-3E7E64B42C62}"/>
            </a:ext>
          </a:extLst>
        </xdr:cNvPr>
        <xdr:cNvCxnSpPr/>
      </xdr:nvCxnSpPr>
      <xdr:spPr>
        <a:xfrm>
          <a:off x="19881850" y="92324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99293</xdr:rowOff>
    </xdr:from>
    <xdr:ext cx="469744" cy="259045"/>
    <xdr:sp macro="" textlink="">
      <xdr:nvSpPr>
        <xdr:cNvPr id="389" name="【学校施設】&#10;一人当たり面積平均値テキスト">
          <a:extLst>
            <a:ext uri="{FF2B5EF4-FFF2-40B4-BE49-F238E27FC236}">
              <a16:creationId xmlns:a16="http://schemas.microsoft.com/office/drawing/2014/main" id="{6359BC3C-F2E5-4EDA-A868-667D2F571DD7}"/>
            </a:ext>
          </a:extLst>
        </xdr:cNvPr>
        <xdr:cNvSpPr txBox="1"/>
      </xdr:nvSpPr>
      <xdr:spPr>
        <a:xfrm>
          <a:off x="19989800" y="100116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390" name="フローチャート: 判断 389">
          <a:extLst>
            <a:ext uri="{FF2B5EF4-FFF2-40B4-BE49-F238E27FC236}">
              <a16:creationId xmlns:a16="http://schemas.microsoft.com/office/drawing/2014/main" id="{8C1C4223-C56D-4B1B-B538-6C524B0F5A96}"/>
            </a:ext>
          </a:extLst>
        </xdr:cNvPr>
        <xdr:cNvSpPr/>
      </xdr:nvSpPr>
      <xdr:spPr>
        <a:xfrm>
          <a:off x="19900900" y="101538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391" name="フローチャート: 判断 390">
          <a:extLst>
            <a:ext uri="{FF2B5EF4-FFF2-40B4-BE49-F238E27FC236}">
              <a16:creationId xmlns:a16="http://schemas.microsoft.com/office/drawing/2014/main" id="{DD5B7D16-CDD5-4F50-8E02-692517D72D06}"/>
            </a:ext>
          </a:extLst>
        </xdr:cNvPr>
        <xdr:cNvSpPr/>
      </xdr:nvSpPr>
      <xdr:spPr>
        <a:xfrm>
          <a:off x="19157950" y="1015758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392" name="フローチャート: 判断 391">
          <a:extLst>
            <a:ext uri="{FF2B5EF4-FFF2-40B4-BE49-F238E27FC236}">
              <a16:creationId xmlns:a16="http://schemas.microsoft.com/office/drawing/2014/main" id="{F2A8BAB4-C14D-4CA8-BC05-05F5F81DAC6D}"/>
            </a:ext>
          </a:extLst>
        </xdr:cNvPr>
        <xdr:cNvSpPr/>
      </xdr:nvSpPr>
      <xdr:spPr>
        <a:xfrm>
          <a:off x="18345150" y="101918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393" name="フローチャート: 判断 392">
          <a:extLst>
            <a:ext uri="{FF2B5EF4-FFF2-40B4-BE49-F238E27FC236}">
              <a16:creationId xmlns:a16="http://schemas.microsoft.com/office/drawing/2014/main" id="{9C6AF195-8231-4DBD-8434-133E173A2CB5}"/>
            </a:ext>
          </a:extLst>
        </xdr:cNvPr>
        <xdr:cNvSpPr/>
      </xdr:nvSpPr>
      <xdr:spPr>
        <a:xfrm>
          <a:off x="17551400" y="101995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394" name="フローチャート: 判断 393">
          <a:extLst>
            <a:ext uri="{FF2B5EF4-FFF2-40B4-BE49-F238E27FC236}">
              <a16:creationId xmlns:a16="http://schemas.microsoft.com/office/drawing/2014/main" id="{697EA4AE-F834-4DD8-95E7-0174F463C3EA}"/>
            </a:ext>
          </a:extLst>
        </xdr:cNvPr>
        <xdr:cNvSpPr/>
      </xdr:nvSpPr>
      <xdr:spPr>
        <a:xfrm>
          <a:off x="16757650" y="102062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95" name="テキスト ボックス 394">
          <a:extLst>
            <a:ext uri="{FF2B5EF4-FFF2-40B4-BE49-F238E27FC236}">
              <a16:creationId xmlns:a16="http://schemas.microsoft.com/office/drawing/2014/main" id="{CACC2392-FF3B-4234-BA55-EC5F19F6616B}"/>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96" name="テキスト ボックス 395">
          <a:extLst>
            <a:ext uri="{FF2B5EF4-FFF2-40B4-BE49-F238E27FC236}">
              <a16:creationId xmlns:a16="http://schemas.microsoft.com/office/drawing/2014/main" id="{348850B4-BE6B-4795-A4A2-77F3EAACC7CF}"/>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97" name="テキスト ボックス 396">
          <a:extLst>
            <a:ext uri="{FF2B5EF4-FFF2-40B4-BE49-F238E27FC236}">
              <a16:creationId xmlns:a16="http://schemas.microsoft.com/office/drawing/2014/main" id="{EB1769F9-9E28-4ADC-8B19-0EEB1B2BB822}"/>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98" name="テキスト ボックス 397">
          <a:extLst>
            <a:ext uri="{FF2B5EF4-FFF2-40B4-BE49-F238E27FC236}">
              <a16:creationId xmlns:a16="http://schemas.microsoft.com/office/drawing/2014/main" id="{A9C4F998-3246-46A4-9A09-0887B362CDD1}"/>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99" name="テキスト ボックス 398">
          <a:extLst>
            <a:ext uri="{FF2B5EF4-FFF2-40B4-BE49-F238E27FC236}">
              <a16:creationId xmlns:a16="http://schemas.microsoft.com/office/drawing/2014/main" id="{803B074A-8EF6-4D43-8F76-61DCD397A275}"/>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14351</xdr:rowOff>
    </xdr:from>
    <xdr:to>
      <xdr:col>116</xdr:col>
      <xdr:colOff>114300</xdr:colOff>
      <xdr:row>62</xdr:row>
      <xdr:rowOff>115951</xdr:rowOff>
    </xdr:to>
    <xdr:sp macro="" textlink="">
      <xdr:nvSpPr>
        <xdr:cNvPr id="400" name="楕円 399">
          <a:extLst>
            <a:ext uri="{FF2B5EF4-FFF2-40B4-BE49-F238E27FC236}">
              <a16:creationId xmlns:a16="http://schemas.microsoft.com/office/drawing/2014/main" id="{F599E228-6055-4BB6-9815-B2C6DAEDCF95}"/>
            </a:ext>
          </a:extLst>
        </xdr:cNvPr>
        <xdr:cNvSpPr/>
      </xdr:nvSpPr>
      <xdr:spPr>
        <a:xfrm>
          <a:off x="19900900" y="10256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100728</xdr:rowOff>
    </xdr:from>
    <xdr:ext cx="469744" cy="259045"/>
    <xdr:sp macro="" textlink="">
      <xdr:nvSpPr>
        <xdr:cNvPr id="401" name="【学校施設】&#10;一人当たり面積該当値テキスト">
          <a:extLst>
            <a:ext uri="{FF2B5EF4-FFF2-40B4-BE49-F238E27FC236}">
              <a16:creationId xmlns:a16="http://schemas.microsoft.com/office/drawing/2014/main" id="{595CACF8-9683-4028-A41D-63766D7F7014}"/>
            </a:ext>
          </a:extLst>
        </xdr:cNvPr>
        <xdr:cNvSpPr txBox="1"/>
      </xdr:nvSpPr>
      <xdr:spPr>
        <a:xfrm>
          <a:off x="19989800" y="10178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20924</xdr:rowOff>
    </xdr:from>
    <xdr:to>
      <xdr:col>112</xdr:col>
      <xdr:colOff>38100</xdr:colOff>
      <xdr:row>62</xdr:row>
      <xdr:rowOff>122524</xdr:rowOff>
    </xdr:to>
    <xdr:sp macro="" textlink="">
      <xdr:nvSpPr>
        <xdr:cNvPr id="402" name="楕円 401">
          <a:extLst>
            <a:ext uri="{FF2B5EF4-FFF2-40B4-BE49-F238E27FC236}">
              <a16:creationId xmlns:a16="http://schemas.microsoft.com/office/drawing/2014/main" id="{429472D8-48FA-4613-92D0-6EDFA5719825}"/>
            </a:ext>
          </a:extLst>
        </xdr:cNvPr>
        <xdr:cNvSpPr/>
      </xdr:nvSpPr>
      <xdr:spPr>
        <a:xfrm>
          <a:off x="19157950" y="1026347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65151</xdr:rowOff>
    </xdr:from>
    <xdr:to>
      <xdr:col>116</xdr:col>
      <xdr:colOff>63500</xdr:colOff>
      <xdr:row>62</xdr:row>
      <xdr:rowOff>71724</xdr:rowOff>
    </xdr:to>
    <xdr:cxnSp macro="">
      <xdr:nvCxnSpPr>
        <xdr:cNvPr id="403" name="直線コネクタ 402">
          <a:extLst>
            <a:ext uri="{FF2B5EF4-FFF2-40B4-BE49-F238E27FC236}">
              <a16:creationId xmlns:a16="http://schemas.microsoft.com/office/drawing/2014/main" id="{948FBC83-46B6-4CDB-8AFC-E2B510C70143}"/>
            </a:ext>
          </a:extLst>
        </xdr:cNvPr>
        <xdr:cNvCxnSpPr/>
      </xdr:nvCxnSpPr>
      <xdr:spPr>
        <a:xfrm flipV="1">
          <a:off x="19202400" y="10307701"/>
          <a:ext cx="749300" cy="6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19723</xdr:rowOff>
    </xdr:from>
    <xdr:to>
      <xdr:col>107</xdr:col>
      <xdr:colOff>101600</xdr:colOff>
      <xdr:row>62</xdr:row>
      <xdr:rowOff>121323</xdr:rowOff>
    </xdr:to>
    <xdr:sp macro="" textlink="">
      <xdr:nvSpPr>
        <xdr:cNvPr id="404" name="楕円 403">
          <a:extLst>
            <a:ext uri="{FF2B5EF4-FFF2-40B4-BE49-F238E27FC236}">
              <a16:creationId xmlns:a16="http://schemas.microsoft.com/office/drawing/2014/main" id="{F662591E-524B-4F01-BAC3-E1D5DC400B5B}"/>
            </a:ext>
          </a:extLst>
        </xdr:cNvPr>
        <xdr:cNvSpPr/>
      </xdr:nvSpPr>
      <xdr:spPr>
        <a:xfrm>
          <a:off x="18345150" y="10262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70523</xdr:rowOff>
    </xdr:from>
    <xdr:to>
      <xdr:col>111</xdr:col>
      <xdr:colOff>177800</xdr:colOff>
      <xdr:row>62</xdr:row>
      <xdr:rowOff>71724</xdr:rowOff>
    </xdr:to>
    <xdr:cxnSp macro="">
      <xdr:nvCxnSpPr>
        <xdr:cNvPr id="405" name="直線コネクタ 404">
          <a:extLst>
            <a:ext uri="{FF2B5EF4-FFF2-40B4-BE49-F238E27FC236}">
              <a16:creationId xmlns:a16="http://schemas.microsoft.com/office/drawing/2014/main" id="{960A1455-E810-4029-86FF-242A5077DCCF}"/>
            </a:ext>
          </a:extLst>
        </xdr:cNvPr>
        <xdr:cNvCxnSpPr/>
      </xdr:nvCxnSpPr>
      <xdr:spPr>
        <a:xfrm>
          <a:off x="18395950" y="10313073"/>
          <a:ext cx="806450" cy="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8636</xdr:rowOff>
    </xdr:from>
    <xdr:to>
      <xdr:col>102</xdr:col>
      <xdr:colOff>165100</xdr:colOff>
      <xdr:row>62</xdr:row>
      <xdr:rowOff>110236</xdr:rowOff>
    </xdr:to>
    <xdr:sp macro="" textlink="">
      <xdr:nvSpPr>
        <xdr:cNvPr id="406" name="楕円 405">
          <a:extLst>
            <a:ext uri="{FF2B5EF4-FFF2-40B4-BE49-F238E27FC236}">
              <a16:creationId xmlns:a16="http://schemas.microsoft.com/office/drawing/2014/main" id="{E690D92B-A29F-402D-903F-2997762A623E}"/>
            </a:ext>
          </a:extLst>
        </xdr:cNvPr>
        <xdr:cNvSpPr/>
      </xdr:nvSpPr>
      <xdr:spPr>
        <a:xfrm>
          <a:off x="17551400" y="1025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59436</xdr:rowOff>
    </xdr:from>
    <xdr:to>
      <xdr:col>107</xdr:col>
      <xdr:colOff>50800</xdr:colOff>
      <xdr:row>62</xdr:row>
      <xdr:rowOff>70523</xdr:rowOff>
    </xdr:to>
    <xdr:cxnSp macro="">
      <xdr:nvCxnSpPr>
        <xdr:cNvPr id="407" name="直線コネクタ 406">
          <a:extLst>
            <a:ext uri="{FF2B5EF4-FFF2-40B4-BE49-F238E27FC236}">
              <a16:creationId xmlns:a16="http://schemas.microsoft.com/office/drawing/2014/main" id="{BC59AA3F-CE88-4047-81F3-28F683695B81}"/>
            </a:ext>
          </a:extLst>
        </xdr:cNvPr>
        <xdr:cNvCxnSpPr/>
      </xdr:nvCxnSpPr>
      <xdr:spPr>
        <a:xfrm>
          <a:off x="17602200" y="10301986"/>
          <a:ext cx="793750" cy="11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10637</xdr:rowOff>
    </xdr:from>
    <xdr:to>
      <xdr:col>98</xdr:col>
      <xdr:colOff>38100</xdr:colOff>
      <xdr:row>62</xdr:row>
      <xdr:rowOff>112237</xdr:rowOff>
    </xdr:to>
    <xdr:sp macro="" textlink="">
      <xdr:nvSpPr>
        <xdr:cNvPr id="408" name="楕円 407">
          <a:extLst>
            <a:ext uri="{FF2B5EF4-FFF2-40B4-BE49-F238E27FC236}">
              <a16:creationId xmlns:a16="http://schemas.microsoft.com/office/drawing/2014/main" id="{98CF7C35-D8BA-46F5-B60F-369E20B6682E}"/>
            </a:ext>
          </a:extLst>
        </xdr:cNvPr>
        <xdr:cNvSpPr/>
      </xdr:nvSpPr>
      <xdr:spPr>
        <a:xfrm>
          <a:off x="16757650" y="1025318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59436</xdr:rowOff>
    </xdr:from>
    <xdr:to>
      <xdr:col>102</xdr:col>
      <xdr:colOff>114300</xdr:colOff>
      <xdr:row>62</xdr:row>
      <xdr:rowOff>61437</xdr:rowOff>
    </xdr:to>
    <xdr:cxnSp macro="">
      <xdr:nvCxnSpPr>
        <xdr:cNvPr id="409" name="直線コネクタ 408">
          <a:extLst>
            <a:ext uri="{FF2B5EF4-FFF2-40B4-BE49-F238E27FC236}">
              <a16:creationId xmlns:a16="http://schemas.microsoft.com/office/drawing/2014/main" id="{6B295500-E207-49BE-B937-661DF3AA8C4B}"/>
            </a:ext>
          </a:extLst>
        </xdr:cNvPr>
        <xdr:cNvCxnSpPr/>
      </xdr:nvCxnSpPr>
      <xdr:spPr>
        <a:xfrm flipV="1">
          <a:off x="16802100" y="10301986"/>
          <a:ext cx="800100" cy="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26808</xdr:rowOff>
    </xdr:from>
    <xdr:ext cx="469744" cy="259045"/>
    <xdr:sp macro="" textlink="">
      <xdr:nvSpPr>
        <xdr:cNvPr id="410" name="n_1aveValue【学校施設】&#10;一人当たり面積">
          <a:extLst>
            <a:ext uri="{FF2B5EF4-FFF2-40B4-BE49-F238E27FC236}">
              <a16:creationId xmlns:a16="http://schemas.microsoft.com/office/drawing/2014/main" id="{304979D6-70FA-4581-AF1A-EDC633BD76AE}"/>
            </a:ext>
          </a:extLst>
        </xdr:cNvPr>
        <xdr:cNvSpPr txBox="1"/>
      </xdr:nvSpPr>
      <xdr:spPr>
        <a:xfrm>
          <a:off x="18980227" y="9939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61041</xdr:rowOff>
    </xdr:from>
    <xdr:ext cx="469744" cy="259045"/>
    <xdr:sp macro="" textlink="">
      <xdr:nvSpPr>
        <xdr:cNvPr id="411" name="n_2aveValue【学校施設】&#10;一人当たり面積">
          <a:extLst>
            <a:ext uri="{FF2B5EF4-FFF2-40B4-BE49-F238E27FC236}">
              <a16:creationId xmlns:a16="http://schemas.microsoft.com/office/drawing/2014/main" id="{CBA98C8C-A676-40BE-B2BC-EAA43425D24F}"/>
            </a:ext>
          </a:extLst>
        </xdr:cNvPr>
        <xdr:cNvSpPr txBox="1"/>
      </xdr:nvSpPr>
      <xdr:spPr>
        <a:xfrm>
          <a:off x="18180127" y="997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68813</xdr:rowOff>
    </xdr:from>
    <xdr:ext cx="469744" cy="259045"/>
    <xdr:sp macro="" textlink="">
      <xdr:nvSpPr>
        <xdr:cNvPr id="412" name="n_3aveValue【学校施設】&#10;一人当たり面積">
          <a:extLst>
            <a:ext uri="{FF2B5EF4-FFF2-40B4-BE49-F238E27FC236}">
              <a16:creationId xmlns:a16="http://schemas.microsoft.com/office/drawing/2014/main" id="{C0F78463-FFFA-4518-A75E-C7E2A568774A}"/>
            </a:ext>
          </a:extLst>
        </xdr:cNvPr>
        <xdr:cNvSpPr txBox="1"/>
      </xdr:nvSpPr>
      <xdr:spPr>
        <a:xfrm>
          <a:off x="17386377" y="9981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75442</xdr:rowOff>
    </xdr:from>
    <xdr:ext cx="469744" cy="259045"/>
    <xdr:sp macro="" textlink="">
      <xdr:nvSpPr>
        <xdr:cNvPr id="413" name="n_4aveValue【学校施設】&#10;一人当たり面積">
          <a:extLst>
            <a:ext uri="{FF2B5EF4-FFF2-40B4-BE49-F238E27FC236}">
              <a16:creationId xmlns:a16="http://schemas.microsoft.com/office/drawing/2014/main" id="{D7D0E2E8-3B6F-4671-919F-06C17B9DDF87}"/>
            </a:ext>
          </a:extLst>
        </xdr:cNvPr>
        <xdr:cNvSpPr txBox="1"/>
      </xdr:nvSpPr>
      <xdr:spPr>
        <a:xfrm>
          <a:off x="16592627" y="9987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113651</xdr:rowOff>
    </xdr:from>
    <xdr:ext cx="469744" cy="259045"/>
    <xdr:sp macro="" textlink="">
      <xdr:nvSpPr>
        <xdr:cNvPr id="414" name="n_1mainValue【学校施設】&#10;一人当たり面積">
          <a:extLst>
            <a:ext uri="{FF2B5EF4-FFF2-40B4-BE49-F238E27FC236}">
              <a16:creationId xmlns:a16="http://schemas.microsoft.com/office/drawing/2014/main" id="{24E1A1CA-97CF-4706-9AA7-B3CF9B50425C}"/>
            </a:ext>
          </a:extLst>
        </xdr:cNvPr>
        <xdr:cNvSpPr txBox="1"/>
      </xdr:nvSpPr>
      <xdr:spPr>
        <a:xfrm>
          <a:off x="18980227" y="10356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112450</xdr:rowOff>
    </xdr:from>
    <xdr:ext cx="469744" cy="259045"/>
    <xdr:sp macro="" textlink="">
      <xdr:nvSpPr>
        <xdr:cNvPr id="415" name="n_2mainValue【学校施設】&#10;一人当たり面積">
          <a:extLst>
            <a:ext uri="{FF2B5EF4-FFF2-40B4-BE49-F238E27FC236}">
              <a16:creationId xmlns:a16="http://schemas.microsoft.com/office/drawing/2014/main" id="{C4919518-28F4-4118-BC40-EEA7392270CE}"/>
            </a:ext>
          </a:extLst>
        </xdr:cNvPr>
        <xdr:cNvSpPr txBox="1"/>
      </xdr:nvSpPr>
      <xdr:spPr>
        <a:xfrm>
          <a:off x="18180127" y="10355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101363</xdr:rowOff>
    </xdr:from>
    <xdr:ext cx="469744" cy="259045"/>
    <xdr:sp macro="" textlink="">
      <xdr:nvSpPr>
        <xdr:cNvPr id="416" name="n_3mainValue【学校施設】&#10;一人当たり面積">
          <a:extLst>
            <a:ext uri="{FF2B5EF4-FFF2-40B4-BE49-F238E27FC236}">
              <a16:creationId xmlns:a16="http://schemas.microsoft.com/office/drawing/2014/main" id="{03AFC93B-E85A-4937-9F42-951B98A8452D}"/>
            </a:ext>
          </a:extLst>
        </xdr:cNvPr>
        <xdr:cNvSpPr txBox="1"/>
      </xdr:nvSpPr>
      <xdr:spPr>
        <a:xfrm>
          <a:off x="17386377" y="10343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103364</xdr:rowOff>
    </xdr:from>
    <xdr:ext cx="469744" cy="259045"/>
    <xdr:sp macro="" textlink="">
      <xdr:nvSpPr>
        <xdr:cNvPr id="417" name="n_4mainValue【学校施設】&#10;一人当たり面積">
          <a:extLst>
            <a:ext uri="{FF2B5EF4-FFF2-40B4-BE49-F238E27FC236}">
              <a16:creationId xmlns:a16="http://schemas.microsoft.com/office/drawing/2014/main" id="{7B943E36-F230-4CA2-A1C7-C42D9553817B}"/>
            </a:ext>
          </a:extLst>
        </xdr:cNvPr>
        <xdr:cNvSpPr txBox="1"/>
      </xdr:nvSpPr>
      <xdr:spPr>
        <a:xfrm>
          <a:off x="16592627" y="10345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18" name="正方形/長方形 417">
          <a:extLst>
            <a:ext uri="{FF2B5EF4-FFF2-40B4-BE49-F238E27FC236}">
              <a16:creationId xmlns:a16="http://schemas.microsoft.com/office/drawing/2014/main" id="{93B55F43-B46D-4319-9004-D0FB8C755229}"/>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19" name="正方形/長方形 418">
          <a:extLst>
            <a:ext uri="{FF2B5EF4-FFF2-40B4-BE49-F238E27FC236}">
              <a16:creationId xmlns:a16="http://schemas.microsoft.com/office/drawing/2014/main" id="{6632947C-E8D9-4D43-9FDF-AE7945852E9D}"/>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0" name="正方形/長方形 419">
          <a:extLst>
            <a:ext uri="{FF2B5EF4-FFF2-40B4-BE49-F238E27FC236}">
              <a16:creationId xmlns:a16="http://schemas.microsoft.com/office/drawing/2014/main" id="{2FF13925-56F5-42C9-A402-A5CACA0D28AF}"/>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1" name="正方形/長方形 420">
          <a:extLst>
            <a:ext uri="{FF2B5EF4-FFF2-40B4-BE49-F238E27FC236}">
              <a16:creationId xmlns:a16="http://schemas.microsoft.com/office/drawing/2014/main" id="{4B21F25A-B519-4DDD-96C6-DB5BE8514165}"/>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2" name="正方形/長方形 421">
          <a:extLst>
            <a:ext uri="{FF2B5EF4-FFF2-40B4-BE49-F238E27FC236}">
              <a16:creationId xmlns:a16="http://schemas.microsoft.com/office/drawing/2014/main" id="{0487D3BC-B9D6-4AA5-A63C-5E8092BF6A09}"/>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3" name="正方形/長方形 422">
          <a:extLst>
            <a:ext uri="{FF2B5EF4-FFF2-40B4-BE49-F238E27FC236}">
              <a16:creationId xmlns:a16="http://schemas.microsoft.com/office/drawing/2014/main" id="{15CFDC58-4965-43D7-8C4C-3DA37DC070B6}"/>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4" name="正方形/長方形 423">
          <a:extLst>
            <a:ext uri="{FF2B5EF4-FFF2-40B4-BE49-F238E27FC236}">
              <a16:creationId xmlns:a16="http://schemas.microsoft.com/office/drawing/2014/main" id="{BBF7CCAD-29CA-4511-A23F-9E1778F277BF}"/>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5" name="正方形/長方形 424">
          <a:extLst>
            <a:ext uri="{FF2B5EF4-FFF2-40B4-BE49-F238E27FC236}">
              <a16:creationId xmlns:a16="http://schemas.microsoft.com/office/drawing/2014/main" id="{35602371-275D-4628-8EAB-D460D070C247}"/>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26" name="正方形/長方形 425">
          <a:extLst>
            <a:ext uri="{FF2B5EF4-FFF2-40B4-BE49-F238E27FC236}">
              <a16:creationId xmlns:a16="http://schemas.microsoft.com/office/drawing/2014/main" id="{2AF6F8DE-C802-4DDD-AB29-BBA888208F26}"/>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27" name="正方形/長方形 426">
          <a:extLst>
            <a:ext uri="{FF2B5EF4-FFF2-40B4-BE49-F238E27FC236}">
              <a16:creationId xmlns:a16="http://schemas.microsoft.com/office/drawing/2014/main" id="{C8941029-4666-4909-BC0D-765600E104F5}"/>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28" name="正方形/長方形 427">
          <a:extLst>
            <a:ext uri="{FF2B5EF4-FFF2-40B4-BE49-F238E27FC236}">
              <a16:creationId xmlns:a16="http://schemas.microsoft.com/office/drawing/2014/main" id="{C8294936-7171-492B-8507-A9A3B6A6EF8D}"/>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29" name="正方形/長方形 428">
          <a:extLst>
            <a:ext uri="{FF2B5EF4-FFF2-40B4-BE49-F238E27FC236}">
              <a16:creationId xmlns:a16="http://schemas.microsoft.com/office/drawing/2014/main" id="{912E70C3-1B6D-4F88-8591-7CDB70AAB54E}"/>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30" name="正方形/長方形 429">
          <a:extLst>
            <a:ext uri="{FF2B5EF4-FFF2-40B4-BE49-F238E27FC236}">
              <a16:creationId xmlns:a16="http://schemas.microsoft.com/office/drawing/2014/main" id="{2B9D4C0C-6980-4F69-9215-905A2CF935A8}"/>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31" name="正方形/長方形 430">
          <a:extLst>
            <a:ext uri="{FF2B5EF4-FFF2-40B4-BE49-F238E27FC236}">
              <a16:creationId xmlns:a16="http://schemas.microsoft.com/office/drawing/2014/main" id="{B5781346-61FA-446D-B978-707678CB1C27}"/>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32" name="正方形/長方形 431">
          <a:extLst>
            <a:ext uri="{FF2B5EF4-FFF2-40B4-BE49-F238E27FC236}">
              <a16:creationId xmlns:a16="http://schemas.microsoft.com/office/drawing/2014/main" id="{70132D74-4657-4C18-940F-7025797F090D}"/>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33" name="正方形/長方形 432">
          <a:extLst>
            <a:ext uri="{FF2B5EF4-FFF2-40B4-BE49-F238E27FC236}">
              <a16:creationId xmlns:a16="http://schemas.microsoft.com/office/drawing/2014/main" id="{EA6E16E0-9307-419D-B0CB-C854ACD71CF5}"/>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34" name="正方形/長方形 433">
          <a:extLst>
            <a:ext uri="{FF2B5EF4-FFF2-40B4-BE49-F238E27FC236}">
              <a16:creationId xmlns:a16="http://schemas.microsoft.com/office/drawing/2014/main" id="{92DCD68F-6C5E-4514-BF46-FBF25EB6A66A}"/>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35" name="正方形/長方形 434">
          <a:extLst>
            <a:ext uri="{FF2B5EF4-FFF2-40B4-BE49-F238E27FC236}">
              <a16:creationId xmlns:a16="http://schemas.microsoft.com/office/drawing/2014/main" id="{7DA130F6-73B6-41AE-BBD2-7E64BBF2511B}"/>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36" name="正方形/長方形 435">
          <a:extLst>
            <a:ext uri="{FF2B5EF4-FFF2-40B4-BE49-F238E27FC236}">
              <a16:creationId xmlns:a16="http://schemas.microsoft.com/office/drawing/2014/main" id="{443F5924-A1C5-4E6E-B13D-6F2787F80DE6}"/>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37" name="正方形/長方形 436">
          <a:extLst>
            <a:ext uri="{FF2B5EF4-FFF2-40B4-BE49-F238E27FC236}">
              <a16:creationId xmlns:a16="http://schemas.microsoft.com/office/drawing/2014/main" id="{8317CF3F-99EA-4112-9D6B-84A25BF58528}"/>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38" name="正方形/長方形 437">
          <a:extLst>
            <a:ext uri="{FF2B5EF4-FFF2-40B4-BE49-F238E27FC236}">
              <a16:creationId xmlns:a16="http://schemas.microsoft.com/office/drawing/2014/main" id="{9352CF2D-3622-463A-8A6B-4D50BB5B32FC}"/>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39" name="正方形/長方形 438">
          <a:extLst>
            <a:ext uri="{FF2B5EF4-FFF2-40B4-BE49-F238E27FC236}">
              <a16:creationId xmlns:a16="http://schemas.microsoft.com/office/drawing/2014/main" id="{F4B2B6D1-B7D4-4D4D-A6EB-61D12758099B}"/>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0" name="正方形/長方形 439">
          <a:extLst>
            <a:ext uri="{FF2B5EF4-FFF2-40B4-BE49-F238E27FC236}">
              <a16:creationId xmlns:a16="http://schemas.microsoft.com/office/drawing/2014/main" id="{A830ED6A-CE35-4C81-866B-7DCBB31A0001}"/>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1" name="正方形/長方形 440">
          <a:extLst>
            <a:ext uri="{FF2B5EF4-FFF2-40B4-BE49-F238E27FC236}">
              <a16:creationId xmlns:a16="http://schemas.microsoft.com/office/drawing/2014/main" id="{70B3B567-D7F1-4E7F-AE51-905B291A8947}"/>
            </a:ext>
          </a:extLst>
        </xdr:cNvPr>
        <xdr:cNvSpPr/>
      </xdr:nvSpPr>
      <xdr:spPr>
        <a:xfrm>
          <a:off x="1120775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442" name="正方形/長方形 441">
          <a:extLst>
            <a:ext uri="{FF2B5EF4-FFF2-40B4-BE49-F238E27FC236}">
              <a16:creationId xmlns:a16="http://schemas.microsoft.com/office/drawing/2014/main" id="{C38E2F8F-CB95-4C77-A40B-63BF7B59A149}"/>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43" name="正方形/長方形 442">
          <a:extLst>
            <a:ext uri="{FF2B5EF4-FFF2-40B4-BE49-F238E27FC236}">
              <a16:creationId xmlns:a16="http://schemas.microsoft.com/office/drawing/2014/main" id="{A7F4CDD6-A32A-4D3C-B6A0-D8C02676455D}"/>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44" name="正方形/長方形 443">
          <a:extLst>
            <a:ext uri="{FF2B5EF4-FFF2-40B4-BE49-F238E27FC236}">
              <a16:creationId xmlns:a16="http://schemas.microsoft.com/office/drawing/2014/main" id="{5E0CA1D4-8BE6-4C83-A9A5-D501019A3D42}"/>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45" name="正方形/長方形 444">
          <a:extLst>
            <a:ext uri="{FF2B5EF4-FFF2-40B4-BE49-F238E27FC236}">
              <a16:creationId xmlns:a16="http://schemas.microsoft.com/office/drawing/2014/main" id="{3E967D19-D0E6-44AE-8B24-93C05DBBB985}"/>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46" name="正方形/長方形 445">
          <a:extLst>
            <a:ext uri="{FF2B5EF4-FFF2-40B4-BE49-F238E27FC236}">
              <a16:creationId xmlns:a16="http://schemas.microsoft.com/office/drawing/2014/main" id="{D2D5CB51-D6D7-49CD-BE9A-5F99BCBA9945}"/>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47" name="正方形/長方形 446">
          <a:extLst>
            <a:ext uri="{FF2B5EF4-FFF2-40B4-BE49-F238E27FC236}">
              <a16:creationId xmlns:a16="http://schemas.microsoft.com/office/drawing/2014/main" id="{F3A29953-700F-48FE-9648-CE01FADC2E3A}"/>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48" name="正方形/長方形 447">
          <a:extLst>
            <a:ext uri="{FF2B5EF4-FFF2-40B4-BE49-F238E27FC236}">
              <a16:creationId xmlns:a16="http://schemas.microsoft.com/office/drawing/2014/main" id="{B7414320-10ED-413A-A2C2-6DCF4E25DAC7}"/>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49" name="正方形/長方形 448">
          <a:extLst>
            <a:ext uri="{FF2B5EF4-FFF2-40B4-BE49-F238E27FC236}">
              <a16:creationId xmlns:a16="http://schemas.microsoft.com/office/drawing/2014/main" id="{29E3A98C-CC78-444B-B082-5A61EF4E38E9}"/>
            </a:ext>
          </a:extLst>
        </xdr:cNvPr>
        <xdr:cNvSpPr/>
      </xdr:nvSpPr>
      <xdr:spPr>
        <a:xfrm>
          <a:off x="164592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450" name="正方形/長方形 449">
          <a:extLst>
            <a:ext uri="{FF2B5EF4-FFF2-40B4-BE49-F238E27FC236}">
              <a16:creationId xmlns:a16="http://schemas.microsoft.com/office/drawing/2014/main" id="{FA71F370-0004-480A-8B8E-5C39311D0C24}"/>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51" name="正方形/長方形 450">
          <a:extLst>
            <a:ext uri="{FF2B5EF4-FFF2-40B4-BE49-F238E27FC236}">
              <a16:creationId xmlns:a16="http://schemas.microsoft.com/office/drawing/2014/main" id="{D50B25C6-FD29-430C-97AD-FDC9E5A84A95}"/>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52" name="テキスト ボックス 451">
          <a:extLst>
            <a:ext uri="{FF2B5EF4-FFF2-40B4-BE49-F238E27FC236}">
              <a16:creationId xmlns:a16="http://schemas.microsoft.com/office/drawing/2014/main" id="{E4AAFB44-88C0-4CF7-A415-78F43F8CF834}"/>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道路についてはほぼ変動がなく、老朽化路線を年次で改修しながら維持している。保育所は老朽化が進んでいるが、母島では令和５年度から保育施設の建設に着手し令和７年度に完成した。学校については令和４年度から体育館棟の建築を行い令和７年度に完成、その後は校舎の建替えへと移行し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C9AFBA8-3676-4B8E-8286-A96FD26653A3}"/>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B8C297C-047D-4FED-8341-24EABF34EF8C}"/>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18CC132-9DBB-4273-9570-C897E657C993}"/>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D360305-C378-41C0-AB67-74F702849AAA}"/>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東京都小笠原村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98A6BCB-C03B-4D60-8629-5C39EC7E40BC}"/>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9D3D434-80C8-4618-9989-70A3AF5E1F60}"/>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25FA4BE-1739-44DE-87C2-0C3BA518C586}"/>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B3030DF-1913-4D97-8EC0-9A6A181F2510}"/>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E070BF6-6FDA-4757-B8D7-056D6C8F1C38}"/>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43231D6-38BD-48CC-837E-EB99CAEA2CFF}"/>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2,496
2,453
113.04
6,988,410
6,660,362
237,575
2,299,316
2,675,149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E3ED76C-15FB-4E01-8C35-FC59F826E8F4}"/>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7C98CFE-8FFA-493A-877F-25E194CDEDFB}"/>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51D9555-6EB1-4519-930D-EC64220DE899}"/>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C936FEC-41AC-447E-89F6-5E192313C2A6}"/>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19DB59C-CEF4-4984-9B62-6DBA338538B0}"/>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0FD3E8B-B4EF-4AFA-928F-8142B279F524}"/>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3DE51E1-FAA8-4C82-9E38-93F85FF71822}"/>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F29CD8C-42B8-40EA-A778-324FBD299C1E}"/>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A039E6E-E2F7-4AA4-8D55-F303D5112342}"/>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1702D34-35F0-49F6-85D1-1B73C67A4F33}"/>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4E65EFD-D732-49BA-91F2-1DB33D78427E}"/>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288949B-5BFA-4574-AD76-C8E0B98AA393}"/>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5F54C7D-2000-4D9F-8A1E-B4A913ABB298}"/>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38925BC-D7E7-4FA3-89F6-2D94C28A82AB}"/>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60BC518-0770-46A3-A8BC-F60AC5D183AD}"/>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09F278B-8885-4FAA-8FAB-BDF95953C56D}"/>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56567CC-918B-4B16-A5D6-29A3045205B7}"/>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4883D19-0BF1-457A-93A4-C4CABE9DF9A7}"/>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E4D6D49-D5C6-4D2C-A4A8-D1DCBE8773B1}"/>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F395C02-3498-42BC-A00C-95144FE0A170}"/>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682C67C-DB7C-4713-9AFA-C28952F3E68F}"/>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AEE5291-345C-42D1-A0E8-890D37C24D8B}"/>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F32C4E8-3D07-4D41-9578-E68732BCDB7E}"/>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0E59459-9D87-4AD2-87BF-FE7D3C1DD2CE}"/>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786EECB-01E9-41FA-BCAC-23190D42EBD1}"/>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55C095F-5C57-4F0C-80F0-5256C5E48B48}"/>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B7FC327-3C29-4BEB-B963-8E060CE8E8E8}"/>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EC19F86-EB5F-4C4F-98A1-E1B33B452015}"/>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3A02D26-E0DF-4272-B5C3-B1CF98DA6CB9}"/>
            </a:ext>
          </a:extLst>
        </xdr:cNvPr>
        <xdr:cNvSpPr/>
      </xdr:nvSpPr>
      <xdr:spPr>
        <a:xfrm>
          <a:off x="6858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C63D7AC5-36F5-4D74-B78E-7F2551A26D87}"/>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482054AA-56BA-47B5-A1C4-755C96BE1A99}"/>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3DFAF70F-488F-4083-9FCF-AF8AFFBBAA34}"/>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7013990C-60C0-4D6D-851D-EEFBCE6BE221}"/>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AC989948-FB5C-4ABE-8100-28D08A45E69B}"/>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6DC63724-D7A7-470A-967A-1D16673EAC14}"/>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D429F7C5-A519-4337-A831-5A64F6FD3C5B}"/>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59F0CC5A-B98F-4A07-9FB9-F4606E04570A}"/>
            </a:ext>
          </a:extLst>
        </xdr:cNvPr>
        <xdr:cNvSpPr/>
      </xdr:nvSpPr>
      <xdr:spPr>
        <a:xfrm>
          <a:off x="595630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11A65450-B287-47F3-AB01-BFF03E68C022}"/>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A7195C4D-71F6-4868-B3A4-CB9BC55B683E}"/>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199F6A21-D2E2-4225-B034-0AA7E59E59F0}"/>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B5CB0C1C-E874-450E-9EB3-1F72A922EC1C}"/>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F13FFC5F-0218-4443-9BA2-F20C6731D5F6}"/>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6ABB6657-85B2-4720-821B-89ABC6737D05}"/>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8E45C7B0-41B4-4E62-BFB5-BB9CDF42FF36}"/>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F838BD2A-2FAA-449B-8F12-0EB37D5AE386}"/>
            </a:ext>
          </a:extLst>
        </xdr:cNvPr>
        <xdr:cNvSpPr/>
      </xdr:nvSpPr>
      <xdr:spPr>
        <a:xfrm>
          <a:off x="685800" y="88138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FA825C50-DFC4-4E06-808E-9C7A621D9EB8}"/>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390024B1-C8F5-4A72-A4B2-7FCF39B6A178}"/>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B946532F-D714-49E6-944B-1871B1233345}"/>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330C1623-4A27-4CF3-8D52-1C52DAB35599}"/>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26DB4BCE-7698-497B-A79B-95FB70E175B0}"/>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5CA3544B-2E38-4AA9-9371-C757D115C4DE}"/>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627B16B7-6521-4A42-AE26-E9D3469684AC}"/>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D53659CB-CBF8-45A6-9AA4-BF7AEE2AD565}"/>
            </a:ext>
          </a:extLst>
        </xdr:cNvPr>
        <xdr:cNvSpPr/>
      </xdr:nvSpPr>
      <xdr:spPr>
        <a:xfrm>
          <a:off x="5956300" y="88138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C6B5B384-5DFF-440E-B9CD-624E19E886CC}"/>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9E211F13-F436-4EE8-A6D1-03870FF7C5F4}"/>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9120D265-B260-478B-A210-0F92341D54AF}"/>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64F389C4-545E-4602-8EEF-EFAD4664A6EE}"/>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3C820CB9-8C27-4003-A6E9-F90C8D16442E}"/>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A6B9992E-07AC-4DEA-94DD-A25EC7D3760F}"/>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9B6E73E4-652D-4F6A-9D3F-2696607248B4}"/>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291DDFE7-B26A-434B-AF6E-598441499AF6}"/>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73" name="テキスト ボックス 72">
          <a:extLst>
            <a:ext uri="{FF2B5EF4-FFF2-40B4-BE49-F238E27FC236}">
              <a16:creationId xmlns:a16="http://schemas.microsoft.com/office/drawing/2014/main" id="{5129EE76-64BB-49FB-96E1-2004CEBEFC57}"/>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74" name="直線コネクタ 73">
          <a:extLst>
            <a:ext uri="{FF2B5EF4-FFF2-40B4-BE49-F238E27FC236}">
              <a16:creationId xmlns:a16="http://schemas.microsoft.com/office/drawing/2014/main" id="{C0A4BB0A-F34F-464D-9125-4FF8105F0321}"/>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75" name="テキスト ボックス 74">
          <a:extLst>
            <a:ext uri="{FF2B5EF4-FFF2-40B4-BE49-F238E27FC236}">
              <a16:creationId xmlns:a16="http://schemas.microsoft.com/office/drawing/2014/main" id="{D6463D64-E13B-479B-ADA2-A524BFB269E2}"/>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76" name="直線コネクタ 75">
          <a:extLst>
            <a:ext uri="{FF2B5EF4-FFF2-40B4-BE49-F238E27FC236}">
              <a16:creationId xmlns:a16="http://schemas.microsoft.com/office/drawing/2014/main" id="{FB891FD1-8B6C-4CCF-82C0-5CE8BC1FB1E7}"/>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77" name="テキスト ボックス 76">
          <a:extLst>
            <a:ext uri="{FF2B5EF4-FFF2-40B4-BE49-F238E27FC236}">
              <a16:creationId xmlns:a16="http://schemas.microsoft.com/office/drawing/2014/main" id="{05A9D630-AE16-4D92-8DC9-B3A42B90C5DE}"/>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78" name="直線コネクタ 77">
          <a:extLst>
            <a:ext uri="{FF2B5EF4-FFF2-40B4-BE49-F238E27FC236}">
              <a16:creationId xmlns:a16="http://schemas.microsoft.com/office/drawing/2014/main" id="{FDA64160-7DFF-45E1-9FA9-359315F6AE8C}"/>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79" name="テキスト ボックス 78">
          <a:extLst>
            <a:ext uri="{FF2B5EF4-FFF2-40B4-BE49-F238E27FC236}">
              <a16:creationId xmlns:a16="http://schemas.microsoft.com/office/drawing/2014/main" id="{07DDC57E-EA6C-46D9-B5B2-FA9E675DEB1B}"/>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80" name="直線コネクタ 79">
          <a:extLst>
            <a:ext uri="{FF2B5EF4-FFF2-40B4-BE49-F238E27FC236}">
              <a16:creationId xmlns:a16="http://schemas.microsoft.com/office/drawing/2014/main" id="{C2B89DD1-20F9-4B35-9546-2726D3A7924D}"/>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81" name="テキスト ボックス 80">
          <a:extLst>
            <a:ext uri="{FF2B5EF4-FFF2-40B4-BE49-F238E27FC236}">
              <a16:creationId xmlns:a16="http://schemas.microsoft.com/office/drawing/2014/main" id="{E23E942C-F442-425C-A677-D0FF6ECD1433}"/>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82" name="直線コネクタ 81">
          <a:extLst>
            <a:ext uri="{FF2B5EF4-FFF2-40B4-BE49-F238E27FC236}">
              <a16:creationId xmlns:a16="http://schemas.microsoft.com/office/drawing/2014/main" id="{86DF96CC-BA3F-45C8-BB3D-D7C1F96D5CA5}"/>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83" name="テキスト ボックス 82">
          <a:extLst>
            <a:ext uri="{FF2B5EF4-FFF2-40B4-BE49-F238E27FC236}">
              <a16:creationId xmlns:a16="http://schemas.microsoft.com/office/drawing/2014/main" id="{404972FF-B261-4300-99F6-33946C0DE422}"/>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84" name="直線コネクタ 83">
          <a:extLst>
            <a:ext uri="{FF2B5EF4-FFF2-40B4-BE49-F238E27FC236}">
              <a16:creationId xmlns:a16="http://schemas.microsoft.com/office/drawing/2014/main" id="{E504CF5F-F235-484F-886C-B1B0C97D3169}"/>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85" name="テキスト ボックス 84">
          <a:extLst>
            <a:ext uri="{FF2B5EF4-FFF2-40B4-BE49-F238E27FC236}">
              <a16:creationId xmlns:a16="http://schemas.microsoft.com/office/drawing/2014/main" id="{04B0BEB5-B473-4AC6-A54A-ECF952E29BC0}"/>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86" name="直線コネクタ 85">
          <a:extLst>
            <a:ext uri="{FF2B5EF4-FFF2-40B4-BE49-F238E27FC236}">
              <a16:creationId xmlns:a16="http://schemas.microsoft.com/office/drawing/2014/main" id="{CC98E887-AAE2-46D1-BC43-B4EF50BC4D5A}"/>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87" name="テキスト ボックス 86">
          <a:extLst>
            <a:ext uri="{FF2B5EF4-FFF2-40B4-BE49-F238E27FC236}">
              <a16:creationId xmlns:a16="http://schemas.microsoft.com/office/drawing/2014/main" id="{B87FEE90-DD4A-4797-A95F-27162EF0F1DD}"/>
            </a:ext>
          </a:extLst>
        </xdr:cNvPr>
        <xdr:cNvSpPr txBox="1"/>
      </xdr:nvSpPr>
      <xdr:spPr>
        <a:xfrm>
          <a:off x="38496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88" name="直線コネクタ 87">
          <a:extLst>
            <a:ext uri="{FF2B5EF4-FFF2-40B4-BE49-F238E27FC236}">
              <a16:creationId xmlns:a16="http://schemas.microsoft.com/office/drawing/2014/main" id="{0C24B281-6261-4FBA-AC29-E50C56A3DC57}"/>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89" name="【福祉施設】&#10;有形固定資産減価償却率グラフ枠">
          <a:extLst>
            <a:ext uri="{FF2B5EF4-FFF2-40B4-BE49-F238E27FC236}">
              <a16:creationId xmlns:a16="http://schemas.microsoft.com/office/drawing/2014/main" id="{0E9EAC44-B219-4A50-AAA8-D284A7954ECD}"/>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90" name="直線コネクタ 89">
          <a:extLst>
            <a:ext uri="{FF2B5EF4-FFF2-40B4-BE49-F238E27FC236}">
              <a16:creationId xmlns:a16="http://schemas.microsoft.com/office/drawing/2014/main" id="{D7564B84-05B0-4D37-B153-122F782AA599}"/>
            </a:ext>
          </a:extLst>
        </xdr:cNvPr>
        <xdr:cNvCxnSpPr/>
      </xdr:nvCxnSpPr>
      <xdr:spPr>
        <a:xfrm flipV="1">
          <a:off x="4177665" y="12837161"/>
          <a:ext cx="0" cy="1530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91" name="【福祉施設】&#10;有形固定資産減価償却率最小値テキスト">
          <a:extLst>
            <a:ext uri="{FF2B5EF4-FFF2-40B4-BE49-F238E27FC236}">
              <a16:creationId xmlns:a16="http://schemas.microsoft.com/office/drawing/2014/main" id="{6094E71F-F237-4F67-869D-40DB2334357B}"/>
            </a:ext>
          </a:extLst>
        </xdr:cNvPr>
        <xdr:cNvSpPr txBox="1"/>
      </xdr:nvSpPr>
      <xdr:spPr>
        <a:xfrm>
          <a:off x="421640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92" name="直線コネクタ 91">
          <a:extLst>
            <a:ext uri="{FF2B5EF4-FFF2-40B4-BE49-F238E27FC236}">
              <a16:creationId xmlns:a16="http://schemas.microsoft.com/office/drawing/2014/main" id="{8E200106-2840-489C-81C3-3FAE113DBEF9}"/>
            </a:ext>
          </a:extLst>
        </xdr:cNvPr>
        <xdr:cNvCxnSpPr/>
      </xdr:nvCxnSpPr>
      <xdr:spPr>
        <a:xfrm>
          <a:off x="41084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93" name="【福祉施設】&#10;有形固定資産減価償却率最大値テキスト">
          <a:extLst>
            <a:ext uri="{FF2B5EF4-FFF2-40B4-BE49-F238E27FC236}">
              <a16:creationId xmlns:a16="http://schemas.microsoft.com/office/drawing/2014/main" id="{8FB9CC58-07CD-47B3-A749-2A534CCAACA2}"/>
            </a:ext>
          </a:extLst>
        </xdr:cNvPr>
        <xdr:cNvSpPr txBox="1"/>
      </xdr:nvSpPr>
      <xdr:spPr>
        <a:xfrm>
          <a:off x="4216400" y="126187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94" name="直線コネクタ 93">
          <a:extLst>
            <a:ext uri="{FF2B5EF4-FFF2-40B4-BE49-F238E27FC236}">
              <a16:creationId xmlns:a16="http://schemas.microsoft.com/office/drawing/2014/main" id="{ACF09F93-C813-47E5-A418-BF9C5FF613EB}"/>
            </a:ext>
          </a:extLst>
        </xdr:cNvPr>
        <xdr:cNvCxnSpPr/>
      </xdr:nvCxnSpPr>
      <xdr:spPr>
        <a:xfrm>
          <a:off x="4108450" y="128371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21245</xdr:rowOff>
    </xdr:from>
    <xdr:ext cx="405111" cy="259045"/>
    <xdr:sp macro="" textlink="">
      <xdr:nvSpPr>
        <xdr:cNvPr id="95" name="【福祉施設】&#10;有形固定資産減価償却率平均値テキスト">
          <a:extLst>
            <a:ext uri="{FF2B5EF4-FFF2-40B4-BE49-F238E27FC236}">
              <a16:creationId xmlns:a16="http://schemas.microsoft.com/office/drawing/2014/main" id="{0D731F6A-F6A5-4E6E-B041-77C50CAEFD30}"/>
            </a:ext>
          </a:extLst>
        </xdr:cNvPr>
        <xdr:cNvSpPr txBox="1"/>
      </xdr:nvSpPr>
      <xdr:spPr>
        <a:xfrm>
          <a:off x="4216400" y="135657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96" name="フローチャート: 判断 95">
          <a:extLst>
            <a:ext uri="{FF2B5EF4-FFF2-40B4-BE49-F238E27FC236}">
              <a16:creationId xmlns:a16="http://schemas.microsoft.com/office/drawing/2014/main" id="{706C83A3-3553-4A04-A2E3-BAA47E5A3363}"/>
            </a:ext>
          </a:extLst>
        </xdr:cNvPr>
        <xdr:cNvSpPr/>
      </xdr:nvSpPr>
      <xdr:spPr>
        <a:xfrm>
          <a:off x="4127500" y="1358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97" name="フローチャート: 判断 96">
          <a:extLst>
            <a:ext uri="{FF2B5EF4-FFF2-40B4-BE49-F238E27FC236}">
              <a16:creationId xmlns:a16="http://schemas.microsoft.com/office/drawing/2014/main" id="{7A83A497-AF88-4FAC-836A-2740DDDB8563}"/>
            </a:ext>
          </a:extLst>
        </xdr:cNvPr>
        <xdr:cNvSpPr/>
      </xdr:nvSpPr>
      <xdr:spPr>
        <a:xfrm>
          <a:off x="3384550" y="1357920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98" name="フローチャート: 判断 97">
          <a:extLst>
            <a:ext uri="{FF2B5EF4-FFF2-40B4-BE49-F238E27FC236}">
              <a16:creationId xmlns:a16="http://schemas.microsoft.com/office/drawing/2014/main" id="{32E64258-2CDE-44F6-9BE2-6F39B743B09E}"/>
            </a:ext>
          </a:extLst>
        </xdr:cNvPr>
        <xdr:cNvSpPr/>
      </xdr:nvSpPr>
      <xdr:spPr>
        <a:xfrm>
          <a:off x="2571750" y="13657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99" name="フローチャート: 判断 98">
          <a:extLst>
            <a:ext uri="{FF2B5EF4-FFF2-40B4-BE49-F238E27FC236}">
              <a16:creationId xmlns:a16="http://schemas.microsoft.com/office/drawing/2014/main" id="{01E30B61-8239-47E2-8964-2E00F2F45434}"/>
            </a:ext>
          </a:extLst>
        </xdr:cNvPr>
        <xdr:cNvSpPr/>
      </xdr:nvSpPr>
      <xdr:spPr>
        <a:xfrm>
          <a:off x="1778000" y="136183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15058</xdr:rowOff>
    </xdr:from>
    <xdr:to>
      <xdr:col>6</xdr:col>
      <xdr:colOff>38100</xdr:colOff>
      <xdr:row>82</xdr:row>
      <xdr:rowOff>116658</xdr:rowOff>
    </xdr:to>
    <xdr:sp macro="" textlink="">
      <xdr:nvSpPr>
        <xdr:cNvPr id="100" name="フローチャート: 判断 99">
          <a:extLst>
            <a:ext uri="{FF2B5EF4-FFF2-40B4-BE49-F238E27FC236}">
              <a16:creationId xmlns:a16="http://schemas.microsoft.com/office/drawing/2014/main" id="{23132840-FE67-46E4-97EE-0AC1C49C6481}"/>
            </a:ext>
          </a:extLst>
        </xdr:cNvPr>
        <xdr:cNvSpPr/>
      </xdr:nvSpPr>
      <xdr:spPr>
        <a:xfrm>
          <a:off x="984250" y="1355960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01" name="テキスト ボックス 100">
          <a:extLst>
            <a:ext uri="{FF2B5EF4-FFF2-40B4-BE49-F238E27FC236}">
              <a16:creationId xmlns:a16="http://schemas.microsoft.com/office/drawing/2014/main" id="{A86E1414-B6F6-4900-B9AD-A8B3D8F922C9}"/>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02" name="テキスト ボックス 101">
          <a:extLst>
            <a:ext uri="{FF2B5EF4-FFF2-40B4-BE49-F238E27FC236}">
              <a16:creationId xmlns:a16="http://schemas.microsoft.com/office/drawing/2014/main" id="{D37A2E4B-AFCC-4C0D-A1DA-1800744CD935}"/>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03" name="テキスト ボックス 102">
          <a:extLst>
            <a:ext uri="{FF2B5EF4-FFF2-40B4-BE49-F238E27FC236}">
              <a16:creationId xmlns:a16="http://schemas.microsoft.com/office/drawing/2014/main" id="{B9B7B793-BD01-42E1-8C7E-E7D204F265EE}"/>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04" name="テキスト ボックス 103">
          <a:extLst>
            <a:ext uri="{FF2B5EF4-FFF2-40B4-BE49-F238E27FC236}">
              <a16:creationId xmlns:a16="http://schemas.microsoft.com/office/drawing/2014/main" id="{22655AA3-493E-47D9-BF09-BF9BB89228A0}"/>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05" name="テキスト ボックス 104">
          <a:extLst>
            <a:ext uri="{FF2B5EF4-FFF2-40B4-BE49-F238E27FC236}">
              <a16:creationId xmlns:a16="http://schemas.microsoft.com/office/drawing/2014/main" id="{420D99E1-7D80-4C7E-A5D4-EB682AB82EC6}"/>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150586</xdr:rowOff>
    </xdr:from>
    <xdr:to>
      <xdr:col>6</xdr:col>
      <xdr:colOff>38100</xdr:colOff>
      <xdr:row>79</xdr:row>
      <xdr:rowOff>80736</xdr:rowOff>
    </xdr:to>
    <xdr:sp macro="" textlink="">
      <xdr:nvSpPr>
        <xdr:cNvPr id="106" name="楕円 105">
          <a:extLst>
            <a:ext uri="{FF2B5EF4-FFF2-40B4-BE49-F238E27FC236}">
              <a16:creationId xmlns:a16="http://schemas.microsoft.com/office/drawing/2014/main" id="{FEEF874F-3BBD-488C-A0F3-1D1416824A37}"/>
            </a:ext>
          </a:extLst>
        </xdr:cNvPr>
        <xdr:cNvSpPr/>
      </xdr:nvSpPr>
      <xdr:spPr>
        <a:xfrm>
          <a:off x="984250" y="1303473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80</xdr:row>
      <xdr:rowOff>152779</xdr:rowOff>
    </xdr:from>
    <xdr:ext cx="405111" cy="259045"/>
    <xdr:sp macro="" textlink="">
      <xdr:nvSpPr>
        <xdr:cNvPr id="107" name="n_1aveValue【福祉施設】&#10;有形固定資産減価償却率">
          <a:extLst>
            <a:ext uri="{FF2B5EF4-FFF2-40B4-BE49-F238E27FC236}">
              <a16:creationId xmlns:a16="http://schemas.microsoft.com/office/drawing/2014/main" id="{EB57D312-21C3-4EAE-9168-A0489A88B6AC}"/>
            </a:ext>
          </a:extLst>
        </xdr:cNvPr>
        <xdr:cNvSpPr txBox="1"/>
      </xdr:nvSpPr>
      <xdr:spPr>
        <a:xfrm>
          <a:off x="3239144" y="13367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108" name="n_2aveValue【福祉施設】&#10;有形固定資産減価償却率">
          <a:extLst>
            <a:ext uri="{FF2B5EF4-FFF2-40B4-BE49-F238E27FC236}">
              <a16:creationId xmlns:a16="http://schemas.microsoft.com/office/drawing/2014/main" id="{6C206475-216D-4954-8611-705B480C148B}"/>
            </a:ext>
          </a:extLst>
        </xdr:cNvPr>
        <xdr:cNvSpPr txBox="1"/>
      </xdr:nvSpPr>
      <xdr:spPr>
        <a:xfrm>
          <a:off x="2439044" y="13439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20519</xdr:rowOff>
    </xdr:from>
    <xdr:ext cx="405111" cy="259045"/>
    <xdr:sp macro="" textlink="">
      <xdr:nvSpPr>
        <xdr:cNvPr id="109" name="n_3aveValue【福祉施設】&#10;有形固定資産減価償却率">
          <a:extLst>
            <a:ext uri="{FF2B5EF4-FFF2-40B4-BE49-F238E27FC236}">
              <a16:creationId xmlns:a16="http://schemas.microsoft.com/office/drawing/2014/main" id="{50439B69-2312-463E-85DD-8D9E1B78B6A1}"/>
            </a:ext>
          </a:extLst>
        </xdr:cNvPr>
        <xdr:cNvSpPr txBox="1"/>
      </xdr:nvSpPr>
      <xdr:spPr>
        <a:xfrm>
          <a:off x="1645294" y="13399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107785</xdr:rowOff>
    </xdr:from>
    <xdr:ext cx="405111" cy="259045"/>
    <xdr:sp macro="" textlink="">
      <xdr:nvSpPr>
        <xdr:cNvPr id="110" name="n_4aveValue【福祉施設】&#10;有形固定資産減価償却率">
          <a:extLst>
            <a:ext uri="{FF2B5EF4-FFF2-40B4-BE49-F238E27FC236}">
              <a16:creationId xmlns:a16="http://schemas.microsoft.com/office/drawing/2014/main" id="{2F055F01-B1E8-4814-A342-0552FF89259B}"/>
            </a:ext>
          </a:extLst>
        </xdr:cNvPr>
        <xdr:cNvSpPr txBox="1"/>
      </xdr:nvSpPr>
      <xdr:spPr>
        <a:xfrm>
          <a:off x="851544" y="13652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97263</xdr:rowOff>
    </xdr:from>
    <xdr:ext cx="405111" cy="259045"/>
    <xdr:sp macro="" textlink="">
      <xdr:nvSpPr>
        <xdr:cNvPr id="111" name="n_4mainValue【福祉施設】&#10;有形固定資産減価償却率">
          <a:extLst>
            <a:ext uri="{FF2B5EF4-FFF2-40B4-BE49-F238E27FC236}">
              <a16:creationId xmlns:a16="http://schemas.microsoft.com/office/drawing/2014/main" id="{3C23AEB6-C19D-4B25-A0E7-74A731D52DB8}"/>
            </a:ext>
          </a:extLst>
        </xdr:cNvPr>
        <xdr:cNvSpPr txBox="1"/>
      </xdr:nvSpPr>
      <xdr:spPr>
        <a:xfrm>
          <a:off x="851544" y="12816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112" name="正方形/長方形 111">
          <a:extLst>
            <a:ext uri="{FF2B5EF4-FFF2-40B4-BE49-F238E27FC236}">
              <a16:creationId xmlns:a16="http://schemas.microsoft.com/office/drawing/2014/main" id="{E837D13F-1F58-414A-8DED-83BE8BE1D846}"/>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13" name="正方形/長方形 112">
          <a:extLst>
            <a:ext uri="{FF2B5EF4-FFF2-40B4-BE49-F238E27FC236}">
              <a16:creationId xmlns:a16="http://schemas.microsoft.com/office/drawing/2014/main" id="{DEB2A3EC-0863-47D6-9C2B-001CB1C7EFD3}"/>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14" name="正方形/長方形 113">
          <a:extLst>
            <a:ext uri="{FF2B5EF4-FFF2-40B4-BE49-F238E27FC236}">
              <a16:creationId xmlns:a16="http://schemas.microsoft.com/office/drawing/2014/main" id="{DBFD8C52-B544-496D-B0AE-BF701C8B7E6D}"/>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15" name="正方形/長方形 114">
          <a:extLst>
            <a:ext uri="{FF2B5EF4-FFF2-40B4-BE49-F238E27FC236}">
              <a16:creationId xmlns:a16="http://schemas.microsoft.com/office/drawing/2014/main" id="{5D4034BF-B32A-4D2C-A859-4F61C0B560C7}"/>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16" name="正方形/長方形 115">
          <a:extLst>
            <a:ext uri="{FF2B5EF4-FFF2-40B4-BE49-F238E27FC236}">
              <a16:creationId xmlns:a16="http://schemas.microsoft.com/office/drawing/2014/main" id="{2CD2B42A-8BB2-456D-9272-3658744FABE2}"/>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17" name="正方形/長方形 116">
          <a:extLst>
            <a:ext uri="{FF2B5EF4-FFF2-40B4-BE49-F238E27FC236}">
              <a16:creationId xmlns:a16="http://schemas.microsoft.com/office/drawing/2014/main" id="{674FC1B2-8F7B-42A9-8588-1EFD9F806A53}"/>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18" name="正方形/長方形 117">
          <a:extLst>
            <a:ext uri="{FF2B5EF4-FFF2-40B4-BE49-F238E27FC236}">
              <a16:creationId xmlns:a16="http://schemas.microsoft.com/office/drawing/2014/main" id="{A0B02B7F-5DD5-45BD-BAF2-1218CFB47589}"/>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19" name="正方形/長方形 118">
          <a:extLst>
            <a:ext uri="{FF2B5EF4-FFF2-40B4-BE49-F238E27FC236}">
              <a16:creationId xmlns:a16="http://schemas.microsoft.com/office/drawing/2014/main" id="{4C80DAD6-F405-4D22-B0BB-B0E1977C18A1}"/>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120" name="テキスト ボックス 119">
          <a:extLst>
            <a:ext uri="{FF2B5EF4-FFF2-40B4-BE49-F238E27FC236}">
              <a16:creationId xmlns:a16="http://schemas.microsoft.com/office/drawing/2014/main" id="{C25F862E-77D4-4209-A27B-D3F5BDAA4990}"/>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121" name="直線コネクタ 120">
          <a:extLst>
            <a:ext uri="{FF2B5EF4-FFF2-40B4-BE49-F238E27FC236}">
              <a16:creationId xmlns:a16="http://schemas.microsoft.com/office/drawing/2014/main" id="{2BCECA05-76F3-4D2C-BD5D-9DEA153D7F36}"/>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122" name="直線コネクタ 121">
          <a:extLst>
            <a:ext uri="{FF2B5EF4-FFF2-40B4-BE49-F238E27FC236}">
              <a16:creationId xmlns:a16="http://schemas.microsoft.com/office/drawing/2014/main" id="{6336835E-1ECB-4AEE-984F-22CE73AA1A0E}"/>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123" name="テキスト ボックス 122">
          <a:extLst>
            <a:ext uri="{FF2B5EF4-FFF2-40B4-BE49-F238E27FC236}">
              <a16:creationId xmlns:a16="http://schemas.microsoft.com/office/drawing/2014/main" id="{22BB7277-11FD-4F95-99E1-2FDBAB87547E}"/>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124" name="直線コネクタ 123">
          <a:extLst>
            <a:ext uri="{FF2B5EF4-FFF2-40B4-BE49-F238E27FC236}">
              <a16:creationId xmlns:a16="http://schemas.microsoft.com/office/drawing/2014/main" id="{520FF634-87CA-4722-94D8-9B6600F23664}"/>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125" name="テキスト ボックス 124">
          <a:extLst>
            <a:ext uri="{FF2B5EF4-FFF2-40B4-BE49-F238E27FC236}">
              <a16:creationId xmlns:a16="http://schemas.microsoft.com/office/drawing/2014/main" id="{1FB2C43D-677D-43A6-8643-736509299F30}"/>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126" name="直線コネクタ 125">
          <a:extLst>
            <a:ext uri="{FF2B5EF4-FFF2-40B4-BE49-F238E27FC236}">
              <a16:creationId xmlns:a16="http://schemas.microsoft.com/office/drawing/2014/main" id="{D7B5E9D3-022B-487C-AC48-B13E9BAFEB25}"/>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127" name="テキスト ボックス 126">
          <a:extLst>
            <a:ext uri="{FF2B5EF4-FFF2-40B4-BE49-F238E27FC236}">
              <a16:creationId xmlns:a16="http://schemas.microsoft.com/office/drawing/2014/main" id="{8CB6D8AC-0C0F-4DC9-9FC6-E7A5BB986711}"/>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128" name="直線コネクタ 127">
          <a:extLst>
            <a:ext uri="{FF2B5EF4-FFF2-40B4-BE49-F238E27FC236}">
              <a16:creationId xmlns:a16="http://schemas.microsoft.com/office/drawing/2014/main" id="{FFF67954-DEBB-4E35-8A1E-B0AC9E422E8C}"/>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129" name="テキスト ボックス 128">
          <a:extLst>
            <a:ext uri="{FF2B5EF4-FFF2-40B4-BE49-F238E27FC236}">
              <a16:creationId xmlns:a16="http://schemas.microsoft.com/office/drawing/2014/main" id="{8BA98A30-6578-4E6F-B4C2-6747E34C7E13}"/>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130" name="直線コネクタ 129">
          <a:extLst>
            <a:ext uri="{FF2B5EF4-FFF2-40B4-BE49-F238E27FC236}">
              <a16:creationId xmlns:a16="http://schemas.microsoft.com/office/drawing/2014/main" id="{A3033D52-B899-4EB6-BD70-E55C5F1DF98C}"/>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131" name="テキスト ボックス 130">
          <a:extLst>
            <a:ext uri="{FF2B5EF4-FFF2-40B4-BE49-F238E27FC236}">
              <a16:creationId xmlns:a16="http://schemas.microsoft.com/office/drawing/2014/main" id="{11CAA134-ADC7-4A86-B518-88D2F66D603C}"/>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132" name="直線コネクタ 131">
          <a:extLst>
            <a:ext uri="{FF2B5EF4-FFF2-40B4-BE49-F238E27FC236}">
              <a16:creationId xmlns:a16="http://schemas.microsoft.com/office/drawing/2014/main" id="{2AF7E986-3C7D-4A37-8C11-694810F06F6A}"/>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133" name="テキスト ボックス 132">
          <a:extLst>
            <a:ext uri="{FF2B5EF4-FFF2-40B4-BE49-F238E27FC236}">
              <a16:creationId xmlns:a16="http://schemas.microsoft.com/office/drawing/2014/main" id="{6E6BCCD7-B2A7-4D7A-8A76-F0FC9A4CF2AA}"/>
            </a:ext>
          </a:extLst>
        </xdr:cNvPr>
        <xdr:cNvSpPr txBox="1"/>
      </xdr:nvSpPr>
      <xdr:spPr>
        <a:xfrm>
          <a:off x="54821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134" name="【福祉施設】&#10;一人当たり面積グラフ枠">
          <a:extLst>
            <a:ext uri="{FF2B5EF4-FFF2-40B4-BE49-F238E27FC236}">
              <a16:creationId xmlns:a16="http://schemas.microsoft.com/office/drawing/2014/main" id="{309B4790-D02D-4681-8CFE-43C18ED54456}"/>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135" name="直線コネクタ 134">
          <a:extLst>
            <a:ext uri="{FF2B5EF4-FFF2-40B4-BE49-F238E27FC236}">
              <a16:creationId xmlns:a16="http://schemas.microsoft.com/office/drawing/2014/main" id="{98EEAB30-0DC0-465A-899B-347F5162E235}"/>
            </a:ext>
          </a:extLst>
        </xdr:cNvPr>
        <xdr:cNvCxnSpPr/>
      </xdr:nvCxnSpPr>
      <xdr:spPr>
        <a:xfrm flipV="1">
          <a:off x="9429115" y="13002261"/>
          <a:ext cx="0" cy="1310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136" name="【福祉施設】&#10;一人当たり面積最小値テキスト">
          <a:extLst>
            <a:ext uri="{FF2B5EF4-FFF2-40B4-BE49-F238E27FC236}">
              <a16:creationId xmlns:a16="http://schemas.microsoft.com/office/drawing/2014/main" id="{9B7E66C4-E82C-480A-8DD1-69F93551D45C}"/>
            </a:ext>
          </a:extLst>
        </xdr:cNvPr>
        <xdr:cNvSpPr txBox="1"/>
      </xdr:nvSpPr>
      <xdr:spPr>
        <a:xfrm>
          <a:off x="9467850" y="14316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137" name="直線コネクタ 136">
          <a:extLst>
            <a:ext uri="{FF2B5EF4-FFF2-40B4-BE49-F238E27FC236}">
              <a16:creationId xmlns:a16="http://schemas.microsoft.com/office/drawing/2014/main" id="{60A4A4BA-7010-4517-94DE-DD4B0741DA34}"/>
            </a:ext>
          </a:extLst>
        </xdr:cNvPr>
        <xdr:cNvCxnSpPr/>
      </xdr:nvCxnSpPr>
      <xdr:spPr>
        <a:xfrm>
          <a:off x="9359900" y="143131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138" name="【福祉施設】&#10;一人当たり面積最大値テキスト">
          <a:extLst>
            <a:ext uri="{FF2B5EF4-FFF2-40B4-BE49-F238E27FC236}">
              <a16:creationId xmlns:a16="http://schemas.microsoft.com/office/drawing/2014/main" id="{F4EA586F-4059-4AE1-8ED9-66BCC62988CD}"/>
            </a:ext>
          </a:extLst>
        </xdr:cNvPr>
        <xdr:cNvSpPr txBox="1"/>
      </xdr:nvSpPr>
      <xdr:spPr>
        <a:xfrm>
          <a:off x="9467850" y="1278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139" name="直線コネクタ 138">
          <a:extLst>
            <a:ext uri="{FF2B5EF4-FFF2-40B4-BE49-F238E27FC236}">
              <a16:creationId xmlns:a16="http://schemas.microsoft.com/office/drawing/2014/main" id="{FD236AE5-A2BF-4F19-ADCD-7C75588FC464}"/>
            </a:ext>
          </a:extLst>
        </xdr:cNvPr>
        <xdr:cNvCxnSpPr/>
      </xdr:nvCxnSpPr>
      <xdr:spPr>
        <a:xfrm>
          <a:off x="9359900" y="130022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59834</xdr:rowOff>
    </xdr:from>
    <xdr:ext cx="469744" cy="259045"/>
    <xdr:sp macro="" textlink="">
      <xdr:nvSpPr>
        <xdr:cNvPr id="140" name="【福祉施設】&#10;一人当たり面積平均値テキスト">
          <a:extLst>
            <a:ext uri="{FF2B5EF4-FFF2-40B4-BE49-F238E27FC236}">
              <a16:creationId xmlns:a16="http://schemas.microsoft.com/office/drawing/2014/main" id="{87349916-2666-4655-81B2-9F7CE1A833C8}"/>
            </a:ext>
          </a:extLst>
        </xdr:cNvPr>
        <xdr:cNvSpPr txBox="1"/>
      </xdr:nvSpPr>
      <xdr:spPr>
        <a:xfrm>
          <a:off x="9467850" y="140996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141" name="フローチャート: 判断 140">
          <a:extLst>
            <a:ext uri="{FF2B5EF4-FFF2-40B4-BE49-F238E27FC236}">
              <a16:creationId xmlns:a16="http://schemas.microsoft.com/office/drawing/2014/main" id="{8AAD9794-FDF1-4135-BF9B-C7AA498E4BF9}"/>
            </a:ext>
          </a:extLst>
        </xdr:cNvPr>
        <xdr:cNvSpPr/>
      </xdr:nvSpPr>
      <xdr:spPr>
        <a:xfrm>
          <a:off x="9398000" y="1412125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142" name="フローチャート: 判断 141">
          <a:extLst>
            <a:ext uri="{FF2B5EF4-FFF2-40B4-BE49-F238E27FC236}">
              <a16:creationId xmlns:a16="http://schemas.microsoft.com/office/drawing/2014/main" id="{F573763D-DFDD-4661-A945-1BE94C2DA7C8}"/>
            </a:ext>
          </a:extLst>
        </xdr:cNvPr>
        <xdr:cNvSpPr/>
      </xdr:nvSpPr>
      <xdr:spPr>
        <a:xfrm>
          <a:off x="8636000" y="141231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143" name="フローチャート: 判断 142">
          <a:extLst>
            <a:ext uri="{FF2B5EF4-FFF2-40B4-BE49-F238E27FC236}">
              <a16:creationId xmlns:a16="http://schemas.microsoft.com/office/drawing/2014/main" id="{5B9B3FD1-E991-4329-AEA3-87F6D9576226}"/>
            </a:ext>
          </a:extLst>
        </xdr:cNvPr>
        <xdr:cNvSpPr/>
      </xdr:nvSpPr>
      <xdr:spPr>
        <a:xfrm>
          <a:off x="7842250" y="1413325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144" name="フローチャート: 判断 143">
          <a:extLst>
            <a:ext uri="{FF2B5EF4-FFF2-40B4-BE49-F238E27FC236}">
              <a16:creationId xmlns:a16="http://schemas.microsoft.com/office/drawing/2014/main" id="{60DA0804-3C02-4313-A474-A819A0AE842F}"/>
            </a:ext>
          </a:extLst>
        </xdr:cNvPr>
        <xdr:cNvSpPr/>
      </xdr:nvSpPr>
      <xdr:spPr>
        <a:xfrm>
          <a:off x="7029450" y="141435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92075</xdr:rowOff>
    </xdr:from>
    <xdr:to>
      <xdr:col>36</xdr:col>
      <xdr:colOff>165100</xdr:colOff>
      <xdr:row>86</xdr:row>
      <xdr:rowOff>22225</xdr:rowOff>
    </xdr:to>
    <xdr:sp macro="" textlink="">
      <xdr:nvSpPr>
        <xdr:cNvPr id="145" name="フローチャート: 判断 144">
          <a:extLst>
            <a:ext uri="{FF2B5EF4-FFF2-40B4-BE49-F238E27FC236}">
              <a16:creationId xmlns:a16="http://schemas.microsoft.com/office/drawing/2014/main" id="{FD1AE3B2-51BD-42C9-9551-7C4CCD8B7212}"/>
            </a:ext>
          </a:extLst>
        </xdr:cNvPr>
        <xdr:cNvSpPr/>
      </xdr:nvSpPr>
      <xdr:spPr>
        <a:xfrm>
          <a:off x="6235700" y="14131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146" name="テキスト ボックス 145">
          <a:extLst>
            <a:ext uri="{FF2B5EF4-FFF2-40B4-BE49-F238E27FC236}">
              <a16:creationId xmlns:a16="http://schemas.microsoft.com/office/drawing/2014/main" id="{6F87CEA2-76FF-4B59-94F0-45B7C708477F}"/>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147" name="テキスト ボックス 146">
          <a:extLst>
            <a:ext uri="{FF2B5EF4-FFF2-40B4-BE49-F238E27FC236}">
              <a16:creationId xmlns:a16="http://schemas.microsoft.com/office/drawing/2014/main" id="{FCE85897-AB74-4696-AE55-9C189DF58F1D}"/>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148" name="テキスト ボックス 147">
          <a:extLst>
            <a:ext uri="{FF2B5EF4-FFF2-40B4-BE49-F238E27FC236}">
              <a16:creationId xmlns:a16="http://schemas.microsoft.com/office/drawing/2014/main" id="{4E9448AB-1E08-406F-8A48-686711209CEE}"/>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149" name="テキスト ボックス 148">
          <a:extLst>
            <a:ext uri="{FF2B5EF4-FFF2-40B4-BE49-F238E27FC236}">
              <a16:creationId xmlns:a16="http://schemas.microsoft.com/office/drawing/2014/main" id="{19C4C2C4-5FDD-4E7D-A482-14897A41C6A1}"/>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150" name="テキスト ボックス 149">
          <a:extLst>
            <a:ext uri="{FF2B5EF4-FFF2-40B4-BE49-F238E27FC236}">
              <a16:creationId xmlns:a16="http://schemas.microsoft.com/office/drawing/2014/main" id="{B96FA03D-D44F-4102-921D-FC791AE3667F}"/>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86</xdr:row>
      <xdr:rowOff>45974</xdr:rowOff>
    </xdr:from>
    <xdr:to>
      <xdr:col>36</xdr:col>
      <xdr:colOff>165100</xdr:colOff>
      <xdr:row>86</xdr:row>
      <xdr:rowOff>147574</xdr:rowOff>
    </xdr:to>
    <xdr:sp macro="" textlink="">
      <xdr:nvSpPr>
        <xdr:cNvPr id="151" name="楕円 150">
          <a:extLst>
            <a:ext uri="{FF2B5EF4-FFF2-40B4-BE49-F238E27FC236}">
              <a16:creationId xmlns:a16="http://schemas.microsoft.com/office/drawing/2014/main" id="{D887F2DA-0EA9-4FD9-B980-BE645AF66321}"/>
            </a:ext>
          </a:extLst>
        </xdr:cNvPr>
        <xdr:cNvSpPr/>
      </xdr:nvSpPr>
      <xdr:spPr>
        <a:xfrm>
          <a:off x="6235700" y="14250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84</xdr:row>
      <xdr:rowOff>29990</xdr:rowOff>
    </xdr:from>
    <xdr:ext cx="469744" cy="259045"/>
    <xdr:sp macro="" textlink="">
      <xdr:nvSpPr>
        <xdr:cNvPr id="152" name="n_1aveValue【福祉施設】&#10;一人当たり面積">
          <a:extLst>
            <a:ext uri="{FF2B5EF4-FFF2-40B4-BE49-F238E27FC236}">
              <a16:creationId xmlns:a16="http://schemas.microsoft.com/office/drawing/2014/main" id="{BA7E19B5-CC9B-4B06-A075-A61327A4D1DD}"/>
            </a:ext>
          </a:extLst>
        </xdr:cNvPr>
        <xdr:cNvSpPr txBox="1"/>
      </xdr:nvSpPr>
      <xdr:spPr>
        <a:xfrm>
          <a:off x="8458277" y="13904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40085</xdr:rowOff>
    </xdr:from>
    <xdr:ext cx="469744" cy="259045"/>
    <xdr:sp macro="" textlink="">
      <xdr:nvSpPr>
        <xdr:cNvPr id="153" name="n_2aveValue【福祉施設】&#10;一人当たり面積">
          <a:extLst>
            <a:ext uri="{FF2B5EF4-FFF2-40B4-BE49-F238E27FC236}">
              <a16:creationId xmlns:a16="http://schemas.microsoft.com/office/drawing/2014/main" id="{0A6C1DB8-1B94-4097-89EB-C408CAEA0FD6}"/>
            </a:ext>
          </a:extLst>
        </xdr:cNvPr>
        <xdr:cNvSpPr txBox="1"/>
      </xdr:nvSpPr>
      <xdr:spPr>
        <a:xfrm>
          <a:off x="7677227" y="13914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50373</xdr:rowOff>
    </xdr:from>
    <xdr:ext cx="469744" cy="259045"/>
    <xdr:sp macro="" textlink="">
      <xdr:nvSpPr>
        <xdr:cNvPr id="154" name="n_3aveValue【福祉施設】&#10;一人当たり面積">
          <a:extLst>
            <a:ext uri="{FF2B5EF4-FFF2-40B4-BE49-F238E27FC236}">
              <a16:creationId xmlns:a16="http://schemas.microsoft.com/office/drawing/2014/main" id="{10DA537E-ECC2-486D-B79F-90A0A2356E78}"/>
            </a:ext>
          </a:extLst>
        </xdr:cNvPr>
        <xdr:cNvSpPr txBox="1"/>
      </xdr:nvSpPr>
      <xdr:spPr>
        <a:xfrm>
          <a:off x="6864427" y="13925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38752</xdr:rowOff>
    </xdr:from>
    <xdr:ext cx="469744" cy="259045"/>
    <xdr:sp macro="" textlink="">
      <xdr:nvSpPr>
        <xdr:cNvPr id="155" name="n_4aveValue【福祉施設】&#10;一人当たり面積">
          <a:extLst>
            <a:ext uri="{FF2B5EF4-FFF2-40B4-BE49-F238E27FC236}">
              <a16:creationId xmlns:a16="http://schemas.microsoft.com/office/drawing/2014/main" id="{4D8D5E23-F8AF-4809-B7C4-FB756572ADEC}"/>
            </a:ext>
          </a:extLst>
        </xdr:cNvPr>
        <xdr:cNvSpPr txBox="1"/>
      </xdr:nvSpPr>
      <xdr:spPr>
        <a:xfrm>
          <a:off x="6070677" y="1391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138701</xdr:rowOff>
    </xdr:from>
    <xdr:ext cx="469744" cy="259045"/>
    <xdr:sp macro="" textlink="">
      <xdr:nvSpPr>
        <xdr:cNvPr id="156" name="n_4mainValue【福祉施設】&#10;一人当たり面積">
          <a:extLst>
            <a:ext uri="{FF2B5EF4-FFF2-40B4-BE49-F238E27FC236}">
              <a16:creationId xmlns:a16="http://schemas.microsoft.com/office/drawing/2014/main" id="{9E4618F4-9936-498B-8333-E3C7A3186D0A}"/>
            </a:ext>
          </a:extLst>
        </xdr:cNvPr>
        <xdr:cNvSpPr txBox="1"/>
      </xdr:nvSpPr>
      <xdr:spPr>
        <a:xfrm>
          <a:off x="6070677" y="1434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157" name="正方形/長方形 156">
          <a:extLst>
            <a:ext uri="{FF2B5EF4-FFF2-40B4-BE49-F238E27FC236}">
              <a16:creationId xmlns:a16="http://schemas.microsoft.com/office/drawing/2014/main" id="{8A2AF617-4585-4C01-A5B1-9EFAC8D14AD4}"/>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58" name="正方形/長方形 157">
          <a:extLst>
            <a:ext uri="{FF2B5EF4-FFF2-40B4-BE49-F238E27FC236}">
              <a16:creationId xmlns:a16="http://schemas.microsoft.com/office/drawing/2014/main" id="{7424C0DB-45EF-4455-B76E-4B4F39BCAD38}"/>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59" name="正方形/長方形 158">
          <a:extLst>
            <a:ext uri="{FF2B5EF4-FFF2-40B4-BE49-F238E27FC236}">
              <a16:creationId xmlns:a16="http://schemas.microsoft.com/office/drawing/2014/main" id="{9DBB71BC-B564-4591-A307-03D44930CB28}"/>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60" name="正方形/長方形 159">
          <a:extLst>
            <a:ext uri="{FF2B5EF4-FFF2-40B4-BE49-F238E27FC236}">
              <a16:creationId xmlns:a16="http://schemas.microsoft.com/office/drawing/2014/main" id="{2B3D1A0D-4ABD-427A-8701-4E2FF4DBAD26}"/>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61" name="正方形/長方形 160">
          <a:extLst>
            <a:ext uri="{FF2B5EF4-FFF2-40B4-BE49-F238E27FC236}">
              <a16:creationId xmlns:a16="http://schemas.microsoft.com/office/drawing/2014/main" id="{7F7B4852-60B4-458B-9A6B-7B17D2BB0C23}"/>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62" name="正方形/長方形 161">
          <a:extLst>
            <a:ext uri="{FF2B5EF4-FFF2-40B4-BE49-F238E27FC236}">
              <a16:creationId xmlns:a16="http://schemas.microsoft.com/office/drawing/2014/main" id="{F5BB5945-DBF3-483B-A029-28E42C70F973}"/>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63" name="正方形/長方形 162">
          <a:extLst>
            <a:ext uri="{FF2B5EF4-FFF2-40B4-BE49-F238E27FC236}">
              <a16:creationId xmlns:a16="http://schemas.microsoft.com/office/drawing/2014/main" id="{E557A43B-5AEF-4B71-8DBD-7E2F67D76F2F}"/>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64" name="正方形/長方形 163">
          <a:extLst>
            <a:ext uri="{FF2B5EF4-FFF2-40B4-BE49-F238E27FC236}">
              <a16:creationId xmlns:a16="http://schemas.microsoft.com/office/drawing/2014/main" id="{8D160AFF-0D61-441E-8DE8-A77D3AFC6199}"/>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65" name="テキスト ボックス 164">
          <a:extLst>
            <a:ext uri="{FF2B5EF4-FFF2-40B4-BE49-F238E27FC236}">
              <a16:creationId xmlns:a16="http://schemas.microsoft.com/office/drawing/2014/main" id="{F6EC5B1D-016D-42B6-953B-4985BECD3130}"/>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66" name="直線コネクタ 165">
          <a:extLst>
            <a:ext uri="{FF2B5EF4-FFF2-40B4-BE49-F238E27FC236}">
              <a16:creationId xmlns:a16="http://schemas.microsoft.com/office/drawing/2014/main" id="{DA75108E-3AD2-4F66-944F-3259678ED370}"/>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67" name="テキスト ボックス 166">
          <a:extLst>
            <a:ext uri="{FF2B5EF4-FFF2-40B4-BE49-F238E27FC236}">
              <a16:creationId xmlns:a16="http://schemas.microsoft.com/office/drawing/2014/main" id="{C6088492-F910-47B7-BCE8-7D3F003285ED}"/>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68" name="直線コネクタ 167">
          <a:extLst>
            <a:ext uri="{FF2B5EF4-FFF2-40B4-BE49-F238E27FC236}">
              <a16:creationId xmlns:a16="http://schemas.microsoft.com/office/drawing/2014/main" id="{CC60BB9F-233C-4612-BFD8-832DA49C3A97}"/>
            </a:ext>
          </a:extLst>
        </xdr:cNvPr>
        <xdr:cNvCxnSpPr/>
      </xdr:nvCxnSpPr>
      <xdr:spPr>
        <a:xfrm>
          <a:off x="6858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69" name="テキスト ボックス 168">
          <a:extLst>
            <a:ext uri="{FF2B5EF4-FFF2-40B4-BE49-F238E27FC236}">
              <a16:creationId xmlns:a16="http://schemas.microsoft.com/office/drawing/2014/main" id="{36F0D0F6-9A19-4667-844A-B308196387FE}"/>
            </a:ext>
          </a:extLst>
        </xdr:cNvPr>
        <xdr:cNvSpPr txBox="1"/>
      </xdr:nvSpPr>
      <xdr:spPr>
        <a:xfrm>
          <a:off x="2757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70" name="直線コネクタ 169">
          <a:extLst>
            <a:ext uri="{FF2B5EF4-FFF2-40B4-BE49-F238E27FC236}">
              <a16:creationId xmlns:a16="http://schemas.microsoft.com/office/drawing/2014/main" id="{A30745D6-2E8D-44B9-8DAC-CBC21FBB840D}"/>
            </a:ext>
          </a:extLst>
        </xdr:cNvPr>
        <xdr:cNvCxnSpPr/>
      </xdr:nvCxnSpPr>
      <xdr:spPr>
        <a:xfrm>
          <a:off x="6858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71" name="テキスト ボックス 170">
          <a:extLst>
            <a:ext uri="{FF2B5EF4-FFF2-40B4-BE49-F238E27FC236}">
              <a16:creationId xmlns:a16="http://schemas.microsoft.com/office/drawing/2014/main" id="{C3D80798-7F8A-41BE-ABF6-0373D575EFD4}"/>
            </a:ext>
          </a:extLst>
        </xdr:cNvPr>
        <xdr:cNvSpPr txBox="1"/>
      </xdr:nvSpPr>
      <xdr:spPr>
        <a:xfrm>
          <a:off x="3398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72" name="直線コネクタ 171">
          <a:extLst>
            <a:ext uri="{FF2B5EF4-FFF2-40B4-BE49-F238E27FC236}">
              <a16:creationId xmlns:a16="http://schemas.microsoft.com/office/drawing/2014/main" id="{74F3733B-151E-418A-BFBA-4B7C34F908DE}"/>
            </a:ext>
          </a:extLst>
        </xdr:cNvPr>
        <xdr:cNvCxnSpPr/>
      </xdr:nvCxnSpPr>
      <xdr:spPr>
        <a:xfrm>
          <a:off x="6858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73" name="テキスト ボックス 172">
          <a:extLst>
            <a:ext uri="{FF2B5EF4-FFF2-40B4-BE49-F238E27FC236}">
              <a16:creationId xmlns:a16="http://schemas.microsoft.com/office/drawing/2014/main" id="{2E2BDF07-E782-4C6D-93AA-5D813EEE838B}"/>
            </a:ext>
          </a:extLst>
        </xdr:cNvPr>
        <xdr:cNvSpPr txBox="1"/>
      </xdr:nvSpPr>
      <xdr:spPr>
        <a:xfrm>
          <a:off x="3398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174" name="直線コネクタ 173">
          <a:extLst>
            <a:ext uri="{FF2B5EF4-FFF2-40B4-BE49-F238E27FC236}">
              <a16:creationId xmlns:a16="http://schemas.microsoft.com/office/drawing/2014/main" id="{06E2A406-C055-4DF7-96FE-5BC5AADE73B8}"/>
            </a:ext>
          </a:extLst>
        </xdr:cNvPr>
        <xdr:cNvCxnSpPr/>
      </xdr:nvCxnSpPr>
      <xdr:spPr>
        <a:xfrm>
          <a:off x="6858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175" name="テキスト ボックス 174">
          <a:extLst>
            <a:ext uri="{FF2B5EF4-FFF2-40B4-BE49-F238E27FC236}">
              <a16:creationId xmlns:a16="http://schemas.microsoft.com/office/drawing/2014/main" id="{AE2BE835-9E9F-4684-B215-F87A40459599}"/>
            </a:ext>
          </a:extLst>
        </xdr:cNvPr>
        <xdr:cNvSpPr txBox="1"/>
      </xdr:nvSpPr>
      <xdr:spPr>
        <a:xfrm>
          <a:off x="3398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176" name="直線コネクタ 175">
          <a:extLst>
            <a:ext uri="{FF2B5EF4-FFF2-40B4-BE49-F238E27FC236}">
              <a16:creationId xmlns:a16="http://schemas.microsoft.com/office/drawing/2014/main" id="{5FE070BB-2C52-4F23-B2A1-D46D248060EC}"/>
            </a:ext>
          </a:extLst>
        </xdr:cNvPr>
        <xdr:cNvCxnSpPr/>
      </xdr:nvCxnSpPr>
      <xdr:spPr>
        <a:xfrm>
          <a:off x="6858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177" name="テキスト ボックス 176">
          <a:extLst>
            <a:ext uri="{FF2B5EF4-FFF2-40B4-BE49-F238E27FC236}">
              <a16:creationId xmlns:a16="http://schemas.microsoft.com/office/drawing/2014/main" id="{4A0E0A68-E78A-4AD9-9D24-874A56A3A7DA}"/>
            </a:ext>
          </a:extLst>
        </xdr:cNvPr>
        <xdr:cNvSpPr txBox="1"/>
      </xdr:nvSpPr>
      <xdr:spPr>
        <a:xfrm>
          <a:off x="3398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178" name="直線コネクタ 177">
          <a:extLst>
            <a:ext uri="{FF2B5EF4-FFF2-40B4-BE49-F238E27FC236}">
              <a16:creationId xmlns:a16="http://schemas.microsoft.com/office/drawing/2014/main" id="{F92BF0D9-21C5-43D2-9008-820ADD3ED258}"/>
            </a:ext>
          </a:extLst>
        </xdr:cNvPr>
        <xdr:cNvCxnSpPr/>
      </xdr:nvCxnSpPr>
      <xdr:spPr>
        <a:xfrm>
          <a:off x="6858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179" name="テキスト ボックス 178">
          <a:extLst>
            <a:ext uri="{FF2B5EF4-FFF2-40B4-BE49-F238E27FC236}">
              <a16:creationId xmlns:a16="http://schemas.microsoft.com/office/drawing/2014/main" id="{F6A992AD-D0EC-4191-B3A1-183C73690DFD}"/>
            </a:ext>
          </a:extLst>
        </xdr:cNvPr>
        <xdr:cNvSpPr txBox="1"/>
      </xdr:nvSpPr>
      <xdr:spPr>
        <a:xfrm>
          <a:off x="38496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180" name="直線コネクタ 179">
          <a:extLst>
            <a:ext uri="{FF2B5EF4-FFF2-40B4-BE49-F238E27FC236}">
              <a16:creationId xmlns:a16="http://schemas.microsoft.com/office/drawing/2014/main" id="{E6CB64D9-CC90-4D0E-9B6A-44830BFEB6B2}"/>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181" name="【市民会館】&#10;有形固定資産減価償却率グラフ枠">
          <a:extLst>
            <a:ext uri="{FF2B5EF4-FFF2-40B4-BE49-F238E27FC236}">
              <a16:creationId xmlns:a16="http://schemas.microsoft.com/office/drawing/2014/main" id="{9152826D-D1EC-46BD-87C5-D8B19D4DCB98}"/>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182" name="直線コネクタ 181">
          <a:extLst>
            <a:ext uri="{FF2B5EF4-FFF2-40B4-BE49-F238E27FC236}">
              <a16:creationId xmlns:a16="http://schemas.microsoft.com/office/drawing/2014/main" id="{3192CB4D-78F5-4668-B48E-DD069422C7C5}"/>
            </a:ext>
          </a:extLst>
        </xdr:cNvPr>
        <xdr:cNvCxnSpPr/>
      </xdr:nvCxnSpPr>
      <xdr:spPr>
        <a:xfrm flipV="1">
          <a:off x="4177665" y="16666029"/>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183" name="【市民会館】&#10;有形固定資産減価償却率最小値テキスト">
          <a:extLst>
            <a:ext uri="{FF2B5EF4-FFF2-40B4-BE49-F238E27FC236}">
              <a16:creationId xmlns:a16="http://schemas.microsoft.com/office/drawing/2014/main" id="{72E0A0FF-438D-4C98-A949-573AEDBE3939}"/>
            </a:ext>
          </a:extLst>
        </xdr:cNvPr>
        <xdr:cNvSpPr txBox="1"/>
      </xdr:nvSpPr>
      <xdr:spPr>
        <a:xfrm>
          <a:off x="421640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184" name="直線コネクタ 183">
          <a:extLst>
            <a:ext uri="{FF2B5EF4-FFF2-40B4-BE49-F238E27FC236}">
              <a16:creationId xmlns:a16="http://schemas.microsoft.com/office/drawing/2014/main" id="{54F3249F-B082-4F46-BA4B-C5623F7220CB}"/>
            </a:ext>
          </a:extLst>
        </xdr:cNvPr>
        <xdr:cNvCxnSpPr/>
      </xdr:nvCxnSpPr>
      <xdr:spPr>
        <a:xfrm>
          <a:off x="41084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185" name="【市民会館】&#10;有形固定資産減価償却率最大値テキスト">
          <a:extLst>
            <a:ext uri="{FF2B5EF4-FFF2-40B4-BE49-F238E27FC236}">
              <a16:creationId xmlns:a16="http://schemas.microsoft.com/office/drawing/2014/main" id="{8C46081D-6B59-4249-9421-A04F23764116}"/>
            </a:ext>
          </a:extLst>
        </xdr:cNvPr>
        <xdr:cNvSpPr txBox="1"/>
      </xdr:nvSpPr>
      <xdr:spPr>
        <a:xfrm>
          <a:off x="4216400" y="164412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186" name="直線コネクタ 185">
          <a:extLst>
            <a:ext uri="{FF2B5EF4-FFF2-40B4-BE49-F238E27FC236}">
              <a16:creationId xmlns:a16="http://schemas.microsoft.com/office/drawing/2014/main" id="{E122C8E8-B53D-4F6A-91C0-2EA6D93A601B}"/>
            </a:ext>
          </a:extLst>
        </xdr:cNvPr>
        <xdr:cNvCxnSpPr/>
      </xdr:nvCxnSpPr>
      <xdr:spPr>
        <a:xfrm>
          <a:off x="4108450" y="166660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159311</xdr:rowOff>
    </xdr:from>
    <xdr:ext cx="405111" cy="259045"/>
    <xdr:sp macro="" textlink="">
      <xdr:nvSpPr>
        <xdr:cNvPr id="187" name="【市民会館】&#10;有形固定資産減価償却率平均値テキスト">
          <a:extLst>
            <a:ext uri="{FF2B5EF4-FFF2-40B4-BE49-F238E27FC236}">
              <a16:creationId xmlns:a16="http://schemas.microsoft.com/office/drawing/2014/main" id="{D46BC9C8-863A-486F-93F1-51B2FCAB7CD4}"/>
            </a:ext>
          </a:extLst>
        </xdr:cNvPr>
        <xdr:cNvSpPr txBox="1"/>
      </xdr:nvSpPr>
      <xdr:spPr>
        <a:xfrm>
          <a:off x="4216400" y="174186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188" name="フローチャート: 判断 187">
          <a:extLst>
            <a:ext uri="{FF2B5EF4-FFF2-40B4-BE49-F238E27FC236}">
              <a16:creationId xmlns:a16="http://schemas.microsoft.com/office/drawing/2014/main" id="{96B6E6A7-BDB2-4873-9F0D-726B6932784D}"/>
            </a:ext>
          </a:extLst>
        </xdr:cNvPr>
        <xdr:cNvSpPr/>
      </xdr:nvSpPr>
      <xdr:spPr>
        <a:xfrm>
          <a:off x="4127500" y="17567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95613</xdr:rowOff>
    </xdr:from>
    <xdr:to>
      <xdr:col>20</xdr:col>
      <xdr:colOff>38100</xdr:colOff>
      <xdr:row>106</xdr:row>
      <xdr:rowOff>25763</xdr:rowOff>
    </xdr:to>
    <xdr:sp macro="" textlink="">
      <xdr:nvSpPr>
        <xdr:cNvPr id="189" name="フローチャート: 判断 188">
          <a:extLst>
            <a:ext uri="{FF2B5EF4-FFF2-40B4-BE49-F238E27FC236}">
              <a16:creationId xmlns:a16="http://schemas.microsoft.com/office/drawing/2014/main" id="{CFF9B656-AAC0-49E6-962B-701B1A9C8AD0}"/>
            </a:ext>
          </a:extLst>
        </xdr:cNvPr>
        <xdr:cNvSpPr/>
      </xdr:nvSpPr>
      <xdr:spPr>
        <a:xfrm>
          <a:off x="3384550" y="1752636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190" name="フローチャート: 判断 189">
          <a:extLst>
            <a:ext uri="{FF2B5EF4-FFF2-40B4-BE49-F238E27FC236}">
              <a16:creationId xmlns:a16="http://schemas.microsoft.com/office/drawing/2014/main" id="{103C7D1C-5626-4C2C-B97F-5C9322CA486E}"/>
            </a:ext>
          </a:extLst>
        </xdr:cNvPr>
        <xdr:cNvSpPr/>
      </xdr:nvSpPr>
      <xdr:spPr>
        <a:xfrm>
          <a:off x="2571750" y="1746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191" name="フローチャート: 判断 190">
          <a:extLst>
            <a:ext uri="{FF2B5EF4-FFF2-40B4-BE49-F238E27FC236}">
              <a16:creationId xmlns:a16="http://schemas.microsoft.com/office/drawing/2014/main" id="{95161EB5-D3ED-42C8-B84A-BC4D3E95D7E4}"/>
            </a:ext>
          </a:extLst>
        </xdr:cNvPr>
        <xdr:cNvSpPr/>
      </xdr:nvSpPr>
      <xdr:spPr>
        <a:xfrm>
          <a:off x="1778000" y="1742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162561</xdr:rowOff>
    </xdr:from>
    <xdr:to>
      <xdr:col>6</xdr:col>
      <xdr:colOff>38100</xdr:colOff>
      <xdr:row>105</xdr:row>
      <xdr:rowOff>92711</xdr:rowOff>
    </xdr:to>
    <xdr:sp macro="" textlink="">
      <xdr:nvSpPr>
        <xdr:cNvPr id="192" name="フローチャート: 判断 191">
          <a:extLst>
            <a:ext uri="{FF2B5EF4-FFF2-40B4-BE49-F238E27FC236}">
              <a16:creationId xmlns:a16="http://schemas.microsoft.com/office/drawing/2014/main" id="{E758D771-061D-4867-A9DD-A83085A0AC8F}"/>
            </a:ext>
          </a:extLst>
        </xdr:cNvPr>
        <xdr:cNvSpPr/>
      </xdr:nvSpPr>
      <xdr:spPr>
        <a:xfrm>
          <a:off x="984250" y="174218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193" name="テキスト ボックス 192">
          <a:extLst>
            <a:ext uri="{FF2B5EF4-FFF2-40B4-BE49-F238E27FC236}">
              <a16:creationId xmlns:a16="http://schemas.microsoft.com/office/drawing/2014/main" id="{8ECBA619-777C-42A0-9EAC-A97665FBA6B4}"/>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194" name="テキスト ボックス 193">
          <a:extLst>
            <a:ext uri="{FF2B5EF4-FFF2-40B4-BE49-F238E27FC236}">
              <a16:creationId xmlns:a16="http://schemas.microsoft.com/office/drawing/2014/main" id="{BD1BAB53-35AA-4978-BB95-C99963C5E243}"/>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195" name="テキスト ボックス 194">
          <a:extLst>
            <a:ext uri="{FF2B5EF4-FFF2-40B4-BE49-F238E27FC236}">
              <a16:creationId xmlns:a16="http://schemas.microsoft.com/office/drawing/2014/main" id="{563949EB-F4A5-4FF7-88A3-07A26E7F29E8}"/>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196" name="テキスト ボックス 195">
          <a:extLst>
            <a:ext uri="{FF2B5EF4-FFF2-40B4-BE49-F238E27FC236}">
              <a16:creationId xmlns:a16="http://schemas.microsoft.com/office/drawing/2014/main" id="{1FEE7457-1406-49B4-810E-5C6BFB55EFC0}"/>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197" name="テキスト ボックス 196">
          <a:extLst>
            <a:ext uri="{FF2B5EF4-FFF2-40B4-BE49-F238E27FC236}">
              <a16:creationId xmlns:a16="http://schemas.microsoft.com/office/drawing/2014/main" id="{CE0049D7-03A9-41F3-B49B-15573A5AEACF}"/>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44994</xdr:rowOff>
    </xdr:from>
    <xdr:to>
      <xdr:col>24</xdr:col>
      <xdr:colOff>114300</xdr:colOff>
      <xdr:row>106</xdr:row>
      <xdr:rowOff>146594</xdr:rowOff>
    </xdr:to>
    <xdr:sp macro="" textlink="">
      <xdr:nvSpPr>
        <xdr:cNvPr id="198" name="楕円 197">
          <a:extLst>
            <a:ext uri="{FF2B5EF4-FFF2-40B4-BE49-F238E27FC236}">
              <a16:creationId xmlns:a16="http://schemas.microsoft.com/office/drawing/2014/main" id="{FD547DB4-030C-4326-BB35-7B5675821C5C}"/>
            </a:ext>
          </a:extLst>
        </xdr:cNvPr>
        <xdr:cNvSpPr/>
      </xdr:nvSpPr>
      <xdr:spPr>
        <a:xfrm>
          <a:off x="4127500" y="1764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23421</xdr:rowOff>
    </xdr:from>
    <xdr:ext cx="405111" cy="259045"/>
    <xdr:sp macro="" textlink="">
      <xdr:nvSpPr>
        <xdr:cNvPr id="199" name="【市民会館】&#10;有形固定資産減価償却率該当値テキスト">
          <a:extLst>
            <a:ext uri="{FF2B5EF4-FFF2-40B4-BE49-F238E27FC236}">
              <a16:creationId xmlns:a16="http://schemas.microsoft.com/office/drawing/2014/main" id="{112659C5-7C5F-4F3E-9344-4A7BB013C741}"/>
            </a:ext>
          </a:extLst>
        </xdr:cNvPr>
        <xdr:cNvSpPr txBox="1"/>
      </xdr:nvSpPr>
      <xdr:spPr>
        <a:xfrm>
          <a:off x="4216400" y="17625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30299</xdr:rowOff>
    </xdr:from>
    <xdr:to>
      <xdr:col>20</xdr:col>
      <xdr:colOff>38100</xdr:colOff>
      <xdr:row>106</xdr:row>
      <xdr:rowOff>131899</xdr:rowOff>
    </xdr:to>
    <xdr:sp macro="" textlink="">
      <xdr:nvSpPr>
        <xdr:cNvPr id="200" name="楕円 199">
          <a:extLst>
            <a:ext uri="{FF2B5EF4-FFF2-40B4-BE49-F238E27FC236}">
              <a16:creationId xmlns:a16="http://schemas.microsoft.com/office/drawing/2014/main" id="{C1FBFF4E-54BB-4389-8095-CE4AD29634A5}"/>
            </a:ext>
          </a:extLst>
        </xdr:cNvPr>
        <xdr:cNvSpPr/>
      </xdr:nvSpPr>
      <xdr:spPr>
        <a:xfrm>
          <a:off x="3384550" y="1763249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81099</xdr:rowOff>
    </xdr:from>
    <xdr:to>
      <xdr:col>24</xdr:col>
      <xdr:colOff>63500</xdr:colOff>
      <xdr:row>106</xdr:row>
      <xdr:rowOff>95794</xdr:rowOff>
    </xdr:to>
    <xdr:cxnSp macro="">
      <xdr:nvCxnSpPr>
        <xdr:cNvPr id="201" name="直線コネクタ 200">
          <a:extLst>
            <a:ext uri="{FF2B5EF4-FFF2-40B4-BE49-F238E27FC236}">
              <a16:creationId xmlns:a16="http://schemas.microsoft.com/office/drawing/2014/main" id="{9000350F-09AA-4DCB-93DB-8038A9E45E21}"/>
            </a:ext>
          </a:extLst>
        </xdr:cNvPr>
        <xdr:cNvCxnSpPr/>
      </xdr:nvCxnSpPr>
      <xdr:spPr>
        <a:xfrm>
          <a:off x="3429000" y="17683299"/>
          <a:ext cx="7493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38463</xdr:rowOff>
    </xdr:from>
    <xdr:to>
      <xdr:col>15</xdr:col>
      <xdr:colOff>101600</xdr:colOff>
      <xdr:row>105</xdr:row>
      <xdr:rowOff>140063</xdr:rowOff>
    </xdr:to>
    <xdr:sp macro="" textlink="">
      <xdr:nvSpPr>
        <xdr:cNvPr id="202" name="楕円 201">
          <a:extLst>
            <a:ext uri="{FF2B5EF4-FFF2-40B4-BE49-F238E27FC236}">
              <a16:creationId xmlns:a16="http://schemas.microsoft.com/office/drawing/2014/main" id="{32759D65-5345-4C6F-A013-2919D498DD4E}"/>
            </a:ext>
          </a:extLst>
        </xdr:cNvPr>
        <xdr:cNvSpPr/>
      </xdr:nvSpPr>
      <xdr:spPr>
        <a:xfrm>
          <a:off x="2571750" y="1746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89263</xdr:rowOff>
    </xdr:from>
    <xdr:to>
      <xdr:col>19</xdr:col>
      <xdr:colOff>177800</xdr:colOff>
      <xdr:row>106</xdr:row>
      <xdr:rowOff>81099</xdr:rowOff>
    </xdr:to>
    <xdr:cxnSp macro="">
      <xdr:nvCxnSpPr>
        <xdr:cNvPr id="203" name="直線コネクタ 202">
          <a:extLst>
            <a:ext uri="{FF2B5EF4-FFF2-40B4-BE49-F238E27FC236}">
              <a16:creationId xmlns:a16="http://schemas.microsoft.com/office/drawing/2014/main" id="{1E4B2B55-4247-41EF-8647-079400F6C367}"/>
            </a:ext>
          </a:extLst>
        </xdr:cNvPr>
        <xdr:cNvCxnSpPr/>
      </xdr:nvCxnSpPr>
      <xdr:spPr>
        <a:xfrm>
          <a:off x="2622550" y="17520013"/>
          <a:ext cx="80645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18869</xdr:rowOff>
    </xdr:from>
    <xdr:to>
      <xdr:col>10</xdr:col>
      <xdr:colOff>165100</xdr:colOff>
      <xdr:row>105</xdr:row>
      <xdr:rowOff>120469</xdr:rowOff>
    </xdr:to>
    <xdr:sp macro="" textlink="">
      <xdr:nvSpPr>
        <xdr:cNvPr id="204" name="楕円 203">
          <a:extLst>
            <a:ext uri="{FF2B5EF4-FFF2-40B4-BE49-F238E27FC236}">
              <a16:creationId xmlns:a16="http://schemas.microsoft.com/office/drawing/2014/main" id="{57D1D0EE-09B2-449C-9DD1-FD599DF2193E}"/>
            </a:ext>
          </a:extLst>
        </xdr:cNvPr>
        <xdr:cNvSpPr/>
      </xdr:nvSpPr>
      <xdr:spPr>
        <a:xfrm>
          <a:off x="1778000" y="1744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69669</xdr:rowOff>
    </xdr:from>
    <xdr:to>
      <xdr:col>15</xdr:col>
      <xdr:colOff>50800</xdr:colOff>
      <xdr:row>105</xdr:row>
      <xdr:rowOff>89263</xdr:rowOff>
    </xdr:to>
    <xdr:cxnSp macro="">
      <xdr:nvCxnSpPr>
        <xdr:cNvPr id="205" name="直線コネクタ 204">
          <a:extLst>
            <a:ext uri="{FF2B5EF4-FFF2-40B4-BE49-F238E27FC236}">
              <a16:creationId xmlns:a16="http://schemas.microsoft.com/office/drawing/2014/main" id="{2EA45C43-7CC0-46DE-81CD-47862CF0FF5D}"/>
            </a:ext>
          </a:extLst>
        </xdr:cNvPr>
        <xdr:cNvCxnSpPr/>
      </xdr:nvCxnSpPr>
      <xdr:spPr>
        <a:xfrm>
          <a:off x="1828800" y="17500419"/>
          <a:ext cx="79375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12337</xdr:rowOff>
    </xdr:from>
    <xdr:to>
      <xdr:col>6</xdr:col>
      <xdr:colOff>38100</xdr:colOff>
      <xdr:row>104</xdr:row>
      <xdr:rowOff>113937</xdr:rowOff>
    </xdr:to>
    <xdr:sp macro="" textlink="">
      <xdr:nvSpPr>
        <xdr:cNvPr id="206" name="楕円 205">
          <a:extLst>
            <a:ext uri="{FF2B5EF4-FFF2-40B4-BE49-F238E27FC236}">
              <a16:creationId xmlns:a16="http://schemas.microsoft.com/office/drawing/2014/main" id="{98BDDDA4-4A96-42F4-86BB-B3468D1381F7}"/>
            </a:ext>
          </a:extLst>
        </xdr:cNvPr>
        <xdr:cNvSpPr/>
      </xdr:nvSpPr>
      <xdr:spPr>
        <a:xfrm>
          <a:off x="984250" y="172716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63137</xdr:rowOff>
    </xdr:from>
    <xdr:to>
      <xdr:col>10</xdr:col>
      <xdr:colOff>114300</xdr:colOff>
      <xdr:row>105</xdr:row>
      <xdr:rowOff>69669</xdr:rowOff>
    </xdr:to>
    <xdr:cxnSp macro="">
      <xdr:nvCxnSpPr>
        <xdr:cNvPr id="207" name="直線コネクタ 206">
          <a:extLst>
            <a:ext uri="{FF2B5EF4-FFF2-40B4-BE49-F238E27FC236}">
              <a16:creationId xmlns:a16="http://schemas.microsoft.com/office/drawing/2014/main" id="{89C87AF4-523A-4558-8814-96D29AE88853}"/>
            </a:ext>
          </a:extLst>
        </xdr:cNvPr>
        <xdr:cNvCxnSpPr/>
      </xdr:nvCxnSpPr>
      <xdr:spPr>
        <a:xfrm>
          <a:off x="1028700" y="17322437"/>
          <a:ext cx="800100" cy="17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42290</xdr:rowOff>
    </xdr:from>
    <xdr:ext cx="405111" cy="259045"/>
    <xdr:sp macro="" textlink="">
      <xdr:nvSpPr>
        <xdr:cNvPr id="208" name="n_1aveValue【市民会館】&#10;有形固定資産減価償却率">
          <a:extLst>
            <a:ext uri="{FF2B5EF4-FFF2-40B4-BE49-F238E27FC236}">
              <a16:creationId xmlns:a16="http://schemas.microsoft.com/office/drawing/2014/main" id="{B51C1162-B3A0-4836-A466-80D25C720BA1}"/>
            </a:ext>
          </a:extLst>
        </xdr:cNvPr>
        <xdr:cNvSpPr txBox="1"/>
      </xdr:nvSpPr>
      <xdr:spPr>
        <a:xfrm>
          <a:off x="3239144" y="1730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154957</xdr:rowOff>
    </xdr:from>
    <xdr:ext cx="405111" cy="259045"/>
    <xdr:sp macro="" textlink="">
      <xdr:nvSpPr>
        <xdr:cNvPr id="209" name="n_2aveValue【市民会館】&#10;有形固定資産減価償却率">
          <a:extLst>
            <a:ext uri="{FF2B5EF4-FFF2-40B4-BE49-F238E27FC236}">
              <a16:creationId xmlns:a16="http://schemas.microsoft.com/office/drawing/2014/main" id="{83FA6EEF-819B-4078-BDDD-53049183DC1C}"/>
            </a:ext>
          </a:extLst>
        </xdr:cNvPr>
        <xdr:cNvSpPr txBox="1"/>
      </xdr:nvSpPr>
      <xdr:spPr>
        <a:xfrm>
          <a:off x="2439044" y="1724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110870</xdr:rowOff>
    </xdr:from>
    <xdr:ext cx="405111" cy="259045"/>
    <xdr:sp macro="" textlink="">
      <xdr:nvSpPr>
        <xdr:cNvPr id="210" name="n_3aveValue【市民会館】&#10;有形固定資産減価償却率">
          <a:extLst>
            <a:ext uri="{FF2B5EF4-FFF2-40B4-BE49-F238E27FC236}">
              <a16:creationId xmlns:a16="http://schemas.microsoft.com/office/drawing/2014/main" id="{90EFF1FD-5C30-4251-B047-3DC780D682B2}"/>
            </a:ext>
          </a:extLst>
        </xdr:cNvPr>
        <xdr:cNvSpPr txBox="1"/>
      </xdr:nvSpPr>
      <xdr:spPr>
        <a:xfrm>
          <a:off x="1645294" y="17198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83838</xdr:rowOff>
    </xdr:from>
    <xdr:ext cx="405111" cy="259045"/>
    <xdr:sp macro="" textlink="">
      <xdr:nvSpPr>
        <xdr:cNvPr id="211" name="n_4aveValue【市民会館】&#10;有形固定資産減価償却率">
          <a:extLst>
            <a:ext uri="{FF2B5EF4-FFF2-40B4-BE49-F238E27FC236}">
              <a16:creationId xmlns:a16="http://schemas.microsoft.com/office/drawing/2014/main" id="{00DBEE7D-9AE9-4A35-995B-747413BE4D22}"/>
            </a:ext>
          </a:extLst>
        </xdr:cNvPr>
        <xdr:cNvSpPr txBox="1"/>
      </xdr:nvSpPr>
      <xdr:spPr>
        <a:xfrm>
          <a:off x="851544" y="17514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123026</xdr:rowOff>
    </xdr:from>
    <xdr:ext cx="405111" cy="259045"/>
    <xdr:sp macro="" textlink="">
      <xdr:nvSpPr>
        <xdr:cNvPr id="212" name="n_1mainValue【市民会館】&#10;有形固定資産減価償却率">
          <a:extLst>
            <a:ext uri="{FF2B5EF4-FFF2-40B4-BE49-F238E27FC236}">
              <a16:creationId xmlns:a16="http://schemas.microsoft.com/office/drawing/2014/main" id="{EC48FBF7-E1D2-46D7-971A-B4A3CF0E97E3}"/>
            </a:ext>
          </a:extLst>
        </xdr:cNvPr>
        <xdr:cNvSpPr txBox="1"/>
      </xdr:nvSpPr>
      <xdr:spPr>
        <a:xfrm>
          <a:off x="3239144" y="17725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131190</xdr:rowOff>
    </xdr:from>
    <xdr:ext cx="405111" cy="259045"/>
    <xdr:sp macro="" textlink="">
      <xdr:nvSpPr>
        <xdr:cNvPr id="213" name="n_2mainValue【市民会館】&#10;有形固定資産減価償却率">
          <a:extLst>
            <a:ext uri="{FF2B5EF4-FFF2-40B4-BE49-F238E27FC236}">
              <a16:creationId xmlns:a16="http://schemas.microsoft.com/office/drawing/2014/main" id="{A196C4F1-849C-4070-8719-80F336A43DEF}"/>
            </a:ext>
          </a:extLst>
        </xdr:cNvPr>
        <xdr:cNvSpPr txBox="1"/>
      </xdr:nvSpPr>
      <xdr:spPr>
        <a:xfrm>
          <a:off x="2439044" y="17561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111596</xdr:rowOff>
    </xdr:from>
    <xdr:ext cx="405111" cy="259045"/>
    <xdr:sp macro="" textlink="">
      <xdr:nvSpPr>
        <xdr:cNvPr id="214" name="n_3mainValue【市民会館】&#10;有形固定資産減価償却率">
          <a:extLst>
            <a:ext uri="{FF2B5EF4-FFF2-40B4-BE49-F238E27FC236}">
              <a16:creationId xmlns:a16="http://schemas.microsoft.com/office/drawing/2014/main" id="{89C70F42-A0D2-4D50-8A52-DF4AD6432F14}"/>
            </a:ext>
          </a:extLst>
        </xdr:cNvPr>
        <xdr:cNvSpPr txBox="1"/>
      </xdr:nvSpPr>
      <xdr:spPr>
        <a:xfrm>
          <a:off x="1645294" y="17542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130464</xdr:rowOff>
    </xdr:from>
    <xdr:ext cx="405111" cy="259045"/>
    <xdr:sp macro="" textlink="">
      <xdr:nvSpPr>
        <xdr:cNvPr id="215" name="n_4mainValue【市民会館】&#10;有形固定資産減価償却率">
          <a:extLst>
            <a:ext uri="{FF2B5EF4-FFF2-40B4-BE49-F238E27FC236}">
              <a16:creationId xmlns:a16="http://schemas.microsoft.com/office/drawing/2014/main" id="{561D85E4-DC3B-4CF3-A869-7EC245D97969}"/>
            </a:ext>
          </a:extLst>
        </xdr:cNvPr>
        <xdr:cNvSpPr txBox="1"/>
      </xdr:nvSpPr>
      <xdr:spPr>
        <a:xfrm>
          <a:off x="851544" y="17046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16" name="正方形/長方形 215">
          <a:extLst>
            <a:ext uri="{FF2B5EF4-FFF2-40B4-BE49-F238E27FC236}">
              <a16:creationId xmlns:a16="http://schemas.microsoft.com/office/drawing/2014/main" id="{83F7D0D2-9DA4-4ED2-B4B8-ED39E1B869A4}"/>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17" name="正方形/長方形 216">
          <a:extLst>
            <a:ext uri="{FF2B5EF4-FFF2-40B4-BE49-F238E27FC236}">
              <a16:creationId xmlns:a16="http://schemas.microsoft.com/office/drawing/2014/main" id="{BBBE7B8E-2D0A-4534-BE68-CB552AE5BDDA}"/>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18" name="正方形/長方形 217">
          <a:extLst>
            <a:ext uri="{FF2B5EF4-FFF2-40B4-BE49-F238E27FC236}">
              <a16:creationId xmlns:a16="http://schemas.microsoft.com/office/drawing/2014/main" id="{F519E4CE-D55A-405A-AD6C-D0D2C6B9A491}"/>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19" name="正方形/長方形 218">
          <a:extLst>
            <a:ext uri="{FF2B5EF4-FFF2-40B4-BE49-F238E27FC236}">
              <a16:creationId xmlns:a16="http://schemas.microsoft.com/office/drawing/2014/main" id="{A1A13B49-1435-48DA-880F-3B35C8E2185F}"/>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20" name="正方形/長方形 219">
          <a:extLst>
            <a:ext uri="{FF2B5EF4-FFF2-40B4-BE49-F238E27FC236}">
              <a16:creationId xmlns:a16="http://schemas.microsoft.com/office/drawing/2014/main" id="{4DF635DE-F060-408D-8E42-3B25DE16C061}"/>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21" name="正方形/長方形 220">
          <a:extLst>
            <a:ext uri="{FF2B5EF4-FFF2-40B4-BE49-F238E27FC236}">
              <a16:creationId xmlns:a16="http://schemas.microsoft.com/office/drawing/2014/main" id="{677E3032-2E5F-46C8-8572-64747E43183F}"/>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22" name="正方形/長方形 221">
          <a:extLst>
            <a:ext uri="{FF2B5EF4-FFF2-40B4-BE49-F238E27FC236}">
              <a16:creationId xmlns:a16="http://schemas.microsoft.com/office/drawing/2014/main" id="{DC7F964B-706B-4315-8A8A-7F8F2B77915E}"/>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23" name="正方形/長方形 222">
          <a:extLst>
            <a:ext uri="{FF2B5EF4-FFF2-40B4-BE49-F238E27FC236}">
              <a16:creationId xmlns:a16="http://schemas.microsoft.com/office/drawing/2014/main" id="{F7C9FBF1-71C4-4C02-89F8-0E2ED5EB2C79}"/>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24" name="テキスト ボックス 223">
          <a:extLst>
            <a:ext uri="{FF2B5EF4-FFF2-40B4-BE49-F238E27FC236}">
              <a16:creationId xmlns:a16="http://schemas.microsoft.com/office/drawing/2014/main" id="{D87AC728-E273-4F6D-A6B3-7DEDAC339162}"/>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25" name="直線コネクタ 224">
          <a:extLst>
            <a:ext uri="{FF2B5EF4-FFF2-40B4-BE49-F238E27FC236}">
              <a16:creationId xmlns:a16="http://schemas.microsoft.com/office/drawing/2014/main" id="{55CAE644-DB36-48AD-B7FF-135D274346DA}"/>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26" name="直線コネクタ 225">
          <a:extLst>
            <a:ext uri="{FF2B5EF4-FFF2-40B4-BE49-F238E27FC236}">
              <a16:creationId xmlns:a16="http://schemas.microsoft.com/office/drawing/2014/main" id="{7041C578-1C0E-4969-9937-74B7607648C6}"/>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27" name="テキスト ボックス 226">
          <a:extLst>
            <a:ext uri="{FF2B5EF4-FFF2-40B4-BE49-F238E27FC236}">
              <a16:creationId xmlns:a16="http://schemas.microsoft.com/office/drawing/2014/main" id="{A84344DD-2528-4940-8D7F-9A01FEE8E46C}"/>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28" name="直線コネクタ 227">
          <a:extLst>
            <a:ext uri="{FF2B5EF4-FFF2-40B4-BE49-F238E27FC236}">
              <a16:creationId xmlns:a16="http://schemas.microsoft.com/office/drawing/2014/main" id="{22861EB4-6E6B-4CDF-9313-5CFA7C06FF8B}"/>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29" name="テキスト ボックス 228">
          <a:extLst>
            <a:ext uri="{FF2B5EF4-FFF2-40B4-BE49-F238E27FC236}">
              <a16:creationId xmlns:a16="http://schemas.microsoft.com/office/drawing/2014/main" id="{9863BB9A-3BB8-465B-93A2-2A100031E9E0}"/>
            </a:ext>
          </a:extLst>
        </xdr:cNvPr>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30" name="直線コネクタ 229">
          <a:extLst>
            <a:ext uri="{FF2B5EF4-FFF2-40B4-BE49-F238E27FC236}">
              <a16:creationId xmlns:a16="http://schemas.microsoft.com/office/drawing/2014/main" id="{1B70D8B9-C113-4120-827B-ACBF66DC5CBC}"/>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31" name="テキスト ボックス 230">
          <a:extLst>
            <a:ext uri="{FF2B5EF4-FFF2-40B4-BE49-F238E27FC236}">
              <a16:creationId xmlns:a16="http://schemas.microsoft.com/office/drawing/2014/main" id="{61C08A76-D2FE-48AE-B241-F541E3DBBFD6}"/>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32" name="直線コネクタ 231">
          <a:extLst>
            <a:ext uri="{FF2B5EF4-FFF2-40B4-BE49-F238E27FC236}">
              <a16:creationId xmlns:a16="http://schemas.microsoft.com/office/drawing/2014/main" id="{B7D30A11-D4A5-442A-82C0-35B68B614CA7}"/>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33" name="テキスト ボックス 232">
          <a:extLst>
            <a:ext uri="{FF2B5EF4-FFF2-40B4-BE49-F238E27FC236}">
              <a16:creationId xmlns:a16="http://schemas.microsoft.com/office/drawing/2014/main" id="{B6AF4A01-05E1-4039-AA4E-1C0C28DC9D15}"/>
            </a:ext>
          </a:extLst>
        </xdr:cNvPr>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34" name="直線コネクタ 233">
          <a:extLst>
            <a:ext uri="{FF2B5EF4-FFF2-40B4-BE49-F238E27FC236}">
              <a16:creationId xmlns:a16="http://schemas.microsoft.com/office/drawing/2014/main" id="{E25BE867-5F38-4A6D-803A-732B3C546562}"/>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35" name="テキスト ボックス 234">
          <a:extLst>
            <a:ext uri="{FF2B5EF4-FFF2-40B4-BE49-F238E27FC236}">
              <a16:creationId xmlns:a16="http://schemas.microsoft.com/office/drawing/2014/main" id="{92529957-99F2-4B88-BC4D-91FEE08ACB7E}"/>
            </a:ext>
          </a:extLst>
        </xdr:cNvPr>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36" name="直線コネクタ 235">
          <a:extLst>
            <a:ext uri="{FF2B5EF4-FFF2-40B4-BE49-F238E27FC236}">
              <a16:creationId xmlns:a16="http://schemas.microsoft.com/office/drawing/2014/main" id="{C435AC8B-1076-4848-B1A6-E40F011B6671}"/>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37" name="テキスト ボックス 236">
          <a:extLst>
            <a:ext uri="{FF2B5EF4-FFF2-40B4-BE49-F238E27FC236}">
              <a16:creationId xmlns:a16="http://schemas.microsoft.com/office/drawing/2014/main" id="{2D0C0E2F-A380-4B44-8349-D31845537397}"/>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38" name="【市民会館】&#10;一人当たり面積グラフ枠">
          <a:extLst>
            <a:ext uri="{FF2B5EF4-FFF2-40B4-BE49-F238E27FC236}">
              <a16:creationId xmlns:a16="http://schemas.microsoft.com/office/drawing/2014/main" id="{E14F8186-A9BA-460E-9710-CAD81250BA2A}"/>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58674</xdr:rowOff>
    </xdr:from>
    <xdr:to>
      <xdr:col>54</xdr:col>
      <xdr:colOff>189865</xdr:colOff>
      <xdr:row>108</xdr:row>
      <xdr:rowOff>99822</xdr:rowOff>
    </xdr:to>
    <xdr:cxnSp macro="">
      <xdr:nvCxnSpPr>
        <xdr:cNvPr id="239" name="直線コネクタ 238">
          <a:extLst>
            <a:ext uri="{FF2B5EF4-FFF2-40B4-BE49-F238E27FC236}">
              <a16:creationId xmlns:a16="http://schemas.microsoft.com/office/drawing/2014/main" id="{6B484F1C-A85A-45A7-89B7-B6013F644EE4}"/>
            </a:ext>
          </a:extLst>
        </xdr:cNvPr>
        <xdr:cNvCxnSpPr/>
      </xdr:nvCxnSpPr>
      <xdr:spPr>
        <a:xfrm flipV="1">
          <a:off x="9429115" y="16632174"/>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103649</xdr:rowOff>
    </xdr:from>
    <xdr:ext cx="469744" cy="259045"/>
    <xdr:sp macro="" textlink="">
      <xdr:nvSpPr>
        <xdr:cNvPr id="240" name="【市民会館】&#10;一人当たり面積最小値テキスト">
          <a:extLst>
            <a:ext uri="{FF2B5EF4-FFF2-40B4-BE49-F238E27FC236}">
              <a16:creationId xmlns:a16="http://schemas.microsoft.com/office/drawing/2014/main" id="{FBC7B377-3379-4D55-9AD5-1E9A3E481E4F}"/>
            </a:ext>
          </a:extLst>
        </xdr:cNvPr>
        <xdr:cNvSpPr txBox="1"/>
      </xdr:nvSpPr>
      <xdr:spPr>
        <a:xfrm>
          <a:off x="9467850" y="18048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99822</xdr:rowOff>
    </xdr:from>
    <xdr:to>
      <xdr:col>55</xdr:col>
      <xdr:colOff>88900</xdr:colOff>
      <xdr:row>108</xdr:row>
      <xdr:rowOff>99822</xdr:rowOff>
    </xdr:to>
    <xdr:cxnSp macro="">
      <xdr:nvCxnSpPr>
        <xdr:cNvPr id="241" name="直線コネクタ 240">
          <a:extLst>
            <a:ext uri="{FF2B5EF4-FFF2-40B4-BE49-F238E27FC236}">
              <a16:creationId xmlns:a16="http://schemas.microsoft.com/office/drawing/2014/main" id="{D4D875F5-18C6-46DC-9741-CE44AF808A3F}"/>
            </a:ext>
          </a:extLst>
        </xdr:cNvPr>
        <xdr:cNvCxnSpPr/>
      </xdr:nvCxnSpPr>
      <xdr:spPr>
        <a:xfrm>
          <a:off x="9359900" y="180449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5351</xdr:rowOff>
    </xdr:from>
    <xdr:ext cx="469744" cy="259045"/>
    <xdr:sp macro="" textlink="">
      <xdr:nvSpPr>
        <xdr:cNvPr id="242" name="【市民会館】&#10;一人当たり面積最大値テキスト">
          <a:extLst>
            <a:ext uri="{FF2B5EF4-FFF2-40B4-BE49-F238E27FC236}">
              <a16:creationId xmlns:a16="http://schemas.microsoft.com/office/drawing/2014/main" id="{B1D859D3-49D1-455F-A946-3E394227656F}"/>
            </a:ext>
          </a:extLst>
        </xdr:cNvPr>
        <xdr:cNvSpPr txBox="1"/>
      </xdr:nvSpPr>
      <xdr:spPr>
        <a:xfrm>
          <a:off x="9467850" y="16407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58674</xdr:rowOff>
    </xdr:from>
    <xdr:to>
      <xdr:col>55</xdr:col>
      <xdr:colOff>88900</xdr:colOff>
      <xdr:row>100</xdr:row>
      <xdr:rowOff>58674</xdr:rowOff>
    </xdr:to>
    <xdr:cxnSp macro="">
      <xdr:nvCxnSpPr>
        <xdr:cNvPr id="243" name="直線コネクタ 242">
          <a:extLst>
            <a:ext uri="{FF2B5EF4-FFF2-40B4-BE49-F238E27FC236}">
              <a16:creationId xmlns:a16="http://schemas.microsoft.com/office/drawing/2014/main" id="{E17C05EB-0620-4808-A563-0A98E99F82AD}"/>
            </a:ext>
          </a:extLst>
        </xdr:cNvPr>
        <xdr:cNvCxnSpPr/>
      </xdr:nvCxnSpPr>
      <xdr:spPr>
        <a:xfrm>
          <a:off x="9359900" y="166321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128415</xdr:rowOff>
    </xdr:from>
    <xdr:ext cx="469744" cy="259045"/>
    <xdr:sp macro="" textlink="">
      <xdr:nvSpPr>
        <xdr:cNvPr id="244" name="【市民会館】&#10;一人当たり面積平均値テキスト">
          <a:extLst>
            <a:ext uri="{FF2B5EF4-FFF2-40B4-BE49-F238E27FC236}">
              <a16:creationId xmlns:a16="http://schemas.microsoft.com/office/drawing/2014/main" id="{FA4B45C5-53FB-49D7-9B35-5E1D4B447C7B}"/>
            </a:ext>
          </a:extLst>
        </xdr:cNvPr>
        <xdr:cNvSpPr txBox="1"/>
      </xdr:nvSpPr>
      <xdr:spPr>
        <a:xfrm>
          <a:off x="9467850" y="177306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149988</xdr:rowOff>
    </xdr:from>
    <xdr:to>
      <xdr:col>55</xdr:col>
      <xdr:colOff>50800</xdr:colOff>
      <xdr:row>107</xdr:row>
      <xdr:rowOff>80138</xdr:rowOff>
    </xdr:to>
    <xdr:sp macro="" textlink="">
      <xdr:nvSpPr>
        <xdr:cNvPr id="245" name="フローチャート: 判断 244">
          <a:extLst>
            <a:ext uri="{FF2B5EF4-FFF2-40B4-BE49-F238E27FC236}">
              <a16:creationId xmlns:a16="http://schemas.microsoft.com/office/drawing/2014/main" id="{7C43ECED-E3B1-48C5-A70D-FA8F871C8F49}"/>
            </a:ext>
          </a:extLst>
        </xdr:cNvPr>
        <xdr:cNvSpPr/>
      </xdr:nvSpPr>
      <xdr:spPr>
        <a:xfrm>
          <a:off x="9398000" y="1775218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133986</xdr:rowOff>
    </xdr:from>
    <xdr:to>
      <xdr:col>50</xdr:col>
      <xdr:colOff>165100</xdr:colOff>
      <xdr:row>107</xdr:row>
      <xdr:rowOff>64136</xdr:rowOff>
    </xdr:to>
    <xdr:sp macro="" textlink="">
      <xdr:nvSpPr>
        <xdr:cNvPr id="246" name="フローチャート: 判断 245">
          <a:extLst>
            <a:ext uri="{FF2B5EF4-FFF2-40B4-BE49-F238E27FC236}">
              <a16:creationId xmlns:a16="http://schemas.microsoft.com/office/drawing/2014/main" id="{BA7EC7C5-DB28-492B-93A4-93B373AC775A}"/>
            </a:ext>
          </a:extLst>
        </xdr:cNvPr>
        <xdr:cNvSpPr/>
      </xdr:nvSpPr>
      <xdr:spPr>
        <a:xfrm>
          <a:off x="8636000" y="17736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247" name="フローチャート: 判断 246">
          <a:extLst>
            <a:ext uri="{FF2B5EF4-FFF2-40B4-BE49-F238E27FC236}">
              <a16:creationId xmlns:a16="http://schemas.microsoft.com/office/drawing/2014/main" id="{1E64817D-C736-4F79-B87C-5D78E052EB85}"/>
            </a:ext>
          </a:extLst>
        </xdr:cNvPr>
        <xdr:cNvSpPr/>
      </xdr:nvSpPr>
      <xdr:spPr>
        <a:xfrm>
          <a:off x="7842250" y="177460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150749</xdr:rowOff>
    </xdr:from>
    <xdr:to>
      <xdr:col>41</xdr:col>
      <xdr:colOff>101600</xdr:colOff>
      <xdr:row>107</xdr:row>
      <xdr:rowOff>80899</xdr:rowOff>
    </xdr:to>
    <xdr:sp macro="" textlink="">
      <xdr:nvSpPr>
        <xdr:cNvPr id="248" name="フローチャート: 判断 247">
          <a:extLst>
            <a:ext uri="{FF2B5EF4-FFF2-40B4-BE49-F238E27FC236}">
              <a16:creationId xmlns:a16="http://schemas.microsoft.com/office/drawing/2014/main" id="{540B7FB1-2D6C-4364-81E9-CE25DD2FAEAE}"/>
            </a:ext>
          </a:extLst>
        </xdr:cNvPr>
        <xdr:cNvSpPr/>
      </xdr:nvSpPr>
      <xdr:spPr>
        <a:xfrm>
          <a:off x="7029450" y="1775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132842</xdr:rowOff>
    </xdr:from>
    <xdr:to>
      <xdr:col>36</xdr:col>
      <xdr:colOff>165100</xdr:colOff>
      <xdr:row>107</xdr:row>
      <xdr:rowOff>62992</xdr:rowOff>
    </xdr:to>
    <xdr:sp macro="" textlink="">
      <xdr:nvSpPr>
        <xdr:cNvPr id="249" name="フローチャート: 判断 248">
          <a:extLst>
            <a:ext uri="{FF2B5EF4-FFF2-40B4-BE49-F238E27FC236}">
              <a16:creationId xmlns:a16="http://schemas.microsoft.com/office/drawing/2014/main" id="{FE7168BB-1DF0-4708-98BD-D5276C7D3C47}"/>
            </a:ext>
          </a:extLst>
        </xdr:cNvPr>
        <xdr:cNvSpPr/>
      </xdr:nvSpPr>
      <xdr:spPr>
        <a:xfrm>
          <a:off x="6235700" y="1773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50" name="テキスト ボックス 249">
          <a:extLst>
            <a:ext uri="{FF2B5EF4-FFF2-40B4-BE49-F238E27FC236}">
              <a16:creationId xmlns:a16="http://schemas.microsoft.com/office/drawing/2014/main" id="{D7D17719-9895-4F9D-A369-C80849332A27}"/>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51" name="テキスト ボックス 250">
          <a:extLst>
            <a:ext uri="{FF2B5EF4-FFF2-40B4-BE49-F238E27FC236}">
              <a16:creationId xmlns:a16="http://schemas.microsoft.com/office/drawing/2014/main" id="{1AF357F7-24FC-4FE6-8E88-F627FD03B8A3}"/>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52" name="テキスト ボックス 251">
          <a:extLst>
            <a:ext uri="{FF2B5EF4-FFF2-40B4-BE49-F238E27FC236}">
              <a16:creationId xmlns:a16="http://schemas.microsoft.com/office/drawing/2014/main" id="{4653531D-29DE-46E8-B8E7-D3E96D493805}"/>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53" name="テキスト ボックス 252">
          <a:extLst>
            <a:ext uri="{FF2B5EF4-FFF2-40B4-BE49-F238E27FC236}">
              <a16:creationId xmlns:a16="http://schemas.microsoft.com/office/drawing/2014/main" id="{EE0599FB-13D9-474E-B320-095C454E44B9}"/>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54" name="テキスト ボックス 253">
          <a:extLst>
            <a:ext uri="{FF2B5EF4-FFF2-40B4-BE49-F238E27FC236}">
              <a16:creationId xmlns:a16="http://schemas.microsoft.com/office/drawing/2014/main" id="{111D1BCC-5212-43C1-BC21-D7218CBE0B83}"/>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45593</xdr:rowOff>
    </xdr:from>
    <xdr:to>
      <xdr:col>55</xdr:col>
      <xdr:colOff>50800</xdr:colOff>
      <xdr:row>106</xdr:row>
      <xdr:rowOff>147193</xdr:rowOff>
    </xdr:to>
    <xdr:sp macro="" textlink="">
      <xdr:nvSpPr>
        <xdr:cNvPr id="255" name="楕円 254">
          <a:extLst>
            <a:ext uri="{FF2B5EF4-FFF2-40B4-BE49-F238E27FC236}">
              <a16:creationId xmlns:a16="http://schemas.microsoft.com/office/drawing/2014/main" id="{64EF5D4C-F517-4EC7-B9CD-78690DEB504F}"/>
            </a:ext>
          </a:extLst>
        </xdr:cNvPr>
        <xdr:cNvSpPr/>
      </xdr:nvSpPr>
      <xdr:spPr>
        <a:xfrm>
          <a:off x="9398000" y="1764779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68470</xdr:rowOff>
    </xdr:from>
    <xdr:ext cx="469744" cy="259045"/>
    <xdr:sp macro="" textlink="">
      <xdr:nvSpPr>
        <xdr:cNvPr id="256" name="【市民会館】&#10;一人当たり面積該当値テキスト">
          <a:extLst>
            <a:ext uri="{FF2B5EF4-FFF2-40B4-BE49-F238E27FC236}">
              <a16:creationId xmlns:a16="http://schemas.microsoft.com/office/drawing/2014/main" id="{01B35B15-A4FD-4001-B256-82D590DC070E}"/>
            </a:ext>
          </a:extLst>
        </xdr:cNvPr>
        <xdr:cNvSpPr txBox="1"/>
      </xdr:nvSpPr>
      <xdr:spPr>
        <a:xfrm>
          <a:off x="9467850" y="17499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61595</xdr:rowOff>
    </xdr:from>
    <xdr:to>
      <xdr:col>50</xdr:col>
      <xdr:colOff>165100</xdr:colOff>
      <xdr:row>106</xdr:row>
      <xdr:rowOff>163195</xdr:rowOff>
    </xdr:to>
    <xdr:sp macro="" textlink="">
      <xdr:nvSpPr>
        <xdr:cNvPr id="257" name="楕円 256">
          <a:extLst>
            <a:ext uri="{FF2B5EF4-FFF2-40B4-BE49-F238E27FC236}">
              <a16:creationId xmlns:a16="http://schemas.microsoft.com/office/drawing/2014/main" id="{392FA58A-1C90-401B-9F7B-A43B0B1300B7}"/>
            </a:ext>
          </a:extLst>
        </xdr:cNvPr>
        <xdr:cNvSpPr/>
      </xdr:nvSpPr>
      <xdr:spPr>
        <a:xfrm>
          <a:off x="8636000" y="1766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96393</xdr:rowOff>
    </xdr:from>
    <xdr:to>
      <xdr:col>55</xdr:col>
      <xdr:colOff>0</xdr:colOff>
      <xdr:row>106</xdr:row>
      <xdr:rowOff>112395</xdr:rowOff>
    </xdr:to>
    <xdr:cxnSp macro="">
      <xdr:nvCxnSpPr>
        <xdr:cNvPr id="258" name="直線コネクタ 257">
          <a:extLst>
            <a:ext uri="{FF2B5EF4-FFF2-40B4-BE49-F238E27FC236}">
              <a16:creationId xmlns:a16="http://schemas.microsoft.com/office/drawing/2014/main" id="{F9645A29-95FD-4FD5-A541-8165FB0019E1}"/>
            </a:ext>
          </a:extLst>
        </xdr:cNvPr>
        <xdr:cNvCxnSpPr/>
      </xdr:nvCxnSpPr>
      <xdr:spPr>
        <a:xfrm flipV="1">
          <a:off x="8686800" y="17698593"/>
          <a:ext cx="74295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58547</xdr:rowOff>
    </xdr:from>
    <xdr:to>
      <xdr:col>46</xdr:col>
      <xdr:colOff>38100</xdr:colOff>
      <xdr:row>106</xdr:row>
      <xdr:rowOff>160147</xdr:rowOff>
    </xdr:to>
    <xdr:sp macro="" textlink="">
      <xdr:nvSpPr>
        <xdr:cNvPr id="259" name="楕円 258">
          <a:extLst>
            <a:ext uri="{FF2B5EF4-FFF2-40B4-BE49-F238E27FC236}">
              <a16:creationId xmlns:a16="http://schemas.microsoft.com/office/drawing/2014/main" id="{555D4728-66A2-4192-B831-C4CA45C8111B}"/>
            </a:ext>
          </a:extLst>
        </xdr:cNvPr>
        <xdr:cNvSpPr/>
      </xdr:nvSpPr>
      <xdr:spPr>
        <a:xfrm>
          <a:off x="7842250" y="1766074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109347</xdr:rowOff>
    </xdr:from>
    <xdr:to>
      <xdr:col>50</xdr:col>
      <xdr:colOff>114300</xdr:colOff>
      <xdr:row>106</xdr:row>
      <xdr:rowOff>112395</xdr:rowOff>
    </xdr:to>
    <xdr:cxnSp macro="">
      <xdr:nvCxnSpPr>
        <xdr:cNvPr id="260" name="直線コネクタ 259">
          <a:extLst>
            <a:ext uri="{FF2B5EF4-FFF2-40B4-BE49-F238E27FC236}">
              <a16:creationId xmlns:a16="http://schemas.microsoft.com/office/drawing/2014/main" id="{56FDD9F3-55D9-4F9E-BE9D-D5757AE07B3A}"/>
            </a:ext>
          </a:extLst>
        </xdr:cNvPr>
        <xdr:cNvCxnSpPr/>
      </xdr:nvCxnSpPr>
      <xdr:spPr>
        <a:xfrm>
          <a:off x="7886700" y="17711547"/>
          <a:ext cx="8001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138937</xdr:rowOff>
    </xdr:from>
    <xdr:to>
      <xdr:col>41</xdr:col>
      <xdr:colOff>101600</xdr:colOff>
      <xdr:row>107</xdr:row>
      <xdr:rowOff>69087</xdr:rowOff>
    </xdr:to>
    <xdr:sp macro="" textlink="">
      <xdr:nvSpPr>
        <xdr:cNvPr id="261" name="楕円 260">
          <a:extLst>
            <a:ext uri="{FF2B5EF4-FFF2-40B4-BE49-F238E27FC236}">
              <a16:creationId xmlns:a16="http://schemas.microsoft.com/office/drawing/2014/main" id="{37EC79C7-2481-4493-94A8-C92189F4C703}"/>
            </a:ext>
          </a:extLst>
        </xdr:cNvPr>
        <xdr:cNvSpPr/>
      </xdr:nvSpPr>
      <xdr:spPr>
        <a:xfrm>
          <a:off x="7029450" y="17741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109347</xdr:rowOff>
    </xdr:from>
    <xdr:to>
      <xdr:col>45</xdr:col>
      <xdr:colOff>177800</xdr:colOff>
      <xdr:row>107</xdr:row>
      <xdr:rowOff>18287</xdr:rowOff>
    </xdr:to>
    <xdr:cxnSp macro="">
      <xdr:nvCxnSpPr>
        <xdr:cNvPr id="262" name="直線コネクタ 261">
          <a:extLst>
            <a:ext uri="{FF2B5EF4-FFF2-40B4-BE49-F238E27FC236}">
              <a16:creationId xmlns:a16="http://schemas.microsoft.com/office/drawing/2014/main" id="{E3324E24-9773-4AA2-99BF-2F19D165D82B}"/>
            </a:ext>
          </a:extLst>
        </xdr:cNvPr>
        <xdr:cNvCxnSpPr/>
      </xdr:nvCxnSpPr>
      <xdr:spPr>
        <a:xfrm flipV="1">
          <a:off x="7080250" y="17711547"/>
          <a:ext cx="806450" cy="80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142367</xdr:rowOff>
    </xdr:from>
    <xdr:to>
      <xdr:col>36</xdr:col>
      <xdr:colOff>165100</xdr:colOff>
      <xdr:row>107</xdr:row>
      <xdr:rowOff>72517</xdr:rowOff>
    </xdr:to>
    <xdr:sp macro="" textlink="">
      <xdr:nvSpPr>
        <xdr:cNvPr id="263" name="楕円 262">
          <a:extLst>
            <a:ext uri="{FF2B5EF4-FFF2-40B4-BE49-F238E27FC236}">
              <a16:creationId xmlns:a16="http://schemas.microsoft.com/office/drawing/2014/main" id="{6D1944C1-AFC1-424E-99C8-05208411C9D3}"/>
            </a:ext>
          </a:extLst>
        </xdr:cNvPr>
        <xdr:cNvSpPr/>
      </xdr:nvSpPr>
      <xdr:spPr>
        <a:xfrm>
          <a:off x="6235700" y="1774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18287</xdr:rowOff>
    </xdr:from>
    <xdr:to>
      <xdr:col>41</xdr:col>
      <xdr:colOff>50800</xdr:colOff>
      <xdr:row>107</xdr:row>
      <xdr:rowOff>21717</xdr:rowOff>
    </xdr:to>
    <xdr:cxnSp macro="">
      <xdr:nvCxnSpPr>
        <xdr:cNvPr id="264" name="直線コネクタ 263">
          <a:extLst>
            <a:ext uri="{FF2B5EF4-FFF2-40B4-BE49-F238E27FC236}">
              <a16:creationId xmlns:a16="http://schemas.microsoft.com/office/drawing/2014/main" id="{FFF19477-6351-4B24-9060-8B53365EC918}"/>
            </a:ext>
          </a:extLst>
        </xdr:cNvPr>
        <xdr:cNvCxnSpPr/>
      </xdr:nvCxnSpPr>
      <xdr:spPr>
        <a:xfrm flipV="1">
          <a:off x="6286500" y="17791937"/>
          <a:ext cx="79375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55263</xdr:rowOff>
    </xdr:from>
    <xdr:ext cx="469744" cy="259045"/>
    <xdr:sp macro="" textlink="">
      <xdr:nvSpPr>
        <xdr:cNvPr id="265" name="n_1aveValue【市民会館】&#10;一人当たり面積">
          <a:extLst>
            <a:ext uri="{FF2B5EF4-FFF2-40B4-BE49-F238E27FC236}">
              <a16:creationId xmlns:a16="http://schemas.microsoft.com/office/drawing/2014/main" id="{33BD6DD7-5C21-49E0-91A8-4F216A26FB99}"/>
            </a:ext>
          </a:extLst>
        </xdr:cNvPr>
        <xdr:cNvSpPr txBox="1"/>
      </xdr:nvSpPr>
      <xdr:spPr>
        <a:xfrm>
          <a:off x="8458277" y="17828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65167</xdr:rowOff>
    </xdr:from>
    <xdr:ext cx="469744" cy="259045"/>
    <xdr:sp macro="" textlink="">
      <xdr:nvSpPr>
        <xdr:cNvPr id="266" name="n_2aveValue【市民会館】&#10;一人当たり面積">
          <a:extLst>
            <a:ext uri="{FF2B5EF4-FFF2-40B4-BE49-F238E27FC236}">
              <a16:creationId xmlns:a16="http://schemas.microsoft.com/office/drawing/2014/main" id="{C0540C3F-7822-400D-9C22-F9A3C60E3E13}"/>
            </a:ext>
          </a:extLst>
        </xdr:cNvPr>
        <xdr:cNvSpPr txBox="1"/>
      </xdr:nvSpPr>
      <xdr:spPr>
        <a:xfrm>
          <a:off x="7677227" y="1783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72026</xdr:rowOff>
    </xdr:from>
    <xdr:ext cx="469744" cy="259045"/>
    <xdr:sp macro="" textlink="">
      <xdr:nvSpPr>
        <xdr:cNvPr id="267" name="n_3aveValue【市民会館】&#10;一人当たり面積">
          <a:extLst>
            <a:ext uri="{FF2B5EF4-FFF2-40B4-BE49-F238E27FC236}">
              <a16:creationId xmlns:a16="http://schemas.microsoft.com/office/drawing/2014/main" id="{95AE931B-6482-4459-9F2D-8167C4B7F3C2}"/>
            </a:ext>
          </a:extLst>
        </xdr:cNvPr>
        <xdr:cNvSpPr txBox="1"/>
      </xdr:nvSpPr>
      <xdr:spPr>
        <a:xfrm>
          <a:off x="6864427" y="17845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79519</xdr:rowOff>
    </xdr:from>
    <xdr:ext cx="469744" cy="259045"/>
    <xdr:sp macro="" textlink="">
      <xdr:nvSpPr>
        <xdr:cNvPr id="268" name="n_4aveValue【市民会館】&#10;一人当たり面積">
          <a:extLst>
            <a:ext uri="{FF2B5EF4-FFF2-40B4-BE49-F238E27FC236}">
              <a16:creationId xmlns:a16="http://schemas.microsoft.com/office/drawing/2014/main" id="{3C910573-17A0-4FF9-A235-A2C2A771EC57}"/>
            </a:ext>
          </a:extLst>
        </xdr:cNvPr>
        <xdr:cNvSpPr txBox="1"/>
      </xdr:nvSpPr>
      <xdr:spPr>
        <a:xfrm>
          <a:off x="6070677" y="17510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8272</xdr:rowOff>
    </xdr:from>
    <xdr:ext cx="469744" cy="259045"/>
    <xdr:sp macro="" textlink="">
      <xdr:nvSpPr>
        <xdr:cNvPr id="269" name="n_1mainValue【市民会館】&#10;一人当たり面積">
          <a:extLst>
            <a:ext uri="{FF2B5EF4-FFF2-40B4-BE49-F238E27FC236}">
              <a16:creationId xmlns:a16="http://schemas.microsoft.com/office/drawing/2014/main" id="{EDF72148-0B4F-4874-B8AD-1B3755A1BD3B}"/>
            </a:ext>
          </a:extLst>
        </xdr:cNvPr>
        <xdr:cNvSpPr txBox="1"/>
      </xdr:nvSpPr>
      <xdr:spPr>
        <a:xfrm>
          <a:off x="8458277" y="17439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5224</xdr:rowOff>
    </xdr:from>
    <xdr:ext cx="469744" cy="259045"/>
    <xdr:sp macro="" textlink="">
      <xdr:nvSpPr>
        <xdr:cNvPr id="270" name="n_2mainValue【市民会館】&#10;一人当たり面積">
          <a:extLst>
            <a:ext uri="{FF2B5EF4-FFF2-40B4-BE49-F238E27FC236}">
              <a16:creationId xmlns:a16="http://schemas.microsoft.com/office/drawing/2014/main" id="{DE62CEBF-82D4-4454-AFD9-8D2EB13096E4}"/>
            </a:ext>
          </a:extLst>
        </xdr:cNvPr>
        <xdr:cNvSpPr txBox="1"/>
      </xdr:nvSpPr>
      <xdr:spPr>
        <a:xfrm>
          <a:off x="7677227" y="17435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85614</xdr:rowOff>
    </xdr:from>
    <xdr:ext cx="469744" cy="259045"/>
    <xdr:sp macro="" textlink="">
      <xdr:nvSpPr>
        <xdr:cNvPr id="271" name="n_3mainValue【市民会館】&#10;一人当たり面積">
          <a:extLst>
            <a:ext uri="{FF2B5EF4-FFF2-40B4-BE49-F238E27FC236}">
              <a16:creationId xmlns:a16="http://schemas.microsoft.com/office/drawing/2014/main" id="{6A7DF22B-F92B-4A11-9704-2C17B10928ED}"/>
            </a:ext>
          </a:extLst>
        </xdr:cNvPr>
        <xdr:cNvSpPr txBox="1"/>
      </xdr:nvSpPr>
      <xdr:spPr>
        <a:xfrm>
          <a:off x="6864427" y="1751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63644</xdr:rowOff>
    </xdr:from>
    <xdr:ext cx="469744" cy="259045"/>
    <xdr:sp macro="" textlink="">
      <xdr:nvSpPr>
        <xdr:cNvPr id="272" name="n_4mainValue【市民会館】&#10;一人当たり面積">
          <a:extLst>
            <a:ext uri="{FF2B5EF4-FFF2-40B4-BE49-F238E27FC236}">
              <a16:creationId xmlns:a16="http://schemas.microsoft.com/office/drawing/2014/main" id="{E5355851-35F2-46F4-9A18-721E04C15740}"/>
            </a:ext>
          </a:extLst>
        </xdr:cNvPr>
        <xdr:cNvSpPr txBox="1"/>
      </xdr:nvSpPr>
      <xdr:spPr>
        <a:xfrm>
          <a:off x="6070677" y="17837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73" name="正方形/長方形 272">
          <a:extLst>
            <a:ext uri="{FF2B5EF4-FFF2-40B4-BE49-F238E27FC236}">
              <a16:creationId xmlns:a16="http://schemas.microsoft.com/office/drawing/2014/main" id="{D46FAC0E-8F25-4315-8A44-176E75188044}"/>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74" name="正方形/長方形 273">
          <a:extLst>
            <a:ext uri="{FF2B5EF4-FFF2-40B4-BE49-F238E27FC236}">
              <a16:creationId xmlns:a16="http://schemas.microsoft.com/office/drawing/2014/main" id="{455AB11B-AC9F-49BF-8704-B17319A4EDC1}"/>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75" name="正方形/長方形 274">
          <a:extLst>
            <a:ext uri="{FF2B5EF4-FFF2-40B4-BE49-F238E27FC236}">
              <a16:creationId xmlns:a16="http://schemas.microsoft.com/office/drawing/2014/main" id="{3957A685-7702-44E2-85E7-428010266506}"/>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76" name="正方形/長方形 275">
          <a:extLst>
            <a:ext uri="{FF2B5EF4-FFF2-40B4-BE49-F238E27FC236}">
              <a16:creationId xmlns:a16="http://schemas.microsoft.com/office/drawing/2014/main" id="{39268779-6DCD-4EEB-BA80-A70403EC9D07}"/>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77" name="正方形/長方形 276">
          <a:extLst>
            <a:ext uri="{FF2B5EF4-FFF2-40B4-BE49-F238E27FC236}">
              <a16:creationId xmlns:a16="http://schemas.microsoft.com/office/drawing/2014/main" id="{925849D8-9101-4DF3-BB1F-5E89D4E1EA57}"/>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78" name="正方形/長方形 277">
          <a:extLst>
            <a:ext uri="{FF2B5EF4-FFF2-40B4-BE49-F238E27FC236}">
              <a16:creationId xmlns:a16="http://schemas.microsoft.com/office/drawing/2014/main" id="{2D909E3A-75FD-47C6-AF40-8DEA2C33C9DB}"/>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79" name="正方形/長方形 278">
          <a:extLst>
            <a:ext uri="{FF2B5EF4-FFF2-40B4-BE49-F238E27FC236}">
              <a16:creationId xmlns:a16="http://schemas.microsoft.com/office/drawing/2014/main" id="{B0B88000-B39D-46B5-955B-05C6B6598CED}"/>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80" name="正方形/長方形 279">
          <a:extLst>
            <a:ext uri="{FF2B5EF4-FFF2-40B4-BE49-F238E27FC236}">
              <a16:creationId xmlns:a16="http://schemas.microsoft.com/office/drawing/2014/main" id="{DAAD5709-F0EC-4824-8C94-885E2408C5F4}"/>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81" name="テキスト ボックス 280">
          <a:extLst>
            <a:ext uri="{FF2B5EF4-FFF2-40B4-BE49-F238E27FC236}">
              <a16:creationId xmlns:a16="http://schemas.microsoft.com/office/drawing/2014/main" id="{BC5BB6D9-87E1-4116-B687-B359E375556B}"/>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82" name="直線コネクタ 281">
          <a:extLst>
            <a:ext uri="{FF2B5EF4-FFF2-40B4-BE49-F238E27FC236}">
              <a16:creationId xmlns:a16="http://schemas.microsoft.com/office/drawing/2014/main" id="{9E5BDC5B-BB0F-4328-BB29-C19F719C4322}"/>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83" name="テキスト ボックス 282">
          <a:extLst>
            <a:ext uri="{FF2B5EF4-FFF2-40B4-BE49-F238E27FC236}">
              <a16:creationId xmlns:a16="http://schemas.microsoft.com/office/drawing/2014/main" id="{3295DF04-44CA-4F3D-AB85-93C9E13172AF}"/>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84" name="直線コネクタ 283">
          <a:extLst>
            <a:ext uri="{FF2B5EF4-FFF2-40B4-BE49-F238E27FC236}">
              <a16:creationId xmlns:a16="http://schemas.microsoft.com/office/drawing/2014/main" id="{2274A876-A435-4C1B-AE4F-5500340EB72C}"/>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285" name="テキスト ボックス 284">
          <a:extLst>
            <a:ext uri="{FF2B5EF4-FFF2-40B4-BE49-F238E27FC236}">
              <a16:creationId xmlns:a16="http://schemas.microsoft.com/office/drawing/2014/main" id="{EAE6B027-816F-4B6A-94BF-97543342B7D1}"/>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86" name="直線コネクタ 285">
          <a:extLst>
            <a:ext uri="{FF2B5EF4-FFF2-40B4-BE49-F238E27FC236}">
              <a16:creationId xmlns:a16="http://schemas.microsoft.com/office/drawing/2014/main" id="{20BAA560-45F8-4495-A70B-D39335ACFAB2}"/>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87" name="テキスト ボックス 286">
          <a:extLst>
            <a:ext uri="{FF2B5EF4-FFF2-40B4-BE49-F238E27FC236}">
              <a16:creationId xmlns:a16="http://schemas.microsoft.com/office/drawing/2014/main" id="{11270DC5-11F6-4016-B28D-3CC493540C99}"/>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88" name="直線コネクタ 287">
          <a:extLst>
            <a:ext uri="{FF2B5EF4-FFF2-40B4-BE49-F238E27FC236}">
              <a16:creationId xmlns:a16="http://schemas.microsoft.com/office/drawing/2014/main" id="{08E78760-A559-4239-BFA3-35640758A7E6}"/>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89" name="テキスト ボックス 288">
          <a:extLst>
            <a:ext uri="{FF2B5EF4-FFF2-40B4-BE49-F238E27FC236}">
              <a16:creationId xmlns:a16="http://schemas.microsoft.com/office/drawing/2014/main" id="{74404F7B-D2DD-46CC-B954-B1AAC8C35F73}"/>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90" name="直線コネクタ 289">
          <a:extLst>
            <a:ext uri="{FF2B5EF4-FFF2-40B4-BE49-F238E27FC236}">
              <a16:creationId xmlns:a16="http://schemas.microsoft.com/office/drawing/2014/main" id="{9E20BD0B-5F16-435A-87B3-CF0E61AA710E}"/>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91" name="テキスト ボックス 290">
          <a:extLst>
            <a:ext uri="{FF2B5EF4-FFF2-40B4-BE49-F238E27FC236}">
              <a16:creationId xmlns:a16="http://schemas.microsoft.com/office/drawing/2014/main" id="{02AEF17F-CFDA-47E3-B6A7-C4D17FEF0706}"/>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92" name="直線コネクタ 291">
          <a:extLst>
            <a:ext uri="{FF2B5EF4-FFF2-40B4-BE49-F238E27FC236}">
              <a16:creationId xmlns:a16="http://schemas.microsoft.com/office/drawing/2014/main" id="{74E8BCEB-6B52-4817-83F2-F3379AC7D0A6}"/>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293" name="テキスト ボックス 292">
          <a:extLst>
            <a:ext uri="{FF2B5EF4-FFF2-40B4-BE49-F238E27FC236}">
              <a16:creationId xmlns:a16="http://schemas.microsoft.com/office/drawing/2014/main" id="{E01FB661-5C10-4A47-B962-D31BBB83353F}"/>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94" name="直線コネクタ 293">
          <a:extLst>
            <a:ext uri="{FF2B5EF4-FFF2-40B4-BE49-F238E27FC236}">
              <a16:creationId xmlns:a16="http://schemas.microsoft.com/office/drawing/2014/main" id="{770C88CE-7F79-4143-A8B9-D5330B2C2677}"/>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295" name="テキスト ボックス 294">
          <a:extLst>
            <a:ext uri="{FF2B5EF4-FFF2-40B4-BE49-F238E27FC236}">
              <a16:creationId xmlns:a16="http://schemas.microsoft.com/office/drawing/2014/main" id="{08B5912D-0198-416F-9B22-B66C6463FB2B}"/>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296" name="【一般廃棄物処理施設】&#10;有形固定資産減価償却率グラフ枠">
          <a:extLst>
            <a:ext uri="{FF2B5EF4-FFF2-40B4-BE49-F238E27FC236}">
              <a16:creationId xmlns:a16="http://schemas.microsoft.com/office/drawing/2014/main" id="{181D9CA2-44DE-49DA-BF9D-D23E8743BD9C}"/>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297" name="直線コネクタ 296">
          <a:extLst>
            <a:ext uri="{FF2B5EF4-FFF2-40B4-BE49-F238E27FC236}">
              <a16:creationId xmlns:a16="http://schemas.microsoft.com/office/drawing/2014/main" id="{3A8EAB2E-C8E6-4970-9870-4A950566C52E}"/>
            </a:ext>
          </a:extLst>
        </xdr:cNvPr>
        <xdr:cNvCxnSpPr/>
      </xdr:nvCxnSpPr>
      <xdr:spPr>
        <a:xfrm flipV="1">
          <a:off x="14699614" y="547370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298" name="【一般廃棄物処理施設】&#10;有形固定資産減価償却率最小値テキスト">
          <a:extLst>
            <a:ext uri="{FF2B5EF4-FFF2-40B4-BE49-F238E27FC236}">
              <a16:creationId xmlns:a16="http://schemas.microsoft.com/office/drawing/2014/main" id="{3BD81288-ADEC-4A1C-8D60-B9701FD6C2AF}"/>
            </a:ext>
          </a:extLst>
        </xdr:cNvPr>
        <xdr:cNvSpPr txBox="1"/>
      </xdr:nvSpPr>
      <xdr:spPr>
        <a:xfrm>
          <a:off x="14738350" y="698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299" name="直線コネクタ 298">
          <a:extLst>
            <a:ext uri="{FF2B5EF4-FFF2-40B4-BE49-F238E27FC236}">
              <a16:creationId xmlns:a16="http://schemas.microsoft.com/office/drawing/2014/main" id="{C3711C45-E6D8-4735-B103-5B29296712DB}"/>
            </a:ext>
          </a:extLst>
        </xdr:cNvPr>
        <xdr:cNvCxnSpPr/>
      </xdr:nvCxnSpPr>
      <xdr:spPr>
        <a:xfrm>
          <a:off x="14611350" y="6978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300" name="【一般廃棄物処理施設】&#10;有形固定資産減価償却率最大値テキスト">
          <a:extLst>
            <a:ext uri="{FF2B5EF4-FFF2-40B4-BE49-F238E27FC236}">
              <a16:creationId xmlns:a16="http://schemas.microsoft.com/office/drawing/2014/main" id="{4F826EAD-EDD1-4E0E-9554-9E6FB2D6AC14}"/>
            </a:ext>
          </a:extLst>
        </xdr:cNvPr>
        <xdr:cNvSpPr txBox="1"/>
      </xdr:nvSpPr>
      <xdr:spPr>
        <a:xfrm>
          <a:off x="14738350" y="5261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301" name="直線コネクタ 300">
          <a:extLst>
            <a:ext uri="{FF2B5EF4-FFF2-40B4-BE49-F238E27FC236}">
              <a16:creationId xmlns:a16="http://schemas.microsoft.com/office/drawing/2014/main" id="{C16A6CC9-6311-4C75-9B9B-36D900F00C41}"/>
            </a:ext>
          </a:extLst>
        </xdr:cNvPr>
        <xdr:cNvCxnSpPr/>
      </xdr:nvCxnSpPr>
      <xdr:spPr>
        <a:xfrm>
          <a:off x="14611350" y="5473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302" name="【一般廃棄物処理施設】&#10;有形固定資産減価償却率平均値テキスト">
          <a:extLst>
            <a:ext uri="{FF2B5EF4-FFF2-40B4-BE49-F238E27FC236}">
              <a16:creationId xmlns:a16="http://schemas.microsoft.com/office/drawing/2014/main" id="{76979396-6525-4ACF-9205-2570A9642F7D}"/>
            </a:ext>
          </a:extLst>
        </xdr:cNvPr>
        <xdr:cNvSpPr txBox="1"/>
      </xdr:nvSpPr>
      <xdr:spPr>
        <a:xfrm>
          <a:off x="14738350" y="59398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303" name="フローチャート: 判断 302">
          <a:extLst>
            <a:ext uri="{FF2B5EF4-FFF2-40B4-BE49-F238E27FC236}">
              <a16:creationId xmlns:a16="http://schemas.microsoft.com/office/drawing/2014/main" id="{8DA67615-1231-4B1A-AD35-73B6637272B9}"/>
            </a:ext>
          </a:extLst>
        </xdr:cNvPr>
        <xdr:cNvSpPr/>
      </xdr:nvSpPr>
      <xdr:spPr>
        <a:xfrm>
          <a:off x="14649450" y="60820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304" name="フローチャート: 判断 303">
          <a:extLst>
            <a:ext uri="{FF2B5EF4-FFF2-40B4-BE49-F238E27FC236}">
              <a16:creationId xmlns:a16="http://schemas.microsoft.com/office/drawing/2014/main" id="{FF64A8D5-D8F5-4179-ADDB-90EE5EA37272}"/>
            </a:ext>
          </a:extLst>
        </xdr:cNvPr>
        <xdr:cNvSpPr/>
      </xdr:nvSpPr>
      <xdr:spPr>
        <a:xfrm>
          <a:off x="13887450" y="60515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305" name="フローチャート: 判断 304">
          <a:extLst>
            <a:ext uri="{FF2B5EF4-FFF2-40B4-BE49-F238E27FC236}">
              <a16:creationId xmlns:a16="http://schemas.microsoft.com/office/drawing/2014/main" id="{6A50E170-F5B2-461D-859D-226A60E43F1A}"/>
            </a:ext>
          </a:extLst>
        </xdr:cNvPr>
        <xdr:cNvSpPr/>
      </xdr:nvSpPr>
      <xdr:spPr>
        <a:xfrm>
          <a:off x="13093700" y="60591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306" name="フローチャート: 判断 305">
          <a:extLst>
            <a:ext uri="{FF2B5EF4-FFF2-40B4-BE49-F238E27FC236}">
              <a16:creationId xmlns:a16="http://schemas.microsoft.com/office/drawing/2014/main" id="{E2EF475A-97F8-483F-9715-877AB7E3341E}"/>
            </a:ext>
          </a:extLst>
        </xdr:cNvPr>
        <xdr:cNvSpPr/>
      </xdr:nvSpPr>
      <xdr:spPr>
        <a:xfrm>
          <a:off x="12299950" y="61144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168275</xdr:rowOff>
    </xdr:from>
    <xdr:to>
      <xdr:col>67</xdr:col>
      <xdr:colOff>101600</xdr:colOff>
      <xdr:row>37</xdr:row>
      <xdr:rowOff>98425</xdr:rowOff>
    </xdr:to>
    <xdr:sp macro="" textlink="">
      <xdr:nvSpPr>
        <xdr:cNvPr id="307" name="フローチャート: 判断 306">
          <a:extLst>
            <a:ext uri="{FF2B5EF4-FFF2-40B4-BE49-F238E27FC236}">
              <a16:creationId xmlns:a16="http://schemas.microsoft.com/office/drawing/2014/main" id="{58FC9BBD-385B-4CD9-A828-E1053B48807B}"/>
            </a:ext>
          </a:extLst>
        </xdr:cNvPr>
        <xdr:cNvSpPr/>
      </xdr:nvSpPr>
      <xdr:spPr>
        <a:xfrm>
          <a:off x="11487150" y="611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08" name="テキスト ボックス 307">
          <a:extLst>
            <a:ext uri="{FF2B5EF4-FFF2-40B4-BE49-F238E27FC236}">
              <a16:creationId xmlns:a16="http://schemas.microsoft.com/office/drawing/2014/main" id="{8FB5E566-CEDE-4652-A4C3-C7C942AF2399}"/>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09" name="テキスト ボックス 308">
          <a:extLst>
            <a:ext uri="{FF2B5EF4-FFF2-40B4-BE49-F238E27FC236}">
              <a16:creationId xmlns:a16="http://schemas.microsoft.com/office/drawing/2014/main" id="{2ACF35F0-7886-4044-9765-47B04466460C}"/>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10" name="テキスト ボックス 309">
          <a:extLst>
            <a:ext uri="{FF2B5EF4-FFF2-40B4-BE49-F238E27FC236}">
              <a16:creationId xmlns:a16="http://schemas.microsoft.com/office/drawing/2014/main" id="{872E0229-B704-47DE-8631-2CE0FBCC59D4}"/>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11" name="テキスト ボックス 310">
          <a:extLst>
            <a:ext uri="{FF2B5EF4-FFF2-40B4-BE49-F238E27FC236}">
              <a16:creationId xmlns:a16="http://schemas.microsoft.com/office/drawing/2014/main" id="{96A268D3-563E-47C7-9C0F-5416BAB5C3D4}"/>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12" name="テキスト ボックス 311">
          <a:extLst>
            <a:ext uri="{FF2B5EF4-FFF2-40B4-BE49-F238E27FC236}">
              <a16:creationId xmlns:a16="http://schemas.microsoft.com/office/drawing/2014/main" id="{1FDCB23C-5346-40BE-A596-F6A3E48F06C5}"/>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88265</xdr:rowOff>
    </xdr:from>
    <xdr:to>
      <xdr:col>85</xdr:col>
      <xdr:colOff>177800</xdr:colOff>
      <xdr:row>38</xdr:row>
      <xdr:rowOff>18415</xdr:rowOff>
    </xdr:to>
    <xdr:sp macro="" textlink="">
      <xdr:nvSpPr>
        <xdr:cNvPr id="313" name="楕円 312">
          <a:extLst>
            <a:ext uri="{FF2B5EF4-FFF2-40B4-BE49-F238E27FC236}">
              <a16:creationId xmlns:a16="http://schemas.microsoft.com/office/drawing/2014/main" id="{6D7CA41D-2858-4328-9EC5-D0913FFB55E5}"/>
            </a:ext>
          </a:extLst>
        </xdr:cNvPr>
        <xdr:cNvSpPr/>
      </xdr:nvSpPr>
      <xdr:spPr>
        <a:xfrm>
          <a:off x="14649450" y="62033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66692</xdr:rowOff>
    </xdr:from>
    <xdr:ext cx="405111" cy="259045"/>
    <xdr:sp macro="" textlink="">
      <xdr:nvSpPr>
        <xdr:cNvPr id="314" name="【一般廃棄物処理施設】&#10;有形固定資産減価償却率該当値テキスト">
          <a:extLst>
            <a:ext uri="{FF2B5EF4-FFF2-40B4-BE49-F238E27FC236}">
              <a16:creationId xmlns:a16="http://schemas.microsoft.com/office/drawing/2014/main" id="{0352BF38-794D-4A85-AE92-DC8813BD957D}"/>
            </a:ext>
          </a:extLst>
        </xdr:cNvPr>
        <xdr:cNvSpPr txBox="1"/>
      </xdr:nvSpPr>
      <xdr:spPr>
        <a:xfrm>
          <a:off x="14738350" y="618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71120</xdr:rowOff>
    </xdr:from>
    <xdr:to>
      <xdr:col>81</xdr:col>
      <xdr:colOff>101600</xdr:colOff>
      <xdr:row>38</xdr:row>
      <xdr:rowOff>1270</xdr:rowOff>
    </xdr:to>
    <xdr:sp macro="" textlink="">
      <xdr:nvSpPr>
        <xdr:cNvPr id="315" name="楕円 314">
          <a:extLst>
            <a:ext uri="{FF2B5EF4-FFF2-40B4-BE49-F238E27FC236}">
              <a16:creationId xmlns:a16="http://schemas.microsoft.com/office/drawing/2014/main" id="{335A27A4-7EE0-499C-99C2-D8ED4D159F1F}"/>
            </a:ext>
          </a:extLst>
        </xdr:cNvPr>
        <xdr:cNvSpPr/>
      </xdr:nvSpPr>
      <xdr:spPr>
        <a:xfrm>
          <a:off x="13887450" y="61861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121920</xdr:rowOff>
    </xdr:from>
    <xdr:to>
      <xdr:col>85</xdr:col>
      <xdr:colOff>127000</xdr:colOff>
      <xdr:row>37</xdr:row>
      <xdr:rowOff>139065</xdr:rowOff>
    </xdr:to>
    <xdr:cxnSp macro="">
      <xdr:nvCxnSpPr>
        <xdr:cNvPr id="316" name="直線コネクタ 315">
          <a:extLst>
            <a:ext uri="{FF2B5EF4-FFF2-40B4-BE49-F238E27FC236}">
              <a16:creationId xmlns:a16="http://schemas.microsoft.com/office/drawing/2014/main" id="{5EF4AA18-6B2E-4658-8A22-7C96FDB85FE6}"/>
            </a:ext>
          </a:extLst>
        </xdr:cNvPr>
        <xdr:cNvCxnSpPr/>
      </xdr:nvCxnSpPr>
      <xdr:spPr>
        <a:xfrm>
          <a:off x="13938250" y="6236970"/>
          <a:ext cx="762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40640</xdr:rowOff>
    </xdr:from>
    <xdr:to>
      <xdr:col>76</xdr:col>
      <xdr:colOff>165100</xdr:colOff>
      <xdr:row>37</xdr:row>
      <xdr:rowOff>142240</xdr:rowOff>
    </xdr:to>
    <xdr:sp macro="" textlink="">
      <xdr:nvSpPr>
        <xdr:cNvPr id="317" name="楕円 316">
          <a:extLst>
            <a:ext uri="{FF2B5EF4-FFF2-40B4-BE49-F238E27FC236}">
              <a16:creationId xmlns:a16="http://schemas.microsoft.com/office/drawing/2014/main" id="{1A9F0555-50FA-4A0E-815A-FDD239D26B92}"/>
            </a:ext>
          </a:extLst>
        </xdr:cNvPr>
        <xdr:cNvSpPr/>
      </xdr:nvSpPr>
      <xdr:spPr>
        <a:xfrm>
          <a:off x="13093700" y="615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91440</xdr:rowOff>
    </xdr:from>
    <xdr:to>
      <xdr:col>81</xdr:col>
      <xdr:colOff>50800</xdr:colOff>
      <xdr:row>37</xdr:row>
      <xdr:rowOff>121920</xdr:rowOff>
    </xdr:to>
    <xdr:cxnSp macro="">
      <xdr:nvCxnSpPr>
        <xdr:cNvPr id="318" name="直線コネクタ 317">
          <a:extLst>
            <a:ext uri="{FF2B5EF4-FFF2-40B4-BE49-F238E27FC236}">
              <a16:creationId xmlns:a16="http://schemas.microsoft.com/office/drawing/2014/main" id="{F60C9F65-2500-4B11-B5D0-090F4E8887FC}"/>
            </a:ext>
          </a:extLst>
        </xdr:cNvPr>
        <xdr:cNvCxnSpPr/>
      </xdr:nvCxnSpPr>
      <xdr:spPr>
        <a:xfrm>
          <a:off x="13144500" y="6206490"/>
          <a:ext cx="79375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13970</xdr:rowOff>
    </xdr:from>
    <xdr:to>
      <xdr:col>72</xdr:col>
      <xdr:colOff>38100</xdr:colOff>
      <xdr:row>37</xdr:row>
      <xdr:rowOff>115570</xdr:rowOff>
    </xdr:to>
    <xdr:sp macro="" textlink="">
      <xdr:nvSpPr>
        <xdr:cNvPr id="319" name="楕円 318">
          <a:extLst>
            <a:ext uri="{FF2B5EF4-FFF2-40B4-BE49-F238E27FC236}">
              <a16:creationId xmlns:a16="http://schemas.microsoft.com/office/drawing/2014/main" id="{B142C680-D7F8-4B11-B5D7-4328FAE29B87}"/>
            </a:ext>
          </a:extLst>
        </xdr:cNvPr>
        <xdr:cNvSpPr/>
      </xdr:nvSpPr>
      <xdr:spPr>
        <a:xfrm>
          <a:off x="12299950" y="61290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64770</xdr:rowOff>
    </xdr:from>
    <xdr:to>
      <xdr:col>76</xdr:col>
      <xdr:colOff>114300</xdr:colOff>
      <xdr:row>37</xdr:row>
      <xdr:rowOff>91440</xdr:rowOff>
    </xdr:to>
    <xdr:cxnSp macro="">
      <xdr:nvCxnSpPr>
        <xdr:cNvPr id="320" name="直線コネクタ 319">
          <a:extLst>
            <a:ext uri="{FF2B5EF4-FFF2-40B4-BE49-F238E27FC236}">
              <a16:creationId xmlns:a16="http://schemas.microsoft.com/office/drawing/2014/main" id="{563CA3EF-1979-43B1-BDFA-7FB9B8B56DCE}"/>
            </a:ext>
          </a:extLst>
        </xdr:cNvPr>
        <xdr:cNvCxnSpPr/>
      </xdr:nvCxnSpPr>
      <xdr:spPr>
        <a:xfrm>
          <a:off x="12344400" y="6179820"/>
          <a:ext cx="8001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141605</xdr:rowOff>
    </xdr:from>
    <xdr:to>
      <xdr:col>67</xdr:col>
      <xdr:colOff>101600</xdr:colOff>
      <xdr:row>37</xdr:row>
      <xdr:rowOff>71755</xdr:rowOff>
    </xdr:to>
    <xdr:sp macro="" textlink="">
      <xdr:nvSpPr>
        <xdr:cNvPr id="321" name="楕円 320">
          <a:extLst>
            <a:ext uri="{FF2B5EF4-FFF2-40B4-BE49-F238E27FC236}">
              <a16:creationId xmlns:a16="http://schemas.microsoft.com/office/drawing/2014/main" id="{57C4CE8E-44C8-408E-9D48-76F7398B4218}"/>
            </a:ext>
          </a:extLst>
        </xdr:cNvPr>
        <xdr:cNvSpPr/>
      </xdr:nvSpPr>
      <xdr:spPr>
        <a:xfrm>
          <a:off x="11487150" y="60915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20955</xdr:rowOff>
    </xdr:from>
    <xdr:to>
      <xdr:col>71</xdr:col>
      <xdr:colOff>177800</xdr:colOff>
      <xdr:row>37</xdr:row>
      <xdr:rowOff>64770</xdr:rowOff>
    </xdr:to>
    <xdr:cxnSp macro="">
      <xdr:nvCxnSpPr>
        <xdr:cNvPr id="322" name="直線コネクタ 321">
          <a:extLst>
            <a:ext uri="{FF2B5EF4-FFF2-40B4-BE49-F238E27FC236}">
              <a16:creationId xmlns:a16="http://schemas.microsoft.com/office/drawing/2014/main" id="{8EEDE44B-5540-4BBE-BBC0-F6AF80234655}"/>
            </a:ext>
          </a:extLst>
        </xdr:cNvPr>
        <xdr:cNvCxnSpPr/>
      </xdr:nvCxnSpPr>
      <xdr:spPr>
        <a:xfrm>
          <a:off x="11537950" y="6136005"/>
          <a:ext cx="80645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323" name="n_1aveValue【一般廃棄物処理施設】&#10;有形固定資産減価償却率">
          <a:extLst>
            <a:ext uri="{FF2B5EF4-FFF2-40B4-BE49-F238E27FC236}">
              <a16:creationId xmlns:a16="http://schemas.microsoft.com/office/drawing/2014/main" id="{5473A68F-4204-4AA7-A754-2090D57E3437}"/>
            </a:ext>
          </a:extLst>
        </xdr:cNvPr>
        <xdr:cNvSpPr txBox="1"/>
      </xdr:nvSpPr>
      <xdr:spPr>
        <a:xfrm>
          <a:off x="13742044" y="583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55897</xdr:rowOff>
    </xdr:from>
    <xdr:ext cx="405111" cy="259045"/>
    <xdr:sp macro="" textlink="">
      <xdr:nvSpPr>
        <xdr:cNvPr id="324" name="n_2aveValue【一般廃棄物処理施設】&#10;有形固定資産減価償却率">
          <a:extLst>
            <a:ext uri="{FF2B5EF4-FFF2-40B4-BE49-F238E27FC236}">
              <a16:creationId xmlns:a16="http://schemas.microsoft.com/office/drawing/2014/main" id="{CB3F3CAD-169C-44D1-8394-3401122FEBF5}"/>
            </a:ext>
          </a:extLst>
        </xdr:cNvPr>
        <xdr:cNvSpPr txBox="1"/>
      </xdr:nvSpPr>
      <xdr:spPr>
        <a:xfrm>
          <a:off x="12960994" y="5840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111142</xdr:rowOff>
    </xdr:from>
    <xdr:ext cx="405111" cy="259045"/>
    <xdr:sp macro="" textlink="">
      <xdr:nvSpPr>
        <xdr:cNvPr id="325" name="n_3aveValue【一般廃棄物処理施設】&#10;有形固定資産減価償却率">
          <a:extLst>
            <a:ext uri="{FF2B5EF4-FFF2-40B4-BE49-F238E27FC236}">
              <a16:creationId xmlns:a16="http://schemas.microsoft.com/office/drawing/2014/main" id="{2E74743D-135E-4DAC-BC51-5DF4F5C23F03}"/>
            </a:ext>
          </a:extLst>
        </xdr:cNvPr>
        <xdr:cNvSpPr txBox="1"/>
      </xdr:nvSpPr>
      <xdr:spPr>
        <a:xfrm>
          <a:off x="12167244" y="5895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89552</xdr:rowOff>
    </xdr:from>
    <xdr:ext cx="405111" cy="259045"/>
    <xdr:sp macro="" textlink="">
      <xdr:nvSpPr>
        <xdr:cNvPr id="326" name="n_4aveValue【一般廃棄物処理施設】&#10;有形固定資産減価償却率">
          <a:extLst>
            <a:ext uri="{FF2B5EF4-FFF2-40B4-BE49-F238E27FC236}">
              <a16:creationId xmlns:a16="http://schemas.microsoft.com/office/drawing/2014/main" id="{00AAE932-EE77-4081-B249-DABD3FDBEB8C}"/>
            </a:ext>
          </a:extLst>
        </xdr:cNvPr>
        <xdr:cNvSpPr txBox="1"/>
      </xdr:nvSpPr>
      <xdr:spPr>
        <a:xfrm>
          <a:off x="11354444" y="620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163847</xdr:rowOff>
    </xdr:from>
    <xdr:ext cx="405111" cy="259045"/>
    <xdr:sp macro="" textlink="">
      <xdr:nvSpPr>
        <xdr:cNvPr id="327" name="n_1mainValue【一般廃棄物処理施設】&#10;有形固定資産減価償却率">
          <a:extLst>
            <a:ext uri="{FF2B5EF4-FFF2-40B4-BE49-F238E27FC236}">
              <a16:creationId xmlns:a16="http://schemas.microsoft.com/office/drawing/2014/main" id="{F907F2B3-E1CA-4B73-9D4C-31AC1D30B04B}"/>
            </a:ext>
          </a:extLst>
        </xdr:cNvPr>
        <xdr:cNvSpPr txBox="1"/>
      </xdr:nvSpPr>
      <xdr:spPr>
        <a:xfrm>
          <a:off x="13742044" y="627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133367</xdr:rowOff>
    </xdr:from>
    <xdr:ext cx="405111" cy="259045"/>
    <xdr:sp macro="" textlink="">
      <xdr:nvSpPr>
        <xdr:cNvPr id="328" name="n_2mainValue【一般廃棄物処理施設】&#10;有形固定資産減価償却率">
          <a:extLst>
            <a:ext uri="{FF2B5EF4-FFF2-40B4-BE49-F238E27FC236}">
              <a16:creationId xmlns:a16="http://schemas.microsoft.com/office/drawing/2014/main" id="{C93C9E9D-99BE-4C5A-97FB-77A0E46A01AE}"/>
            </a:ext>
          </a:extLst>
        </xdr:cNvPr>
        <xdr:cNvSpPr txBox="1"/>
      </xdr:nvSpPr>
      <xdr:spPr>
        <a:xfrm>
          <a:off x="12960994" y="6248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106697</xdr:rowOff>
    </xdr:from>
    <xdr:ext cx="405111" cy="259045"/>
    <xdr:sp macro="" textlink="">
      <xdr:nvSpPr>
        <xdr:cNvPr id="329" name="n_3mainValue【一般廃棄物処理施設】&#10;有形固定資産減価償却率">
          <a:extLst>
            <a:ext uri="{FF2B5EF4-FFF2-40B4-BE49-F238E27FC236}">
              <a16:creationId xmlns:a16="http://schemas.microsoft.com/office/drawing/2014/main" id="{CC07E24D-05A7-4334-8328-FB81E7235D51}"/>
            </a:ext>
          </a:extLst>
        </xdr:cNvPr>
        <xdr:cNvSpPr txBox="1"/>
      </xdr:nvSpPr>
      <xdr:spPr>
        <a:xfrm>
          <a:off x="12167244" y="622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88282</xdr:rowOff>
    </xdr:from>
    <xdr:ext cx="405111" cy="259045"/>
    <xdr:sp macro="" textlink="">
      <xdr:nvSpPr>
        <xdr:cNvPr id="330" name="n_4mainValue【一般廃棄物処理施設】&#10;有形固定資産減価償却率">
          <a:extLst>
            <a:ext uri="{FF2B5EF4-FFF2-40B4-BE49-F238E27FC236}">
              <a16:creationId xmlns:a16="http://schemas.microsoft.com/office/drawing/2014/main" id="{8597CA1F-9072-4FC0-9AB3-02760380C85F}"/>
            </a:ext>
          </a:extLst>
        </xdr:cNvPr>
        <xdr:cNvSpPr txBox="1"/>
      </xdr:nvSpPr>
      <xdr:spPr>
        <a:xfrm>
          <a:off x="11354444" y="5873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31" name="正方形/長方形 330">
          <a:extLst>
            <a:ext uri="{FF2B5EF4-FFF2-40B4-BE49-F238E27FC236}">
              <a16:creationId xmlns:a16="http://schemas.microsoft.com/office/drawing/2014/main" id="{7C3B7EDE-03BA-48AE-A11A-9E6770BF88B7}"/>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32" name="正方形/長方形 331">
          <a:extLst>
            <a:ext uri="{FF2B5EF4-FFF2-40B4-BE49-F238E27FC236}">
              <a16:creationId xmlns:a16="http://schemas.microsoft.com/office/drawing/2014/main" id="{3D6695FE-0128-433A-8784-10CB3F904938}"/>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33" name="正方形/長方形 332">
          <a:extLst>
            <a:ext uri="{FF2B5EF4-FFF2-40B4-BE49-F238E27FC236}">
              <a16:creationId xmlns:a16="http://schemas.microsoft.com/office/drawing/2014/main" id="{5896F951-C335-44A8-896A-E46786E0A032}"/>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34" name="正方形/長方形 333">
          <a:extLst>
            <a:ext uri="{FF2B5EF4-FFF2-40B4-BE49-F238E27FC236}">
              <a16:creationId xmlns:a16="http://schemas.microsoft.com/office/drawing/2014/main" id="{D1349EAE-B217-4E35-BBD3-69B8187237DC}"/>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35" name="正方形/長方形 334">
          <a:extLst>
            <a:ext uri="{FF2B5EF4-FFF2-40B4-BE49-F238E27FC236}">
              <a16:creationId xmlns:a16="http://schemas.microsoft.com/office/drawing/2014/main" id="{303FA92C-11F4-468A-A97B-722CEA3891DA}"/>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36" name="正方形/長方形 335">
          <a:extLst>
            <a:ext uri="{FF2B5EF4-FFF2-40B4-BE49-F238E27FC236}">
              <a16:creationId xmlns:a16="http://schemas.microsoft.com/office/drawing/2014/main" id="{33DDC31D-F009-465D-A596-9FCB56738855}"/>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37" name="正方形/長方形 336">
          <a:extLst>
            <a:ext uri="{FF2B5EF4-FFF2-40B4-BE49-F238E27FC236}">
              <a16:creationId xmlns:a16="http://schemas.microsoft.com/office/drawing/2014/main" id="{74678EC0-DDDA-47EF-B5F3-CA27328D2DD0}"/>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38" name="正方形/長方形 337">
          <a:extLst>
            <a:ext uri="{FF2B5EF4-FFF2-40B4-BE49-F238E27FC236}">
              <a16:creationId xmlns:a16="http://schemas.microsoft.com/office/drawing/2014/main" id="{925F0FB8-7498-4CC1-9D51-972A2AB36AF1}"/>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39" name="テキスト ボックス 338">
          <a:extLst>
            <a:ext uri="{FF2B5EF4-FFF2-40B4-BE49-F238E27FC236}">
              <a16:creationId xmlns:a16="http://schemas.microsoft.com/office/drawing/2014/main" id="{F503D696-772E-435E-A2E8-EE92BB920363}"/>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40" name="直線コネクタ 339">
          <a:extLst>
            <a:ext uri="{FF2B5EF4-FFF2-40B4-BE49-F238E27FC236}">
              <a16:creationId xmlns:a16="http://schemas.microsoft.com/office/drawing/2014/main" id="{B9379E01-4A5D-4419-B138-2FCE6C72DE54}"/>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41" name="直線コネクタ 340">
          <a:extLst>
            <a:ext uri="{FF2B5EF4-FFF2-40B4-BE49-F238E27FC236}">
              <a16:creationId xmlns:a16="http://schemas.microsoft.com/office/drawing/2014/main" id="{35ED9C47-0ABA-4E86-BB7E-705A0358BF00}"/>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42" name="テキスト ボックス 341">
          <a:extLst>
            <a:ext uri="{FF2B5EF4-FFF2-40B4-BE49-F238E27FC236}">
              <a16:creationId xmlns:a16="http://schemas.microsoft.com/office/drawing/2014/main" id="{68CB275D-3968-4D6D-B4EF-C0E8A0DDFA72}"/>
            </a:ext>
          </a:extLst>
        </xdr:cNvPr>
        <xdr:cNvSpPr txBox="1"/>
      </xdr:nvSpPr>
      <xdr:spPr>
        <a:xfrm>
          <a:off x="16248514" y="6772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43" name="直線コネクタ 342">
          <a:extLst>
            <a:ext uri="{FF2B5EF4-FFF2-40B4-BE49-F238E27FC236}">
              <a16:creationId xmlns:a16="http://schemas.microsoft.com/office/drawing/2014/main" id="{AE048523-9235-4F03-B984-08A1891FF7D9}"/>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344" name="テキスト ボックス 343">
          <a:extLst>
            <a:ext uri="{FF2B5EF4-FFF2-40B4-BE49-F238E27FC236}">
              <a16:creationId xmlns:a16="http://schemas.microsoft.com/office/drawing/2014/main" id="{B556AF3C-A2B9-4B02-BED7-432387EA0E0C}"/>
            </a:ext>
          </a:extLst>
        </xdr:cNvPr>
        <xdr:cNvSpPr txBox="1"/>
      </xdr:nvSpPr>
      <xdr:spPr>
        <a:xfrm>
          <a:off x="15849828" y="6328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45" name="直線コネクタ 344">
          <a:extLst>
            <a:ext uri="{FF2B5EF4-FFF2-40B4-BE49-F238E27FC236}">
              <a16:creationId xmlns:a16="http://schemas.microsoft.com/office/drawing/2014/main" id="{EA0AFA1F-EBFB-4093-B4C8-BE4237A1E908}"/>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46" name="テキスト ボックス 345">
          <a:extLst>
            <a:ext uri="{FF2B5EF4-FFF2-40B4-BE49-F238E27FC236}">
              <a16:creationId xmlns:a16="http://schemas.microsoft.com/office/drawing/2014/main" id="{565375D9-0925-4E00-948B-1543E05EFE4D}"/>
            </a:ext>
          </a:extLst>
        </xdr:cNvPr>
        <xdr:cNvSpPr txBox="1"/>
      </xdr:nvSpPr>
      <xdr:spPr>
        <a:xfrm>
          <a:off x="15849828" y="5890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47" name="直線コネクタ 346">
          <a:extLst>
            <a:ext uri="{FF2B5EF4-FFF2-40B4-BE49-F238E27FC236}">
              <a16:creationId xmlns:a16="http://schemas.microsoft.com/office/drawing/2014/main" id="{70C8E1C5-8E69-4CC9-8BB5-3EDF65DF0A19}"/>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48" name="テキスト ボックス 347">
          <a:extLst>
            <a:ext uri="{FF2B5EF4-FFF2-40B4-BE49-F238E27FC236}">
              <a16:creationId xmlns:a16="http://schemas.microsoft.com/office/drawing/2014/main" id="{C6E9CA1E-0190-4C1E-A669-8D5DE9E22BD6}"/>
            </a:ext>
          </a:extLst>
        </xdr:cNvPr>
        <xdr:cNvSpPr txBox="1"/>
      </xdr:nvSpPr>
      <xdr:spPr>
        <a:xfrm>
          <a:off x="15849828" y="54521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49" name="直線コネクタ 348">
          <a:extLst>
            <a:ext uri="{FF2B5EF4-FFF2-40B4-BE49-F238E27FC236}">
              <a16:creationId xmlns:a16="http://schemas.microsoft.com/office/drawing/2014/main" id="{8926AF96-1E29-42F4-B77B-36B111EA8614}"/>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50" name="テキスト ボックス 349">
          <a:extLst>
            <a:ext uri="{FF2B5EF4-FFF2-40B4-BE49-F238E27FC236}">
              <a16:creationId xmlns:a16="http://schemas.microsoft.com/office/drawing/2014/main" id="{5E17B6EE-F5FF-491A-96F6-0E400E16D40D}"/>
            </a:ext>
          </a:extLst>
        </xdr:cNvPr>
        <xdr:cNvSpPr txBox="1"/>
      </xdr:nvSpPr>
      <xdr:spPr>
        <a:xfrm>
          <a:off x="15849828" y="50076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51" name="【一般廃棄物処理施設】&#10;一人当たり有形固定資産（償却資産）額グラフ枠">
          <a:extLst>
            <a:ext uri="{FF2B5EF4-FFF2-40B4-BE49-F238E27FC236}">
              <a16:creationId xmlns:a16="http://schemas.microsoft.com/office/drawing/2014/main" id="{DB756B81-876B-417F-8C3E-D03611332EBD}"/>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352" name="直線コネクタ 351">
          <a:extLst>
            <a:ext uri="{FF2B5EF4-FFF2-40B4-BE49-F238E27FC236}">
              <a16:creationId xmlns:a16="http://schemas.microsoft.com/office/drawing/2014/main" id="{BB2CC733-83B1-4272-AD87-EF294902C2B3}"/>
            </a:ext>
          </a:extLst>
        </xdr:cNvPr>
        <xdr:cNvCxnSpPr/>
      </xdr:nvCxnSpPr>
      <xdr:spPr>
        <a:xfrm flipV="1">
          <a:off x="19951064" y="5590655"/>
          <a:ext cx="0" cy="1316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353" name="【一般廃棄物処理施設】&#10;一人当たり有形固定資産（償却資産）額最小値テキスト">
          <a:extLst>
            <a:ext uri="{FF2B5EF4-FFF2-40B4-BE49-F238E27FC236}">
              <a16:creationId xmlns:a16="http://schemas.microsoft.com/office/drawing/2014/main" id="{E3172F76-C6D6-4D02-8A58-7D1BE485D8F2}"/>
            </a:ext>
          </a:extLst>
        </xdr:cNvPr>
        <xdr:cNvSpPr txBox="1"/>
      </xdr:nvSpPr>
      <xdr:spPr>
        <a:xfrm>
          <a:off x="19989800" y="6910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354" name="直線コネクタ 353">
          <a:extLst>
            <a:ext uri="{FF2B5EF4-FFF2-40B4-BE49-F238E27FC236}">
              <a16:creationId xmlns:a16="http://schemas.microsoft.com/office/drawing/2014/main" id="{A7D71298-BC72-41B0-8E19-B86DF139CE7A}"/>
            </a:ext>
          </a:extLst>
        </xdr:cNvPr>
        <xdr:cNvCxnSpPr/>
      </xdr:nvCxnSpPr>
      <xdr:spPr>
        <a:xfrm>
          <a:off x="19881850" y="690677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355" name="【一般廃棄物処理施設】&#10;一人当たり有形固定資産（償却資産）額最大値テキスト">
          <a:extLst>
            <a:ext uri="{FF2B5EF4-FFF2-40B4-BE49-F238E27FC236}">
              <a16:creationId xmlns:a16="http://schemas.microsoft.com/office/drawing/2014/main" id="{DC0A5B63-6043-44F3-8D0B-29610054B10A}"/>
            </a:ext>
          </a:extLst>
        </xdr:cNvPr>
        <xdr:cNvSpPr txBox="1"/>
      </xdr:nvSpPr>
      <xdr:spPr>
        <a:xfrm>
          <a:off x="19989800" y="53722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356" name="直線コネクタ 355">
          <a:extLst>
            <a:ext uri="{FF2B5EF4-FFF2-40B4-BE49-F238E27FC236}">
              <a16:creationId xmlns:a16="http://schemas.microsoft.com/office/drawing/2014/main" id="{F700CEF7-3808-4A80-8B81-548DBBEBD458}"/>
            </a:ext>
          </a:extLst>
        </xdr:cNvPr>
        <xdr:cNvCxnSpPr/>
      </xdr:nvCxnSpPr>
      <xdr:spPr>
        <a:xfrm>
          <a:off x="19881850" y="55906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85451</xdr:rowOff>
    </xdr:from>
    <xdr:ext cx="599010" cy="259045"/>
    <xdr:sp macro="" textlink="">
      <xdr:nvSpPr>
        <xdr:cNvPr id="357" name="【一般廃棄物処理施設】&#10;一人当たり有形固定資産（償却資産）額平均値テキスト">
          <a:extLst>
            <a:ext uri="{FF2B5EF4-FFF2-40B4-BE49-F238E27FC236}">
              <a16:creationId xmlns:a16="http://schemas.microsoft.com/office/drawing/2014/main" id="{0F9C3573-4D20-4DE0-823C-3E3810C34EAB}"/>
            </a:ext>
          </a:extLst>
        </xdr:cNvPr>
        <xdr:cNvSpPr txBox="1"/>
      </xdr:nvSpPr>
      <xdr:spPr>
        <a:xfrm>
          <a:off x="19989800" y="66958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358" name="フローチャート: 判断 357">
          <a:extLst>
            <a:ext uri="{FF2B5EF4-FFF2-40B4-BE49-F238E27FC236}">
              <a16:creationId xmlns:a16="http://schemas.microsoft.com/office/drawing/2014/main" id="{62E38B31-FD85-47F0-A5F5-29F68E057F5F}"/>
            </a:ext>
          </a:extLst>
        </xdr:cNvPr>
        <xdr:cNvSpPr/>
      </xdr:nvSpPr>
      <xdr:spPr>
        <a:xfrm>
          <a:off x="19900900" y="67173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359" name="フローチャート: 判断 358">
          <a:extLst>
            <a:ext uri="{FF2B5EF4-FFF2-40B4-BE49-F238E27FC236}">
              <a16:creationId xmlns:a16="http://schemas.microsoft.com/office/drawing/2014/main" id="{91AA2368-755D-433E-8796-C411123CE81A}"/>
            </a:ext>
          </a:extLst>
        </xdr:cNvPr>
        <xdr:cNvSpPr/>
      </xdr:nvSpPr>
      <xdr:spPr>
        <a:xfrm>
          <a:off x="19157950" y="671976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360" name="フローチャート: 判断 359">
          <a:extLst>
            <a:ext uri="{FF2B5EF4-FFF2-40B4-BE49-F238E27FC236}">
              <a16:creationId xmlns:a16="http://schemas.microsoft.com/office/drawing/2014/main" id="{9EFF77C6-E5F5-41FB-9F84-D3FD098A927A}"/>
            </a:ext>
          </a:extLst>
        </xdr:cNvPr>
        <xdr:cNvSpPr/>
      </xdr:nvSpPr>
      <xdr:spPr>
        <a:xfrm>
          <a:off x="18345150" y="67325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361" name="フローチャート: 判断 360">
          <a:extLst>
            <a:ext uri="{FF2B5EF4-FFF2-40B4-BE49-F238E27FC236}">
              <a16:creationId xmlns:a16="http://schemas.microsoft.com/office/drawing/2014/main" id="{9FE426EC-874E-43D7-A8F9-BC4B3AF54729}"/>
            </a:ext>
          </a:extLst>
        </xdr:cNvPr>
        <xdr:cNvSpPr/>
      </xdr:nvSpPr>
      <xdr:spPr>
        <a:xfrm>
          <a:off x="17551400" y="67466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118345</xdr:rowOff>
    </xdr:from>
    <xdr:to>
      <xdr:col>98</xdr:col>
      <xdr:colOff>38100</xdr:colOff>
      <xdr:row>41</xdr:row>
      <xdr:rowOff>48495</xdr:rowOff>
    </xdr:to>
    <xdr:sp macro="" textlink="">
      <xdr:nvSpPr>
        <xdr:cNvPr id="362" name="フローチャート: 判断 361">
          <a:extLst>
            <a:ext uri="{FF2B5EF4-FFF2-40B4-BE49-F238E27FC236}">
              <a16:creationId xmlns:a16="http://schemas.microsoft.com/office/drawing/2014/main" id="{C06CA4B8-60FB-4EBC-BF2D-CBFDA2F459CB}"/>
            </a:ext>
          </a:extLst>
        </xdr:cNvPr>
        <xdr:cNvSpPr/>
      </xdr:nvSpPr>
      <xdr:spPr>
        <a:xfrm>
          <a:off x="16757650" y="67286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63" name="テキスト ボックス 362">
          <a:extLst>
            <a:ext uri="{FF2B5EF4-FFF2-40B4-BE49-F238E27FC236}">
              <a16:creationId xmlns:a16="http://schemas.microsoft.com/office/drawing/2014/main" id="{72F42893-1D9D-47D5-A1E2-3A55327E854E}"/>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64" name="テキスト ボックス 363">
          <a:extLst>
            <a:ext uri="{FF2B5EF4-FFF2-40B4-BE49-F238E27FC236}">
              <a16:creationId xmlns:a16="http://schemas.microsoft.com/office/drawing/2014/main" id="{EAD571D1-B52A-411E-A275-97E5D8E415A8}"/>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65" name="テキスト ボックス 364">
          <a:extLst>
            <a:ext uri="{FF2B5EF4-FFF2-40B4-BE49-F238E27FC236}">
              <a16:creationId xmlns:a16="http://schemas.microsoft.com/office/drawing/2014/main" id="{02FC9B30-5A01-4850-A4C6-BE0E28FD9A32}"/>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66" name="テキスト ボックス 365">
          <a:extLst>
            <a:ext uri="{FF2B5EF4-FFF2-40B4-BE49-F238E27FC236}">
              <a16:creationId xmlns:a16="http://schemas.microsoft.com/office/drawing/2014/main" id="{EB0A9FED-EEB6-4BAE-A5FD-8BEDF64E50A7}"/>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67" name="テキスト ボックス 366">
          <a:extLst>
            <a:ext uri="{FF2B5EF4-FFF2-40B4-BE49-F238E27FC236}">
              <a16:creationId xmlns:a16="http://schemas.microsoft.com/office/drawing/2014/main" id="{37A04B56-E2FE-4549-BE04-1763D521EBA8}"/>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165828</xdr:rowOff>
    </xdr:from>
    <xdr:to>
      <xdr:col>116</xdr:col>
      <xdr:colOff>114300</xdr:colOff>
      <xdr:row>39</xdr:row>
      <xdr:rowOff>95978</xdr:rowOff>
    </xdr:to>
    <xdr:sp macro="" textlink="">
      <xdr:nvSpPr>
        <xdr:cNvPr id="368" name="楕円 367">
          <a:extLst>
            <a:ext uri="{FF2B5EF4-FFF2-40B4-BE49-F238E27FC236}">
              <a16:creationId xmlns:a16="http://schemas.microsoft.com/office/drawing/2014/main" id="{79A4952F-8330-4990-B893-2B96B0537577}"/>
            </a:ext>
          </a:extLst>
        </xdr:cNvPr>
        <xdr:cNvSpPr/>
      </xdr:nvSpPr>
      <xdr:spPr>
        <a:xfrm>
          <a:off x="19900900" y="64459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17255</xdr:rowOff>
    </xdr:from>
    <xdr:ext cx="599010" cy="259045"/>
    <xdr:sp macro="" textlink="">
      <xdr:nvSpPr>
        <xdr:cNvPr id="369" name="【一般廃棄物処理施設】&#10;一人当たり有形固定資産（償却資産）額該当値テキスト">
          <a:extLst>
            <a:ext uri="{FF2B5EF4-FFF2-40B4-BE49-F238E27FC236}">
              <a16:creationId xmlns:a16="http://schemas.microsoft.com/office/drawing/2014/main" id="{00659264-59D5-4B98-AC1B-67294CDDB91E}"/>
            </a:ext>
          </a:extLst>
        </xdr:cNvPr>
        <xdr:cNvSpPr txBox="1"/>
      </xdr:nvSpPr>
      <xdr:spPr>
        <a:xfrm>
          <a:off x="19989800" y="6297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24237</xdr:rowOff>
    </xdr:from>
    <xdr:to>
      <xdr:col>112</xdr:col>
      <xdr:colOff>38100</xdr:colOff>
      <xdr:row>39</xdr:row>
      <xdr:rowOff>125837</xdr:rowOff>
    </xdr:to>
    <xdr:sp macro="" textlink="">
      <xdr:nvSpPr>
        <xdr:cNvPr id="370" name="楕円 369">
          <a:extLst>
            <a:ext uri="{FF2B5EF4-FFF2-40B4-BE49-F238E27FC236}">
              <a16:creationId xmlns:a16="http://schemas.microsoft.com/office/drawing/2014/main" id="{B13CE0B5-1ACE-4E30-B869-86290DC4A97F}"/>
            </a:ext>
          </a:extLst>
        </xdr:cNvPr>
        <xdr:cNvSpPr/>
      </xdr:nvSpPr>
      <xdr:spPr>
        <a:xfrm>
          <a:off x="19157950" y="646948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45178</xdr:rowOff>
    </xdr:from>
    <xdr:to>
      <xdr:col>116</xdr:col>
      <xdr:colOff>63500</xdr:colOff>
      <xdr:row>39</xdr:row>
      <xdr:rowOff>75037</xdr:rowOff>
    </xdr:to>
    <xdr:cxnSp macro="">
      <xdr:nvCxnSpPr>
        <xdr:cNvPr id="371" name="直線コネクタ 370">
          <a:extLst>
            <a:ext uri="{FF2B5EF4-FFF2-40B4-BE49-F238E27FC236}">
              <a16:creationId xmlns:a16="http://schemas.microsoft.com/office/drawing/2014/main" id="{B760784F-07C0-4937-B592-4C8114C0524A}"/>
            </a:ext>
          </a:extLst>
        </xdr:cNvPr>
        <xdr:cNvCxnSpPr/>
      </xdr:nvCxnSpPr>
      <xdr:spPr>
        <a:xfrm flipV="1">
          <a:off x="19202400" y="6490428"/>
          <a:ext cx="749300" cy="29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29521</xdr:rowOff>
    </xdr:from>
    <xdr:to>
      <xdr:col>107</xdr:col>
      <xdr:colOff>101600</xdr:colOff>
      <xdr:row>39</xdr:row>
      <xdr:rowOff>131121</xdr:rowOff>
    </xdr:to>
    <xdr:sp macro="" textlink="">
      <xdr:nvSpPr>
        <xdr:cNvPr id="372" name="楕円 371">
          <a:extLst>
            <a:ext uri="{FF2B5EF4-FFF2-40B4-BE49-F238E27FC236}">
              <a16:creationId xmlns:a16="http://schemas.microsoft.com/office/drawing/2014/main" id="{A3D26BF7-2860-4A04-9A98-9EC1306E03F3}"/>
            </a:ext>
          </a:extLst>
        </xdr:cNvPr>
        <xdr:cNvSpPr/>
      </xdr:nvSpPr>
      <xdr:spPr>
        <a:xfrm>
          <a:off x="18345150" y="647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75037</xdr:rowOff>
    </xdr:from>
    <xdr:to>
      <xdr:col>111</xdr:col>
      <xdr:colOff>177800</xdr:colOff>
      <xdr:row>39</xdr:row>
      <xdr:rowOff>80321</xdr:rowOff>
    </xdr:to>
    <xdr:cxnSp macro="">
      <xdr:nvCxnSpPr>
        <xdr:cNvPr id="373" name="直線コネクタ 372">
          <a:extLst>
            <a:ext uri="{FF2B5EF4-FFF2-40B4-BE49-F238E27FC236}">
              <a16:creationId xmlns:a16="http://schemas.microsoft.com/office/drawing/2014/main" id="{A7B545FC-85DB-49B8-BFC1-C431601FDF9C}"/>
            </a:ext>
          </a:extLst>
        </xdr:cNvPr>
        <xdr:cNvCxnSpPr/>
      </xdr:nvCxnSpPr>
      <xdr:spPr>
        <a:xfrm flipV="1">
          <a:off x="18395950" y="6520287"/>
          <a:ext cx="806450" cy="5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38297</xdr:rowOff>
    </xdr:from>
    <xdr:to>
      <xdr:col>102</xdr:col>
      <xdr:colOff>165100</xdr:colOff>
      <xdr:row>39</xdr:row>
      <xdr:rowOff>139897</xdr:rowOff>
    </xdr:to>
    <xdr:sp macro="" textlink="">
      <xdr:nvSpPr>
        <xdr:cNvPr id="374" name="楕円 373">
          <a:extLst>
            <a:ext uri="{FF2B5EF4-FFF2-40B4-BE49-F238E27FC236}">
              <a16:creationId xmlns:a16="http://schemas.microsoft.com/office/drawing/2014/main" id="{F90B7A64-9398-4531-A3A9-8A145F0D2C9D}"/>
            </a:ext>
          </a:extLst>
        </xdr:cNvPr>
        <xdr:cNvSpPr/>
      </xdr:nvSpPr>
      <xdr:spPr>
        <a:xfrm>
          <a:off x="17551400" y="648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80321</xdr:rowOff>
    </xdr:from>
    <xdr:to>
      <xdr:col>107</xdr:col>
      <xdr:colOff>50800</xdr:colOff>
      <xdr:row>39</xdr:row>
      <xdr:rowOff>89097</xdr:rowOff>
    </xdr:to>
    <xdr:cxnSp macro="">
      <xdr:nvCxnSpPr>
        <xdr:cNvPr id="375" name="直線コネクタ 374">
          <a:extLst>
            <a:ext uri="{FF2B5EF4-FFF2-40B4-BE49-F238E27FC236}">
              <a16:creationId xmlns:a16="http://schemas.microsoft.com/office/drawing/2014/main" id="{2715CD58-855B-40B5-A6FE-08B77EF24A80}"/>
            </a:ext>
          </a:extLst>
        </xdr:cNvPr>
        <xdr:cNvCxnSpPr/>
      </xdr:nvCxnSpPr>
      <xdr:spPr>
        <a:xfrm flipV="1">
          <a:off x="17602200" y="6525571"/>
          <a:ext cx="793750" cy="8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46300</xdr:rowOff>
    </xdr:from>
    <xdr:to>
      <xdr:col>98</xdr:col>
      <xdr:colOff>38100</xdr:colOff>
      <xdr:row>39</xdr:row>
      <xdr:rowOff>147900</xdr:rowOff>
    </xdr:to>
    <xdr:sp macro="" textlink="">
      <xdr:nvSpPr>
        <xdr:cNvPr id="376" name="楕円 375">
          <a:extLst>
            <a:ext uri="{FF2B5EF4-FFF2-40B4-BE49-F238E27FC236}">
              <a16:creationId xmlns:a16="http://schemas.microsoft.com/office/drawing/2014/main" id="{721AE69D-5662-4527-AF16-DC90C053B79A}"/>
            </a:ext>
          </a:extLst>
        </xdr:cNvPr>
        <xdr:cNvSpPr/>
      </xdr:nvSpPr>
      <xdr:spPr>
        <a:xfrm>
          <a:off x="16757650" y="64915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89097</xdr:rowOff>
    </xdr:from>
    <xdr:to>
      <xdr:col>102</xdr:col>
      <xdr:colOff>114300</xdr:colOff>
      <xdr:row>39</xdr:row>
      <xdr:rowOff>97100</xdr:rowOff>
    </xdr:to>
    <xdr:cxnSp macro="">
      <xdr:nvCxnSpPr>
        <xdr:cNvPr id="377" name="直線コネクタ 376">
          <a:extLst>
            <a:ext uri="{FF2B5EF4-FFF2-40B4-BE49-F238E27FC236}">
              <a16:creationId xmlns:a16="http://schemas.microsoft.com/office/drawing/2014/main" id="{E3C70414-21EA-4C0F-9725-93E55E4ED2FD}"/>
            </a:ext>
          </a:extLst>
        </xdr:cNvPr>
        <xdr:cNvCxnSpPr/>
      </xdr:nvCxnSpPr>
      <xdr:spPr>
        <a:xfrm flipV="1">
          <a:off x="16802100" y="6534347"/>
          <a:ext cx="800100" cy="8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41</xdr:row>
      <xdr:rowOff>30690</xdr:rowOff>
    </xdr:from>
    <xdr:ext cx="599010" cy="259045"/>
    <xdr:sp macro="" textlink="">
      <xdr:nvSpPr>
        <xdr:cNvPr id="378" name="n_1aveValue【一般廃棄物処理施設】&#10;一人当たり有形固定資産（償却資産）額">
          <a:extLst>
            <a:ext uri="{FF2B5EF4-FFF2-40B4-BE49-F238E27FC236}">
              <a16:creationId xmlns:a16="http://schemas.microsoft.com/office/drawing/2014/main" id="{C175DD0C-D059-4529-9F24-DB1C9737C536}"/>
            </a:ext>
          </a:extLst>
        </xdr:cNvPr>
        <xdr:cNvSpPr txBox="1"/>
      </xdr:nvSpPr>
      <xdr:spPr>
        <a:xfrm>
          <a:off x="18915595" y="6806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43513</xdr:rowOff>
    </xdr:from>
    <xdr:ext cx="599010" cy="259045"/>
    <xdr:sp macro="" textlink="">
      <xdr:nvSpPr>
        <xdr:cNvPr id="379" name="n_2aveValue【一般廃棄物処理施設】&#10;一人当たり有形固定資産（償却資産）額">
          <a:extLst>
            <a:ext uri="{FF2B5EF4-FFF2-40B4-BE49-F238E27FC236}">
              <a16:creationId xmlns:a16="http://schemas.microsoft.com/office/drawing/2014/main" id="{9EC97E43-6276-4EF1-AF3A-A1924C6CC9C8}"/>
            </a:ext>
          </a:extLst>
        </xdr:cNvPr>
        <xdr:cNvSpPr txBox="1"/>
      </xdr:nvSpPr>
      <xdr:spPr>
        <a:xfrm>
          <a:off x="18134545" y="6818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57572</xdr:rowOff>
    </xdr:from>
    <xdr:ext cx="599010" cy="259045"/>
    <xdr:sp macro="" textlink="">
      <xdr:nvSpPr>
        <xdr:cNvPr id="380" name="n_3aveValue【一般廃棄物処理施設】&#10;一人当たり有形固定資産（償却資産）額">
          <a:extLst>
            <a:ext uri="{FF2B5EF4-FFF2-40B4-BE49-F238E27FC236}">
              <a16:creationId xmlns:a16="http://schemas.microsoft.com/office/drawing/2014/main" id="{651294F1-1F46-410E-860A-53BD5A443D07}"/>
            </a:ext>
          </a:extLst>
        </xdr:cNvPr>
        <xdr:cNvSpPr txBox="1"/>
      </xdr:nvSpPr>
      <xdr:spPr>
        <a:xfrm>
          <a:off x="17321745" y="6833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39622</xdr:rowOff>
    </xdr:from>
    <xdr:ext cx="599010" cy="259045"/>
    <xdr:sp macro="" textlink="">
      <xdr:nvSpPr>
        <xdr:cNvPr id="381" name="n_4aveValue【一般廃棄物処理施設】&#10;一人当たり有形固定資産（償却資産）額">
          <a:extLst>
            <a:ext uri="{FF2B5EF4-FFF2-40B4-BE49-F238E27FC236}">
              <a16:creationId xmlns:a16="http://schemas.microsoft.com/office/drawing/2014/main" id="{A9A2C3AE-32CC-4865-BA0B-F90606790C05}"/>
            </a:ext>
          </a:extLst>
        </xdr:cNvPr>
        <xdr:cNvSpPr txBox="1"/>
      </xdr:nvSpPr>
      <xdr:spPr>
        <a:xfrm>
          <a:off x="16527995" y="6815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142364</xdr:rowOff>
    </xdr:from>
    <xdr:ext cx="599010" cy="259045"/>
    <xdr:sp macro="" textlink="">
      <xdr:nvSpPr>
        <xdr:cNvPr id="382" name="n_1mainValue【一般廃棄物処理施設】&#10;一人当たり有形固定資産（償却資産）額">
          <a:extLst>
            <a:ext uri="{FF2B5EF4-FFF2-40B4-BE49-F238E27FC236}">
              <a16:creationId xmlns:a16="http://schemas.microsoft.com/office/drawing/2014/main" id="{D42E21A9-A448-4142-B370-C8561BE8FEA7}"/>
            </a:ext>
          </a:extLst>
        </xdr:cNvPr>
        <xdr:cNvSpPr txBox="1"/>
      </xdr:nvSpPr>
      <xdr:spPr>
        <a:xfrm>
          <a:off x="18915595" y="6257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147648</xdr:rowOff>
    </xdr:from>
    <xdr:ext cx="599010" cy="259045"/>
    <xdr:sp macro="" textlink="">
      <xdr:nvSpPr>
        <xdr:cNvPr id="383" name="n_2mainValue【一般廃棄物処理施設】&#10;一人当たり有形固定資産（償却資産）額">
          <a:extLst>
            <a:ext uri="{FF2B5EF4-FFF2-40B4-BE49-F238E27FC236}">
              <a16:creationId xmlns:a16="http://schemas.microsoft.com/office/drawing/2014/main" id="{6E379C63-DE7A-4CFD-8153-A698829FCC65}"/>
            </a:ext>
          </a:extLst>
        </xdr:cNvPr>
        <xdr:cNvSpPr txBox="1"/>
      </xdr:nvSpPr>
      <xdr:spPr>
        <a:xfrm>
          <a:off x="18134545" y="6262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156424</xdr:rowOff>
    </xdr:from>
    <xdr:ext cx="599010" cy="259045"/>
    <xdr:sp macro="" textlink="">
      <xdr:nvSpPr>
        <xdr:cNvPr id="384" name="n_3mainValue【一般廃棄物処理施設】&#10;一人当たり有形固定資産（償却資産）額">
          <a:extLst>
            <a:ext uri="{FF2B5EF4-FFF2-40B4-BE49-F238E27FC236}">
              <a16:creationId xmlns:a16="http://schemas.microsoft.com/office/drawing/2014/main" id="{C2D9434D-C307-4719-B111-8DC438584936}"/>
            </a:ext>
          </a:extLst>
        </xdr:cNvPr>
        <xdr:cNvSpPr txBox="1"/>
      </xdr:nvSpPr>
      <xdr:spPr>
        <a:xfrm>
          <a:off x="17321745" y="6271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164427</xdr:rowOff>
    </xdr:from>
    <xdr:ext cx="599010" cy="259045"/>
    <xdr:sp macro="" textlink="">
      <xdr:nvSpPr>
        <xdr:cNvPr id="385" name="n_4mainValue【一般廃棄物処理施設】&#10;一人当たり有形固定資産（償却資産）額">
          <a:extLst>
            <a:ext uri="{FF2B5EF4-FFF2-40B4-BE49-F238E27FC236}">
              <a16:creationId xmlns:a16="http://schemas.microsoft.com/office/drawing/2014/main" id="{C6CC9B09-75B2-4C43-AE56-355E791194F1}"/>
            </a:ext>
          </a:extLst>
        </xdr:cNvPr>
        <xdr:cNvSpPr txBox="1"/>
      </xdr:nvSpPr>
      <xdr:spPr>
        <a:xfrm>
          <a:off x="16527995" y="6279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86" name="正方形/長方形 385">
          <a:extLst>
            <a:ext uri="{FF2B5EF4-FFF2-40B4-BE49-F238E27FC236}">
              <a16:creationId xmlns:a16="http://schemas.microsoft.com/office/drawing/2014/main" id="{BA97EA48-FA0B-42A9-8378-DA39C7FD45FB}"/>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87" name="正方形/長方形 386">
          <a:extLst>
            <a:ext uri="{FF2B5EF4-FFF2-40B4-BE49-F238E27FC236}">
              <a16:creationId xmlns:a16="http://schemas.microsoft.com/office/drawing/2014/main" id="{97389261-D7F5-4D8F-8F0C-49865EA59F12}"/>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88" name="正方形/長方形 387">
          <a:extLst>
            <a:ext uri="{FF2B5EF4-FFF2-40B4-BE49-F238E27FC236}">
              <a16:creationId xmlns:a16="http://schemas.microsoft.com/office/drawing/2014/main" id="{DB675314-A829-4887-A08F-3B3E290B366F}"/>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89" name="正方形/長方形 388">
          <a:extLst>
            <a:ext uri="{FF2B5EF4-FFF2-40B4-BE49-F238E27FC236}">
              <a16:creationId xmlns:a16="http://schemas.microsoft.com/office/drawing/2014/main" id="{DCF94DC3-344C-492C-92EB-CBED56AAEB6E}"/>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90" name="正方形/長方形 389">
          <a:extLst>
            <a:ext uri="{FF2B5EF4-FFF2-40B4-BE49-F238E27FC236}">
              <a16:creationId xmlns:a16="http://schemas.microsoft.com/office/drawing/2014/main" id="{4F94CB95-13B4-4B4B-885E-6728F86A7F4B}"/>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91" name="正方形/長方形 390">
          <a:extLst>
            <a:ext uri="{FF2B5EF4-FFF2-40B4-BE49-F238E27FC236}">
              <a16:creationId xmlns:a16="http://schemas.microsoft.com/office/drawing/2014/main" id="{1FA6DA4D-2435-429F-AEC7-D8E330C5E060}"/>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92" name="正方形/長方形 391">
          <a:extLst>
            <a:ext uri="{FF2B5EF4-FFF2-40B4-BE49-F238E27FC236}">
              <a16:creationId xmlns:a16="http://schemas.microsoft.com/office/drawing/2014/main" id="{326525AE-C3D3-4E08-B901-CBEDFBB7DDBA}"/>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93" name="正方形/長方形 392">
          <a:extLst>
            <a:ext uri="{FF2B5EF4-FFF2-40B4-BE49-F238E27FC236}">
              <a16:creationId xmlns:a16="http://schemas.microsoft.com/office/drawing/2014/main" id="{EBE63933-A06A-45CB-995E-1C5721E20991}"/>
            </a:ext>
          </a:extLst>
        </xdr:cNvPr>
        <xdr:cNvSpPr/>
      </xdr:nvSpPr>
      <xdr:spPr>
        <a:xfrm>
          <a:off x="11207750" y="88138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94" name="正方形/長方形 393">
          <a:extLst>
            <a:ext uri="{FF2B5EF4-FFF2-40B4-BE49-F238E27FC236}">
              <a16:creationId xmlns:a16="http://schemas.microsoft.com/office/drawing/2014/main" id="{0AAFE88E-40DB-4DC8-8D73-69EEFA5C92F9}"/>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95" name="正方形/長方形 394">
          <a:extLst>
            <a:ext uri="{FF2B5EF4-FFF2-40B4-BE49-F238E27FC236}">
              <a16:creationId xmlns:a16="http://schemas.microsoft.com/office/drawing/2014/main" id="{F6EE8CD6-2586-4D73-89CE-1CB1F6F69573}"/>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96" name="正方形/長方形 395">
          <a:extLst>
            <a:ext uri="{FF2B5EF4-FFF2-40B4-BE49-F238E27FC236}">
              <a16:creationId xmlns:a16="http://schemas.microsoft.com/office/drawing/2014/main" id="{F9F4D58A-D466-4C49-8EE5-92FC7A1B2055}"/>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97" name="正方形/長方形 396">
          <a:extLst>
            <a:ext uri="{FF2B5EF4-FFF2-40B4-BE49-F238E27FC236}">
              <a16:creationId xmlns:a16="http://schemas.microsoft.com/office/drawing/2014/main" id="{AFC5BA48-80F6-44D1-9DCB-57B9D31FD2E5}"/>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98" name="正方形/長方形 397">
          <a:extLst>
            <a:ext uri="{FF2B5EF4-FFF2-40B4-BE49-F238E27FC236}">
              <a16:creationId xmlns:a16="http://schemas.microsoft.com/office/drawing/2014/main" id="{8FAA753D-F31B-4D84-A98B-F6F2FD9AA8C8}"/>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99" name="正方形/長方形 398">
          <a:extLst>
            <a:ext uri="{FF2B5EF4-FFF2-40B4-BE49-F238E27FC236}">
              <a16:creationId xmlns:a16="http://schemas.microsoft.com/office/drawing/2014/main" id="{A12C0F60-F86D-49F3-A0D0-EFCC7D308F26}"/>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00" name="正方形/長方形 399">
          <a:extLst>
            <a:ext uri="{FF2B5EF4-FFF2-40B4-BE49-F238E27FC236}">
              <a16:creationId xmlns:a16="http://schemas.microsoft.com/office/drawing/2014/main" id="{6777E0E9-BBBF-460B-B381-6E2E98DCBA58}"/>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01" name="正方形/長方形 400">
          <a:extLst>
            <a:ext uri="{FF2B5EF4-FFF2-40B4-BE49-F238E27FC236}">
              <a16:creationId xmlns:a16="http://schemas.microsoft.com/office/drawing/2014/main" id="{20067363-A082-4FC8-8D18-0F80B10B93C3}"/>
            </a:ext>
          </a:extLst>
        </xdr:cNvPr>
        <xdr:cNvSpPr/>
      </xdr:nvSpPr>
      <xdr:spPr>
        <a:xfrm>
          <a:off x="16459200" y="88138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02" name="正方形/長方形 401">
          <a:extLst>
            <a:ext uri="{FF2B5EF4-FFF2-40B4-BE49-F238E27FC236}">
              <a16:creationId xmlns:a16="http://schemas.microsoft.com/office/drawing/2014/main" id="{A2FF393C-AFB0-4B74-AAAE-01909A8636E1}"/>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03" name="正方形/長方形 402">
          <a:extLst>
            <a:ext uri="{FF2B5EF4-FFF2-40B4-BE49-F238E27FC236}">
              <a16:creationId xmlns:a16="http://schemas.microsoft.com/office/drawing/2014/main" id="{D3DF5032-537F-48FB-91E6-2EDA98B4A2D1}"/>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04" name="正方形/長方形 403">
          <a:extLst>
            <a:ext uri="{FF2B5EF4-FFF2-40B4-BE49-F238E27FC236}">
              <a16:creationId xmlns:a16="http://schemas.microsoft.com/office/drawing/2014/main" id="{141AE133-9B96-4EEB-AAA9-51BBE5626C12}"/>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05" name="正方形/長方形 404">
          <a:extLst>
            <a:ext uri="{FF2B5EF4-FFF2-40B4-BE49-F238E27FC236}">
              <a16:creationId xmlns:a16="http://schemas.microsoft.com/office/drawing/2014/main" id="{7DAE2F40-F7B2-442A-81C4-A065448501D8}"/>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06" name="正方形/長方形 405">
          <a:extLst>
            <a:ext uri="{FF2B5EF4-FFF2-40B4-BE49-F238E27FC236}">
              <a16:creationId xmlns:a16="http://schemas.microsoft.com/office/drawing/2014/main" id="{7D06478A-84AA-48BB-8C15-8D42541105A5}"/>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07" name="正方形/長方形 406">
          <a:extLst>
            <a:ext uri="{FF2B5EF4-FFF2-40B4-BE49-F238E27FC236}">
              <a16:creationId xmlns:a16="http://schemas.microsoft.com/office/drawing/2014/main" id="{3E9B46C8-1E0B-43E3-994F-0AF550911A6C}"/>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08" name="正方形/長方形 407">
          <a:extLst>
            <a:ext uri="{FF2B5EF4-FFF2-40B4-BE49-F238E27FC236}">
              <a16:creationId xmlns:a16="http://schemas.microsoft.com/office/drawing/2014/main" id="{05C0DD4F-5D54-4E21-ABFD-22EA894E5C9B}"/>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09" name="正方形/長方形 408">
          <a:extLst>
            <a:ext uri="{FF2B5EF4-FFF2-40B4-BE49-F238E27FC236}">
              <a16:creationId xmlns:a16="http://schemas.microsoft.com/office/drawing/2014/main" id="{792C0449-FCAE-4BDF-A4C0-CFBF29A84CD9}"/>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10" name="テキスト ボックス 409">
          <a:extLst>
            <a:ext uri="{FF2B5EF4-FFF2-40B4-BE49-F238E27FC236}">
              <a16:creationId xmlns:a16="http://schemas.microsoft.com/office/drawing/2014/main" id="{EDC21C46-1955-46D9-ADD8-235E968528FE}"/>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11" name="直線コネクタ 410">
          <a:extLst>
            <a:ext uri="{FF2B5EF4-FFF2-40B4-BE49-F238E27FC236}">
              <a16:creationId xmlns:a16="http://schemas.microsoft.com/office/drawing/2014/main" id="{133A2744-2383-457A-A7DC-B21827F9C29E}"/>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12" name="テキスト ボックス 411">
          <a:extLst>
            <a:ext uri="{FF2B5EF4-FFF2-40B4-BE49-F238E27FC236}">
              <a16:creationId xmlns:a16="http://schemas.microsoft.com/office/drawing/2014/main" id="{8A79CFC2-DF9D-423C-AD5A-E64C6E6CD8DF}"/>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13" name="直線コネクタ 412">
          <a:extLst>
            <a:ext uri="{FF2B5EF4-FFF2-40B4-BE49-F238E27FC236}">
              <a16:creationId xmlns:a16="http://schemas.microsoft.com/office/drawing/2014/main" id="{5D54A212-FC71-41AB-A47A-D83DB9456595}"/>
            </a:ext>
          </a:extLst>
        </xdr:cNvPr>
        <xdr:cNvCxnSpPr/>
      </xdr:nvCxnSpPr>
      <xdr:spPr>
        <a:xfrm>
          <a:off x="11207750" y="143673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14" name="テキスト ボックス 413">
          <a:extLst>
            <a:ext uri="{FF2B5EF4-FFF2-40B4-BE49-F238E27FC236}">
              <a16:creationId xmlns:a16="http://schemas.microsoft.com/office/drawing/2014/main" id="{717355A3-6007-4943-B92C-F7CEC5B51F87}"/>
            </a:ext>
          </a:extLst>
        </xdr:cNvPr>
        <xdr:cNvSpPr txBox="1"/>
      </xdr:nvSpPr>
      <xdr:spPr>
        <a:xfrm>
          <a:off x="107977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15" name="直線コネクタ 414">
          <a:extLst>
            <a:ext uri="{FF2B5EF4-FFF2-40B4-BE49-F238E27FC236}">
              <a16:creationId xmlns:a16="http://schemas.microsoft.com/office/drawing/2014/main" id="{FA41D4F3-D876-4343-86EB-F2ED7461DD83}"/>
            </a:ext>
          </a:extLst>
        </xdr:cNvPr>
        <xdr:cNvCxnSpPr/>
      </xdr:nvCxnSpPr>
      <xdr:spPr>
        <a:xfrm>
          <a:off x="11207750" y="140534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16" name="テキスト ボックス 415">
          <a:extLst>
            <a:ext uri="{FF2B5EF4-FFF2-40B4-BE49-F238E27FC236}">
              <a16:creationId xmlns:a16="http://schemas.microsoft.com/office/drawing/2014/main" id="{5AA9B027-BAF9-442E-A724-B5E52557A7B9}"/>
            </a:ext>
          </a:extLst>
        </xdr:cNvPr>
        <xdr:cNvSpPr txBox="1"/>
      </xdr:nvSpPr>
      <xdr:spPr>
        <a:xfrm>
          <a:off x="108427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17" name="直線コネクタ 416">
          <a:extLst>
            <a:ext uri="{FF2B5EF4-FFF2-40B4-BE49-F238E27FC236}">
              <a16:creationId xmlns:a16="http://schemas.microsoft.com/office/drawing/2014/main" id="{7CF7F2A9-D6BA-4243-B36F-3321C2FFE6D8}"/>
            </a:ext>
          </a:extLst>
        </xdr:cNvPr>
        <xdr:cNvCxnSpPr/>
      </xdr:nvCxnSpPr>
      <xdr:spPr>
        <a:xfrm>
          <a:off x="11207750" y="137395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18" name="テキスト ボックス 417">
          <a:extLst>
            <a:ext uri="{FF2B5EF4-FFF2-40B4-BE49-F238E27FC236}">
              <a16:creationId xmlns:a16="http://schemas.microsoft.com/office/drawing/2014/main" id="{D6A1BBAC-4141-4B69-97AD-20B8A7861FD1}"/>
            </a:ext>
          </a:extLst>
        </xdr:cNvPr>
        <xdr:cNvSpPr txBox="1"/>
      </xdr:nvSpPr>
      <xdr:spPr>
        <a:xfrm>
          <a:off x="108427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19" name="直線コネクタ 418">
          <a:extLst>
            <a:ext uri="{FF2B5EF4-FFF2-40B4-BE49-F238E27FC236}">
              <a16:creationId xmlns:a16="http://schemas.microsoft.com/office/drawing/2014/main" id="{5BE9677B-5EDA-46E4-A9E2-4C53C80F1774}"/>
            </a:ext>
          </a:extLst>
        </xdr:cNvPr>
        <xdr:cNvCxnSpPr/>
      </xdr:nvCxnSpPr>
      <xdr:spPr>
        <a:xfrm>
          <a:off x="11207750" y="134257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20" name="テキスト ボックス 419">
          <a:extLst>
            <a:ext uri="{FF2B5EF4-FFF2-40B4-BE49-F238E27FC236}">
              <a16:creationId xmlns:a16="http://schemas.microsoft.com/office/drawing/2014/main" id="{FDEF67BC-8220-498C-9286-2D33D921E01A}"/>
            </a:ext>
          </a:extLst>
        </xdr:cNvPr>
        <xdr:cNvSpPr txBox="1"/>
      </xdr:nvSpPr>
      <xdr:spPr>
        <a:xfrm>
          <a:off x="108427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21" name="直線コネクタ 420">
          <a:extLst>
            <a:ext uri="{FF2B5EF4-FFF2-40B4-BE49-F238E27FC236}">
              <a16:creationId xmlns:a16="http://schemas.microsoft.com/office/drawing/2014/main" id="{3869A5AE-212F-494E-A537-8779B0A9074D}"/>
            </a:ext>
          </a:extLst>
        </xdr:cNvPr>
        <xdr:cNvCxnSpPr/>
      </xdr:nvCxnSpPr>
      <xdr:spPr>
        <a:xfrm>
          <a:off x="11207750" y="131118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22" name="テキスト ボックス 421">
          <a:extLst>
            <a:ext uri="{FF2B5EF4-FFF2-40B4-BE49-F238E27FC236}">
              <a16:creationId xmlns:a16="http://schemas.microsoft.com/office/drawing/2014/main" id="{6F428126-326D-4DC9-A36F-5227753CBC80}"/>
            </a:ext>
          </a:extLst>
        </xdr:cNvPr>
        <xdr:cNvSpPr txBox="1"/>
      </xdr:nvSpPr>
      <xdr:spPr>
        <a:xfrm>
          <a:off x="108427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23" name="直線コネクタ 422">
          <a:extLst>
            <a:ext uri="{FF2B5EF4-FFF2-40B4-BE49-F238E27FC236}">
              <a16:creationId xmlns:a16="http://schemas.microsoft.com/office/drawing/2014/main" id="{5C849CBD-47D3-4F8D-881C-1AD69F485D53}"/>
            </a:ext>
          </a:extLst>
        </xdr:cNvPr>
        <xdr:cNvCxnSpPr/>
      </xdr:nvCxnSpPr>
      <xdr:spPr>
        <a:xfrm>
          <a:off x="11207750" y="127979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24" name="テキスト ボックス 423">
          <a:extLst>
            <a:ext uri="{FF2B5EF4-FFF2-40B4-BE49-F238E27FC236}">
              <a16:creationId xmlns:a16="http://schemas.microsoft.com/office/drawing/2014/main" id="{31EE2E04-FFA6-4584-9ADF-168F31D963B8}"/>
            </a:ext>
          </a:extLst>
        </xdr:cNvPr>
        <xdr:cNvSpPr txBox="1"/>
      </xdr:nvSpPr>
      <xdr:spPr>
        <a:xfrm>
          <a:off x="1090691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25" name="直線コネクタ 424">
          <a:extLst>
            <a:ext uri="{FF2B5EF4-FFF2-40B4-BE49-F238E27FC236}">
              <a16:creationId xmlns:a16="http://schemas.microsoft.com/office/drawing/2014/main" id="{8881F1BC-50D3-489D-94C1-8C9C246D2A8F}"/>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6" name="【消防施設】&#10;有形固定資産減価償却率グラフ枠">
          <a:extLst>
            <a:ext uri="{FF2B5EF4-FFF2-40B4-BE49-F238E27FC236}">
              <a16:creationId xmlns:a16="http://schemas.microsoft.com/office/drawing/2014/main" id="{146C9A57-F57D-4814-8BEA-F5D144CB76AC}"/>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427" name="直線コネクタ 426">
          <a:extLst>
            <a:ext uri="{FF2B5EF4-FFF2-40B4-BE49-F238E27FC236}">
              <a16:creationId xmlns:a16="http://schemas.microsoft.com/office/drawing/2014/main" id="{213D2210-C8B8-468F-9E2F-26866A0A29FE}"/>
            </a:ext>
          </a:extLst>
        </xdr:cNvPr>
        <xdr:cNvCxnSpPr/>
      </xdr:nvCxnSpPr>
      <xdr:spPr>
        <a:xfrm flipV="1">
          <a:off x="14699614" y="12886145"/>
          <a:ext cx="0" cy="1481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28" name="【消防施設】&#10;有形固定資産減価償却率最小値テキスト">
          <a:extLst>
            <a:ext uri="{FF2B5EF4-FFF2-40B4-BE49-F238E27FC236}">
              <a16:creationId xmlns:a16="http://schemas.microsoft.com/office/drawing/2014/main" id="{5F137239-20F6-4611-AE15-789481EB90FB}"/>
            </a:ext>
          </a:extLst>
        </xdr:cNvPr>
        <xdr:cNvSpPr txBox="1"/>
      </xdr:nvSpPr>
      <xdr:spPr>
        <a:xfrm>
          <a:off x="1473835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29" name="直線コネクタ 428">
          <a:extLst>
            <a:ext uri="{FF2B5EF4-FFF2-40B4-BE49-F238E27FC236}">
              <a16:creationId xmlns:a16="http://schemas.microsoft.com/office/drawing/2014/main" id="{A7BA106F-B8D6-4935-BCE7-715A5D2CE74B}"/>
            </a:ext>
          </a:extLst>
        </xdr:cNvPr>
        <xdr:cNvCxnSpPr/>
      </xdr:nvCxnSpPr>
      <xdr:spPr>
        <a:xfrm>
          <a:off x="146113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430" name="【消防施設】&#10;有形固定資産減価償却率最大値テキスト">
          <a:extLst>
            <a:ext uri="{FF2B5EF4-FFF2-40B4-BE49-F238E27FC236}">
              <a16:creationId xmlns:a16="http://schemas.microsoft.com/office/drawing/2014/main" id="{1D4C49E4-5C93-4B40-B108-FF0465418739}"/>
            </a:ext>
          </a:extLst>
        </xdr:cNvPr>
        <xdr:cNvSpPr txBox="1"/>
      </xdr:nvSpPr>
      <xdr:spPr>
        <a:xfrm>
          <a:off x="14738350" y="126677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431" name="直線コネクタ 430">
          <a:extLst>
            <a:ext uri="{FF2B5EF4-FFF2-40B4-BE49-F238E27FC236}">
              <a16:creationId xmlns:a16="http://schemas.microsoft.com/office/drawing/2014/main" id="{B07E8B44-90D0-4831-BC54-6AFF2C0BC5E0}"/>
            </a:ext>
          </a:extLst>
        </xdr:cNvPr>
        <xdr:cNvCxnSpPr/>
      </xdr:nvCxnSpPr>
      <xdr:spPr>
        <a:xfrm>
          <a:off x="14611350" y="128861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33038</xdr:rowOff>
    </xdr:from>
    <xdr:ext cx="405111" cy="259045"/>
    <xdr:sp macro="" textlink="">
      <xdr:nvSpPr>
        <xdr:cNvPr id="432" name="【消防施設】&#10;有形固定資産減価償却率平均値テキスト">
          <a:extLst>
            <a:ext uri="{FF2B5EF4-FFF2-40B4-BE49-F238E27FC236}">
              <a16:creationId xmlns:a16="http://schemas.microsoft.com/office/drawing/2014/main" id="{81B3344A-6898-4CAF-80E3-CB232D1D0DBA}"/>
            </a:ext>
          </a:extLst>
        </xdr:cNvPr>
        <xdr:cNvSpPr txBox="1"/>
      </xdr:nvSpPr>
      <xdr:spPr>
        <a:xfrm>
          <a:off x="14738350" y="13577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433" name="フローチャート: 判断 432">
          <a:extLst>
            <a:ext uri="{FF2B5EF4-FFF2-40B4-BE49-F238E27FC236}">
              <a16:creationId xmlns:a16="http://schemas.microsoft.com/office/drawing/2014/main" id="{78329FC7-F4A7-4687-B1B3-04277E5DB609}"/>
            </a:ext>
          </a:extLst>
        </xdr:cNvPr>
        <xdr:cNvSpPr/>
      </xdr:nvSpPr>
      <xdr:spPr>
        <a:xfrm>
          <a:off x="14649450" y="1371981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434" name="フローチャート: 判断 433">
          <a:extLst>
            <a:ext uri="{FF2B5EF4-FFF2-40B4-BE49-F238E27FC236}">
              <a16:creationId xmlns:a16="http://schemas.microsoft.com/office/drawing/2014/main" id="{685D97A9-7112-494C-9A22-137862670A6F}"/>
            </a:ext>
          </a:extLst>
        </xdr:cNvPr>
        <xdr:cNvSpPr/>
      </xdr:nvSpPr>
      <xdr:spPr>
        <a:xfrm>
          <a:off x="13887450" y="136706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435" name="フローチャート: 判断 434">
          <a:extLst>
            <a:ext uri="{FF2B5EF4-FFF2-40B4-BE49-F238E27FC236}">
              <a16:creationId xmlns:a16="http://schemas.microsoft.com/office/drawing/2014/main" id="{36D16893-320D-457A-8F17-8ABE4DEFCFD3}"/>
            </a:ext>
          </a:extLst>
        </xdr:cNvPr>
        <xdr:cNvSpPr/>
      </xdr:nvSpPr>
      <xdr:spPr>
        <a:xfrm>
          <a:off x="13093700" y="136396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436" name="フローチャート: 判断 435">
          <a:extLst>
            <a:ext uri="{FF2B5EF4-FFF2-40B4-BE49-F238E27FC236}">
              <a16:creationId xmlns:a16="http://schemas.microsoft.com/office/drawing/2014/main" id="{5B21070E-EAF4-4588-AC90-4682B416EE34}"/>
            </a:ext>
          </a:extLst>
        </xdr:cNvPr>
        <xdr:cNvSpPr/>
      </xdr:nvSpPr>
      <xdr:spPr>
        <a:xfrm>
          <a:off x="12299950" y="1362492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437" name="フローチャート: 判断 436">
          <a:extLst>
            <a:ext uri="{FF2B5EF4-FFF2-40B4-BE49-F238E27FC236}">
              <a16:creationId xmlns:a16="http://schemas.microsoft.com/office/drawing/2014/main" id="{08745697-F6E9-4A66-A0AD-567047F8F05A}"/>
            </a:ext>
          </a:extLst>
        </xdr:cNvPr>
        <xdr:cNvSpPr/>
      </xdr:nvSpPr>
      <xdr:spPr>
        <a:xfrm>
          <a:off x="11487150" y="136330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38" name="テキスト ボックス 437">
          <a:extLst>
            <a:ext uri="{FF2B5EF4-FFF2-40B4-BE49-F238E27FC236}">
              <a16:creationId xmlns:a16="http://schemas.microsoft.com/office/drawing/2014/main" id="{BB20E471-D855-4FA2-A162-080953302EA5}"/>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39" name="テキスト ボックス 438">
          <a:extLst>
            <a:ext uri="{FF2B5EF4-FFF2-40B4-BE49-F238E27FC236}">
              <a16:creationId xmlns:a16="http://schemas.microsoft.com/office/drawing/2014/main" id="{1EC66FB2-1C49-491A-A452-563BCAF112B9}"/>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40" name="テキスト ボックス 439">
          <a:extLst>
            <a:ext uri="{FF2B5EF4-FFF2-40B4-BE49-F238E27FC236}">
              <a16:creationId xmlns:a16="http://schemas.microsoft.com/office/drawing/2014/main" id="{477EB234-AA2F-4C4A-B3BB-BF5602F8AF86}"/>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41" name="テキスト ボックス 440">
          <a:extLst>
            <a:ext uri="{FF2B5EF4-FFF2-40B4-BE49-F238E27FC236}">
              <a16:creationId xmlns:a16="http://schemas.microsoft.com/office/drawing/2014/main" id="{62F5480E-1A9C-476A-9CDC-C3CCDE16DDCE}"/>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42" name="テキスト ボックス 441">
          <a:extLst>
            <a:ext uri="{FF2B5EF4-FFF2-40B4-BE49-F238E27FC236}">
              <a16:creationId xmlns:a16="http://schemas.microsoft.com/office/drawing/2014/main" id="{32309C03-79F5-4709-B8F5-E611E4387A53}"/>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88537</xdr:rowOff>
    </xdr:from>
    <xdr:to>
      <xdr:col>85</xdr:col>
      <xdr:colOff>177800</xdr:colOff>
      <xdr:row>85</xdr:row>
      <xdr:rowOff>18687</xdr:rowOff>
    </xdr:to>
    <xdr:sp macro="" textlink="">
      <xdr:nvSpPr>
        <xdr:cNvPr id="443" name="楕円 442">
          <a:extLst>
            <a:ext uri="{FF2B5EF4-FFF2-40B4-BE49-F238E27FC236}">
              <a16:creationId xmlns:a16="http://schemas.microsoft.com/office/drawing/2014/main" id="{BB180A05-0BDE-4729-BE4E-DA4A75E1F514}"/>
            </a:ext>
          </a:extLst>
        </xdr:cNvPr>
        <xdr:cNvSpPr/>
      </xdr:nvSpPr>
      <xdr:spPr>
        <a:xfrm>
          <a:off x="14649450" y="1396328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66964</xdr:rowOff>
    </xdr:from>
    <xdr:ext cx="405111" cy="259045"/>
    <xdr:sp macro="" textlink="">
      <xdr:nvSpPr>
        <xdr:cNvPr id="444" name="【消防施設】&#10;有形固定資産減価償却率該当値テキスト">
          <a:extLst>
            <a:ext uri="{FF2B5EF4-FFF2-40B4-BE49-F238E27FC236}">
              <a16:creationId xmlns:a16="http://schemas.microsoft.com/office/drawing/2014/main" id="{D9633A2F-0B6A-45AB-855A-7483488B3839}"/>
            </a:ext>
          </a:extLst>
        </xdr:cNvPr>
        <xdr:cNvSpPr txBox="1"/>
      </xdr:nvSpPr>
      <xdr:spPr>
        <a:xfrm>
          <a:off x="14738350" y="13941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55880</xdr:rowOff>
    </xdr:from>
    <xdr:to>
      <xdr:col>81</xdr:col>
      <xdr:colOff>101600</xdr:colOff>
      <xdr:row>84</xdr:row>
      <xdr:rowOff>157480</xdr:rowOff>
    </xdr:to>
    <xdr:sp macro="" textlink="">
      <xdr:nvSpPr>
        <xdr:cNvPr id="445" name="楕円 444">
          <a:extLst>
            <a:ext uri="{FF2B5EF4-FFF2-40B4-BE49-F238E27FC236}">
              <a16:creationId xmlns:a16="http://schemas.microsoft.com/office/drawing/2014/main" id="{3B9F819B-4CCA-4898-AB16-3B8676A812D3}"/>
            </a:ext>
          </a:extLst>
        </xdr:cNvPr>
        <xdr:cNvSpPr/>
      </xdr:nvSpPr>
      <xdr:spPr>
        <a:xfrm>
          <a:off x="13887450" y="1393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106680</xdr:rowOff>
    </xdr:from>
    <xdr:to>
      <xdr:col>85</xdr:col>
      <xdr:colOff>127000</xdr:colOff>
      <xdr:row>84</xdr:row>
      <xdr:rowOff>139337</xdr:rowOff>
    </xdr:to>
    <xdr:cxnSp macro="">
      <xdr:nvCxnSpPr>
        <xdr:cNvPr id="446" name="直線コネクタ 445">
          <a:extLst>
            <a:ext uri="{FF2B5EF4-FFF2-40B4-BE49-F238E27FC236}">
              <a16:creationId xmlns:a16="http://schemas.microsoft.com/office/drawing/2014/main" id="{6E6F0AE5-80AD-422F-A4A5-80230F8D5AEC}"/>
            </a:ext>
          </a:extLst>
        </xdr:cNvPr>
        <xdr:cNvCxnSpPr/>
      </xdr:nvCxnSpPr>
      <xdr:spPr>
        <a:xfrm>
          <a:off x="13938250" y="13981430"/>
          <a:ext cx="762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21589</xdr:rowOff>
    </xdr:from>
    <xdr:to>
      <xdr:col>76</xdr:col>
      <xdr:colOff>165100</xdr:colOff>
      <xdr:row>84</xdr:row>
      <xdr:rowOff>123189</xdr:rowOff>
    </xdr:to>
    <xdr:sp macro="" textlink="">
      <xdr:nvSpPr>
        <xdr:cNvPr id="447" name="楕円 446">
          <a:extLst>
            <a:ext uri="{FF2B5EF4-FFF2-40B4-BE49-F238E27FC236}">
              <a16:creationId xmlns:a16="http://schemas.microsoft.com/office/drawing/2014/main" id="{0B0F03A1-C0D5-4751-9947-23CE6D89E7BC}"/>
            </a:ext>
          </a:extLst>
        </xdr:cNvPr>
        <xdr:cNvSpPr/>
      </xdr:nvSpPr>
      <xdr:spPr>
        <a:xfrm>
          <a:off x="13093700" y="13896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72389</xdr:rowOff>
    </xdr:from>
    <xdr:to>
      <xdr:col>81</xdr:col>
      <xdr:colOff>50800</xdr:colOff>
      <xdr:row>84</xdr:row>
      <xdr:rowOff>106680</xdr:rowOff>
    </xdr:to>
    <xdr:cxnSp macro="">
      <xdr:nvCxnSpPr>
        <xdr:cNvPr id="448" name="直線コネクタ 447">
          <a:extLst>
            <a:ext uri="{FF2B5EF4-FFF2-40B4-BE49-F238E27FC236}">
              <a16:creationId xmlns:a16="http://schemas.microsoft.com/office/drawing/2014/main" id="{2EA24553-ED88-4A14-9F07-EA753993DEF4}"/>
            </a:ext>
          </a:extLst>
        </xdr:cNvPr>
        <xdr:cNvCxnSpPr/>
      </xdr:nvCxnSpPr>
      <xdr:spPr>
        <a:xfrm>
          <a:off x="13144500" y="13947139"/>
          <a:ext cx="79375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109764</xdr:rowOff>
    </xdr:from>
    <xdr:to>
      <xdr:col>72</xdr:col>
      <xdr:colOff>38100</xdr:colOff>
      <xdr:row>85</xdr:row>
      <xdr:rowOff>39914</xdr:rowOff>
    </xdr:to>
    <xdr:sp macro="" textlink="">
      <xdr:nvSpPr>
        <xdr:cNvPr id="449" name="楕円 448">
          <a:extLst>
            <a:ext uri="{FF2B5EF4-FFF2-40B4-BE49-F238E27FC236}">
              <a16:creationId xmlns:a16="http://schemas.microsoft.com/office/drawing/2014/main" id="{E11CC720-1F63-4405-B426-74DA151EB168}"/>
            </a:ext>
          </a:extLst>
        </xdr:cNvPr>
        <xdr:cNvSpPr/>
      </xdr:nvSpPr>
      <xdr:spPr>
        <a:xfrm>
          <a:off x="12299950" y="1398451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72389</xdr:rowOff>
    </xdr:from>
    <xdr:to>
      <xdr:col>76</xdr:col>
      <xdr:colOff>114300</xdr:colOff>
      <xdr:row>84</xdr:row>
      <xdr:rowOff>160564</xdr:rowOff>
    </xdr:to>
    <xdr:cxnSp macro="">
      <xdr:nvCxnSpPr>
        <xdr:cNvPr id="450" name="直線コネクタ 449">
          <a:extLst>
            <a:ext uri="{FF2B5EF4-FFF2-40B4-BE49-F238E27FC236}">
              <a16:creationId xmlns:a16="http://schemas.microsoft.com/office/drawing/2014/main" id="{FA236DA3-6937-4CC5-B69D-73B66C36EDD1}"/>
            </a:ext>
          </a:extLst>
        </xdr:cNvPr>
        <xdr:cNvCxnSpPr/>
      </xdr:nvCxnSpPr>
      <xdr:spPr>
        <a:xfrm flipV="1">
          <a:off x="12344400" y="13947139"/>
          <a:ext cx="800100" cy="8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86905</xdr:rowOff>
    </xdr:from>
    <xdr:to>
      <xdr:col>67</xdr:col>
      <xdr:colOff>101600</xdr:colOff>
      <xdr:row>85</xdr:row>
      <xdr:rowOff>17055</xdr:rowOff>
    </xdr:to>
    <xdr:sp macro="" textlink="">
      <xdr:nvSpPr>
        <xdr:cNvPr id="451" name="楕円 450">
          <a:extLst>
            <a:ext uri="{FF2B5EF4-FFF2-40B4-BE49-F238E27FC236}">
              <a16:creationId xmlns:a16="http://schemas.microsoft.com/office/drawing/2014/main" id="{CCA9A707-1A41-4879-BFCD-9CD0CD05D7C2}"/>
            </a:ext>
          </a:extLst>
        </xdr:cNvPr>
        <xdr:cNvSpPr/>
      </xdr:nvSpPr>
      <xdr:spPr>
        <a:xfrm>
          <a:off x="11487150" y="139616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137705</xdr:rowOff>
    </xdr:from>
    <xdr:to>
      <xdr:col>71</xdr:col>
      <xdr:colOff>177800</xdr:colOff>
      <xdr:row>84</xdr:row>
      <xdr:rowOff>160564</xdr:rowOff>
    </xdr:to>
    <xdr:cxnSp macro="">
      <xdr:nvCxnSpPr>
        <xdr:cNvPr id="452" name="直線コネクタ 451">
          <a:extLst>
            <a:ext uri="{FF2B5EF4-FFF2-40B4-BE49-F238E27FC236}">
              <a16:creationId xmlns:a16="http://schemas.microsoft.com/office/drawing/2014/main" id="{CB058315-FED4-473B-8A6A-318776889C3F}"/>
            </a:ext>
          </a:extLst>
        </xdr:cNvPr>
        <xdr:cNvCxnSpPr/>
      </xdr:nvCxnSpPr>
      <xdr:spPr>
        <a:xfrm>
          <a:off x="11537950" y="14012455"/>
          <a:ext cx="80645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72770</xdr:rowOff>
    </xdr:from>
    <xdr:ext cx="405111" cy="259045"/>
    <xdr:sp macro="" textlink="">
      <xdr:nvSpPr>
        <xdr:cNvPr id="453" name="n_1aveValue【消防施設】&#10;有形固定資産減価償却率">
          <a:extLst>
            <a:ext uri="{FF2B5EF4-FFF2-40B4-BE49-F238E27FC236}">
              <a16:creationId xmlns:a16="http://schemas.microsoft.com/office/drawing/2014/main" id="{E6255F1E-00D8-4CB1-A9D5-579047F0C5D5}"/>
            </a:ext>
          </a:extLst>
        </xdr:cNvPr>
        <xdr:cNvSpPr txBox="1"/>
      </xdr:nvSpPr>
      <xdr:spPr>
        <a:xfrm>
          <a:off x="13742044" y="13452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454" name="n_2aveValue【消防施設】&#10;有形固定資産減価償却率">
          <a:extLst>
            <a:ext uri="{FF2B5EF4-FFF2-40B4-BE49-F238E27FC236}">
              <a16:creationId xmlns:a16="http://schemas.microsoft.com/office/drawing/2014/main" id="{A28DD219-FF00-45DB-87E8-D6195B30C93C}"/>
            </a:ext>
          </a:extLst>
        </xdr:cNvPr>
        <xdr:cNvSpPr txBox="1"/>
      </xdr:nvSpPr>
      <xdr:spPr>
        <a:xfrm>
          <a:off x="12960994" y="13421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27050</xdr:rowOff>
    </xdr:from>
    <xdr:ext cx="405111" cy="259045"/>
    <xdr:sp macro="" textlink="">
      <xdr:nvSpPr>
        <xdr:cNvPr id="455" name="n_3aveValue【消防施設】&#10;有形固定資産減価償却率">
          <a:extLst>
            <a:ext uri="{FF2B5EF4-FFF2-40B4-BE49-F238E27FC236}">
              <a16:creationId xmlns:a16="http://schemas.microsoft.com/office/drawing/2014/main" id="{00E6BF00-5A0A-4EED-8D47-2B5432D8DE39}"/>
            </a:ext>
          </a:extLst>
        </xdr:cNvPr>
        <xdr:cNvSpPr txBox="1"/>
      </xdr:nvSpPr>
      <xdr:spPr>
        <a:xfrm>
          <a:off x="12167244" y="13406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35214</xdr:rowOff>
    </xdr:from>
    <xdr:ext cx="405111" cy="259045"/>
    <xdr:sp macro="" textlink="">
      <xdr:nvSpPr>
        <xdr:cNvPr id="456" name="n_4aveValue【消防施設】&#10;有形固定資産減価償却率">
          <a:extLst>
            <a:ext uri="{FF2B5EF4-FFF2-40B4-BE49-F238E27FC236}">
              <a16:creationId xmlns:a16="http://schemas.microsoft.com/office/drawing/2014/main" id="{EC08513E-1028-4566-82BE-76C7CA662893}"/>
            </a:ext>
          </a:extLst>
        </xdr:cNvPr>
        <xdr:cNvSpPr txBox="1"/>
      </xdr:nvSpPr>
      <xdr:spPr>
        <a:xfrm>
          <a:off x="11354444" y="13414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148607</xdr:rowOff>
    </xdr:from>
    <xdr:ext cx="405111" cy="259045"/>
    <xdr:sp macro="" textlink="">
      <xdr:nvSpPr>
        <xdr:cNvPr id="457" name="n_1mainValue【消防施設】&#10;有形固定資産減価償却率">
          <a:extLst>
            <a:ext uri="{FF2B5EF4-FFF2-40B4-BE49-F238E27FC236}">
              <a16:creationId xmlns:a16="http://schemas.microsoft.com/office/drawing/2014/main" id="{5EACB107-797F-412C-991C-792A2552967D}"/>
            </a:ext>
          </a:extLst>
        </xdr:cNvPr>
        <xdr:cNvSpPr txBox="1"/>
      </xdr:nvSpPr>
      <xdr:spPr>
        <a:xfrm>
          <a:off x="137420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114316</xdr:rowOff>
    </xdr:from>
    <xdr:ext cx="405111" cy="259045"/>
    <xdr:sp macro="" textlink="">
      <xdr:nvSpPr>
        <xdr:cNvPr id="458" name="n_2mainValue【消防施設】&#10;有形固定資産減価償却率">
          <a:extLst>
            <a:ext uri="{FF2B5EF4-FFF2-40B4-BE49-F238E27FC236}">
              <a16:creationId xmlns:a16="http://schemas.microsoft.com/office/drawing/2014/main" id="{96953208-C88A-47E5-A494-0238F2615C3C}"/>
            </a:ext>
          </a:extLst>
        </xdr:cNvPr>
        <xdr:cNvSpPr txBox="1"/>
      </xdr:nvSpPr>
      <xdr:spPr>
        <a:xfrm>
          <a:off x="12960994" y="1398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31041</xdr:rowOff>
    </xdr:from>
    <xdr:ext cx="405111" cy="259045"/>
    <xdr:sp macro="" textlink="">
      <xdr:nvSpPr>
        <xdr:cNvPr id="459" name="n_3mainValue【消防施設】&#10;有形固定資産減価償却率">
          <a:extLst>
            <a:ext uri="{FF2B5EF4-FFF2-40B4-BE49-F238E27FC236}">
              <a16:creationId xmlns:a16="http://schemas.microsoft.com/office/drawing/2014/main" id="{E55D6A1C-245E-4E5C-8E71-24381A9EB098}"/>
            </a:ext>
          </a:extLst>
        </xdr:cNvPr>
        <xdr:cNvSpPr txBox="1"/>
      </xdr:nvSpPr>
      <xdr:spPr>
        <a:xfrm>
          <a:off x="12167244" y="1407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8182</xdr:rowOff>
    </xdr:from>
    <xdr:ext cx="405111" cy="259045"/>
    <xdr:sp macro="" textlink="">
      <xdr:nvSpPr>
        <xdr:cNvPr id="460" name="n_4mainValue【消防施設】&#10;有形固定資産減価償却率">
          <a:extLst>
            <a:ext uri="{FF2B5EF4-FFF2-40B4-BE49-F238E27FC236}">
              <a16:creationId xmlns:a16="http://schemas.microsoft.com/office/drawing/2014/main" id="{E9AEC490-D90D-4780-A472-7E5C27C2EF2D}"/>
            </a:ext>
          </a:extLst>
        </xdr:cNvPr>
        <xdr:cNvSpPr txBox="1"/>
      </xdr:nvSpPr>
      <xdr:spPr>
        <a:xfrm>
          <a:off x="11354444" y="1404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61" name="正方形/長方形 460">
          <a:extLst>
            <a:ext uri="{FF2B5EF4-FFF2-40B4-BE49-F238E27FC236}">
              <a16:creationId xmlns:a16="http://schemas.microsoft.com/office/drawing/2014/main" id="{7A8D7F72-70FE-4B68-B67B-5CD24560F522}"/>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62" name="正方形/長方形 461">
          <a:extLst>
            <a:ext uri="{FF2B5EF4-FFF2-40B4-BE49-F238E27FC236}">
              <a16:creationId xmlns:a16="http://schemas.microsoft.com/office/drawing/2014/main" id="{71F50EFC-6C93-46DF-B770-7A8E0E3D82E3}"/>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63" name="正方形/長方形 462">
          <a:extLst>
            <a:ext uri="{FF2B5EF4-FFF2-40B4-BE49-F238E27FC236}">
              <a16:creationId xmlns:a16="http://schemas.microsoft.com/office/drawing/2014/main" id="{32AB2F8E-2F1F-4F72-8F1D-35F07AE5FBFA}"/>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64" name="正方形/長方形 463">
          <a:extLst>
            <a:ext uri="{FF2B5EF4-FFF2-40B4-BE49-F238E27FC236}">
              <a16:creationId xmlns:a16="http://schemas.microsoft.com/office/drawing/2014/main" id="{6A261798-F7F1-40D2-A421-85AB02AACC32}"/>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65" name="正方形/長方形 464">
          <a:extLst>
            <a:ext uri="{FF2B5EF4-FFF2-40B4-BE49-F238E27FC236}">
              <a16:creationId xmlns:a16="http://schemas.microsoft.com/office/drawing/2014/main" id="{0E5DE4E9-E4DC-4834-A931-744CE7762D9C}"/>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66" name="正方形/長方形 465">
          <a:extLst>
            <a:ext uri="{FF2B5EF4-FFF2-40B4-BE49-F238E27FC236}">
              <a16:creationId xmlns:a16="http://schemas.microsoft.com/office/drawing/2014/main" id="{5DB2C355-B3DD-4584-BB7B-F9DE85C9BB41}"/>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67" name="正方形/長方形 466">
          <a:extLst>
            <a:ext uri="{FF2B5EF4-FFF2-40B4-BE49-F238E27FC236}">
              <a16:creationId xmlns:a16="http://schemas.microsoft.com/office/drawing/2014/main" id="{9D4CA4AA-5CE6-4C44-8B6E-B3D2061FC910}"/>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68" name="正方形/長方形 467">
          <a:extLst>
            <a:ext uri="{FF2B5EF4-FFF2-40B4-BE49-F238E27FC236}">
              <a16:creationId xmlns:a16="http://schemas.microsoft.com/office/drawing/2014/main" id="{8CDCB11F-0767-4308-84AC-1C73E59516D8}"/>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69" name="テキスト ボックス 468">
          <a:extLst>
            <a:ext uri="{FF2B5EF4-FFF2-40B4-BE49-F238E27FC236}">
              <a16:creationId xmlns:a16="http://schemas.microsoft.com/office/drawing/2014/main" id="{811E81F6-74A7-4505-A744-5FE514584994}"/>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70" name="直線コネクタ 469">
          <a:extLst>
            <a:ext uri="{FF2B5EF4-FFF2-40B4-BE49-F238E27FC236}">
              <a16:creationId xmlns:a16="http://schemas.microsoft.com/office/drawing/2014/main" id="{46160EC5-670D-4780-A1D9-B1DC0641ADF8}"/>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71" name="直線コネクタ 470">
          <a:extLst>
            <a:ext uri="{FF2B5EF4-FFF2-40B4-BE49-F238E27FC236}">
              <a16:creationId xmlns:a16="http://schemas.microsoft.com/office/drawing/2014/main" id="{5B522C12-7086-471A-9F7B-749AEA9BDB99}"/>
            </a:ext>
          </a:extLst>
        </xdr:cNvPr>
        <xdr:cNvCxnSpPr/>
      </xdr:nvCxnSpPr>
      <xdr:spPr>
        <a:xfrm>
          <a:off x="164592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72" name="テキスト ボックス 471">
          <a:extLst>
            <a:ext uri="{FF2B5EF4-FFF2-40B4-BE49-F238E27FC236}">
              <a16:creationId xmlns:a16="http://schemas.microsoft.com/office/drawing/2014/main" id="{1E62CEA1-6ECE-4A51-8456-363771B8E150}"/>
            </a:ext>
          </a:extLst>
        </xdr:cNvPr>
        <xdr:cNvSpPr txBox="1"/>
      </xdr:nvSpPr>
      <xdr:spPr>
        <a:xfrm>
          <a:off x="160491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73" name="直線コネクタ 472">
          <a:extLst>
            <a:ext uri="{FF2B5EF4-FFF2-40B4-BE49-F238E27FC236}">
              <a16:creationId xmlns:a16="http://schemas.microsoft.com/office/drawing/2014/main" id="{27AAC29A-D154-42C1-990F-8EAA3E86E4E9}"/>
            </a:ext>
          </a:extLst>
        </xdr:cNvPr>
        <xdr:cNvCxnSpPr/>
      </xdr:nvCxnSpPr>
      <xdr:spPr>
        <a:xfrm>
          <a:off x="164592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74" name="テキスト ボックス 473">
          <a:extLst>
            <a:ext uri="{FF2B5EF4-FFF2-40B4-BE49-F238E27FC236}">
              <a16:creationId xmlns:a16="http://schemas.microsoft.com/office/drawing/2014/main" id="{90E6FDD3-1EF9-42A9-A293-0A5BE2D29860}"/>
            </a:ext>
          </a:extLst>
        </xdr:cNvPr>
        <xdr:cNvSpPr txBox="1"/>
      </xdr:nvSpPr>
      <xdr:spPr>
        <a:xfrm>
          <a:off x="1604917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75" name="直線コネクタ 474">
          <a:extLst>
            <a:ext uri="{FF2B5EF4-FFF2-40B4-BE49-F238E27FC236}">
              <a16:creationId xmlns:a16="http://schemas.microsoft.com/office/drawing/2014/main" id="{6B57A0AE-0130-4B5F-AE3E-2943906889C4}"/>
            </a:ext>
          </a:extLst>
        </xdr:cNvPr>
        <xdr:cNvCxnSpPr/>
      </xdr:nvCxnSpPr>
      <xdr:spPr>
        <a:xfrm>
          <a:off x="164592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76" name="テキスト ボックス 475">
          <a:extLst>
            <a:ext uri="{FF2B5EF4-FFF2-40B4-BE49-F238E27FC236}">
              <a16:creationId xmlns:a16="http://schemas.microsoft.com/office/drawing/2014/main" id="{95B2A441-C37C-4A01-8277-AA0B63E2D895}"/>
            </a:ext>
          </a:extLst>
        </xdr:cNvPr>
        <xdr:cNvSpPr txBox="1"/>
      </xdr:nvSpPr>
      <xdr:spPr>
        <a:xfrm>
          <a:off x="1604917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77" name="直線コネクタ 476">
          <a:extLst>
            <a:ext uri="{FF2B5EF4-FFF2-40B4-BE49-F238E27FC236}">
              <a16:creationId xmlns:a16="http://schemas.microsoft.com/office/drawing/2014/main" id="{F7AD8566-0E53-4ABE-9D68-8AFA63ABD8BD}"/>
            </a:ext>
          </a:extLst>
        </xdr:cNvPr>
        <xdr:cNvCxnSpPr/>
      </xdr:nvCxnSpPr>
      <xdr:spPr>
        <a:xfrm>
          <a:off x="164592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78" name="テキスト ボックス 477">
          <a:extLst>
            <a:ext uri="{FF2B5EF4-FFF2-40B4-BE49-F238E27FC236}">
              <a16:creationId xmlns:a16="http://schemas.microsoft.com/office/drawing/2014/main" id="{DBD9C18E-C1F1-47C8-815A-BD0FF338DCE2}"/>
            </a:ext>
          </a:extLst>
        </xdr:cNvPr>
        <xdr:cNvSpPr txBox="1"/>
      </xdr:nvSpPr>
      <xdr:spPr>
        <a:xfrm>
          <a:off x="1604917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79" name="直線コネクタ 478">
          <a:extLst>
            <a:ext uri="{FF2B5EF4-FFF2-40B4-BE49-F238E27FC236}">
              <a16:creationId xmlns:a16="http://schemas.microsoft.com/office/drawing/2014/main" id="{3C27C9A3-9D3D-48F6-980C-082458DB53BA}"/>
            </a:ext>
          </a:extLst>
        </xdr:cNvPr>
        <xdr:cNvCxnSpPr/>
      </xdr:nvCxnSpPr>
      <xdr:spPr>
        <a:xfrm>
          <a:off x="164592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80" name="テキスト ボックス 479">
          <a:extLst>
            <a:ext uri="{FF2B5EF4-FFF2-40B4-BE49-F238E27FC236}">
              <a16:creationId xmlns:a16="http://schemas.microsoft.com/office/drawing/2014/main" id="{5A0B1491-7C46-4DFE-B075-7994173ECD83}"/>
            </a:ext>
          </a:extLst>
        </xdr:cNvPr>
        <xdr:cNvSpPr txBox="1"/>
      </xdr:nvSpPr>
      <xdr:spPr>
        <a:xfrm>
          <a:off x="1604917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81" name="直線コネクタ 480">
          <a:extLst>
            <a:ext uri="{FF2B5EF4-FFF2-40B4-BE49-F238E27FC236}">
              <a16:creationId xmlns:a16="http://schemas.microsoft.com/office/drawing/2014/main" id="{0EA8E689-D4FB-4D2D-BEF1-9E126877FE3B}"/>
            </a:ext>
          </a:extLst>
        </xdr:cNvPr>
        <xdr:cNvCxnSpPr/>
      </xdr:nvCxnSpPr>
      <xdr:spPr>
        <a:xfrm>
          <a:off x="164592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482" name="テキスト ボックス 481">
          <a:extLst>
            <a:ext uri="{FF2B5EF4-FFF2-40B4-BE49-F238E27FC236}">
              <a16:creationId xmlns:a16="http://schemas.microsoft.com/office/drawing/2014/main" id="{B96CC247-01C7-40BA-8E47-94C3D5FE4586}"/>
            </a:ext>
          </a:extLst>
        </xdr:cNvPr>
        <xdr:cNvSpPr txBox="1"/>
      </xdr:nvSpPr>
      <xdr:spPr>
        <a:xfrm>
          <a:off x="1604917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83" name="直線コネクタ 482">
          <a:extLst>
            <a:ext uri="{FF2B5EF4-FFF2-40B4-BE49-F238E27FC236}">
              <a16:creationId xmlns:a16="http://schemas.microsoft.com/office/drawing/2014/main" id="{2DEDC59F-9535-4680-97E7-EB187CE44AA9}"/>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84" name="テキスト ボックス 483">
          <a:extLst>
            <a:ext uri="{FF2B5EF4-FFF2-40B4-BE49-F238E27FC236}">
              <a16:creationId xmlns:a16="http://schemas.microsoft.com/office/drawing/2014/main" id="{23FA0C0D-698F-4C9A-AAD3-6D46A1D5ECC2}"/>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85" name="【消防施設】&#10;一人当たり面積グラフ枠">
          <a:extLst>
            <a:ext uri="{FF2B5EF4-FFF2-40B4-BE49-F238E27FC236}">
              <a16:creationId xmlns:a16="http://schemas.microsoft.com/office/drawing/2014/main" id="{5EB7F594-C6A8-4CCF-B2EC-609F76B11C36}"/>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486" name="直線コネクタ 485">
          <a:extLst>
            <a:ext uri="{FF2B5EF4-FFF2-40B4-BE49-F238E27FC236}">
              <a16:creationId xmlns:a16="http://schemas.microsoft.com/office/drawing/2014/main" id="{3736453A-899F-4D52-B0C9-FD3A63BD2F9A}"/>
            </a:ext>
          </a:extLst>
        </xdr:cNvPr>
        <xdr:cNvCxnSpPr/>
      </xdr:nvCxnSpPr>
      <xdr:spPr>
        <a:xfrm flipV="1">
          <a:off x="19951064" y="12953927"/>
          <a:ext cx="0" cy="1417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487" name="【消防施設】&#10;一人当たり面積最小値テキスト">
          <a:extLst>
            <a:ext uri="{FF2B5EF4-FFF2-40B4-BE49-F238E27FC236}">
              <a16:creationId xmlns:a16="http://schemas.microsoft.com/office/drawing/2014/main" id="{BEE1EEB5-4CE2-494B-9317-22B2CAEF658F}"/>
            </a:ext>
          </a:extLst>
        </xdr:cNvPr>
        <xdr:cNvSpPr txBox="1"/>
      </xdr:nvSpPr>
      <xdr:spPr>
        <a:xfrm>
          <a:off x="19989800" y="14369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488" name="直線コネクタ 487">
          <a:extLst>
            <a:ext uri="{FF2B5EF4-FFF2-40B4-BE49-F238E27FC236}">
              <a16:creationId xmlns:a16="http://schemas.microsoft.com/office/drawing/2014/main" id="{86CBE681-D3BF-485B-8FB8-2937DCD1341A}"/>
            </a:ext>
          </a:extLst>
        </xdr:cNvPr>
        <xdr:cNvCxnSpPr/>
      </xdr:nvCxnSpPr>
      <xdr:spPr>
        <a:xfrm>
          <a:off x="19881850" y="143717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489" name="【消防施設】&#10;一人当たり面積最大値テキスト">
          <a:extLst>
            <a:ext uri="{FF2B5EF4-FFF2-40B4-BE49-F238E27FC236}">
              <a16:creationId xmlns:a16="http://schemas.microsoft.com/office/drawing/2014/main" id="{2E5BBB58-4B66-42EE-AD1E-1800E755ADC0}"/>
            </a:ext>
          </a:extLst>
        </xdr:cNvPr>
        <xdr:cNvSpPr txBox="1"/>
      </xdr:nvSpPr>
      <xdr:spPr>
        <a:xfrm>
          <a:off x="19989800" y="1273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490" name="直線コネクタ 489">
          <a:extLst>
            <a:ext uri="{FF2B5EF4-FFF2-40B4-BE49-F238E27FC236}">
              <a16:creationId xmlns:a16="http://schemas.microsoft.com/office/drawing/2014/main" id="{C46E3A94-F0B6-4FAB-98D5-FA1670288852}"/>
            </a:ext>
          </a:extLst>
        </xdr:cNvPr>
        <xdr:cNvCxnSpPr/>
      </xdr:nvCxnSpPr>
      <xdr:spPr>
        <a:xfrm>
          <a:off x="19881850" y="1295392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51652</xdr:rowOff>
    </xdr:from>
    <xdr:ext cx="469744" cy="259045"/>
    <xdr:sp macro="" textlink="">
      <xdr:nvSpPr>
        <xdr:cNvPr id="491" name="【消防施設】&#10;一人当たり面積平均値テキスト">
          <a:extLst>
            <a:ext uri="{FF2B5EF4-FFF2-40B4-BE49-F238E27FC236}">
              <a16:creationId xmlns:a16="http://schemas.microsoft.com/office/drawing/2014/main" id="{EEBD2B29-9701-4C2A-A53E-230707FE709A}"/>
            </a:ext>
          </a:extLst>
        </xdr:cNvPr>
        <xdr:cNvSpPr txBox="1"/>
      </xdr:nvSpPr>
      <xdr:spPr>
        <a:xfrm>
          <a:off x="19989800" y="140915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492" name="フローチャート: 判断 491">
          <a:extLst>
            <a:ext uri="{FF2B5EF4-FFF2-40B4-BE49-F238E27FC236}">
              <a16:creationId xmlns:a16="http://schemas.microsoft.com/office/drawing/2014/main" id="{6CEBFCB5-3782-4B9E-96A5-225346892FA7}"/>
            </a:ext>
          </a:extLst>
        </xdr:cNvPr>
        <xdr:cNvSpPr/>
      </xdr:nvSpPr>
      <xdr:spPr>
        <a:xfrm>
          <a:off x="19900900" y="14233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493" name="フローチャート: 判断 492">
          <a:extLst>
            <a:ext uri="{FF2B5EF4-FFF2-40B4-BE49-F238E27FC236}">
              <a16:creationId xmlns:a16="http://schemas.microsoft.com/office/drawing/2014/main" id="{FA3FE9D7-5290-4A1C-BBE4-CF55C3A52FF8}"/>
            </a:ext>
          </a:extLst>
        </xdr:cNvPr>
        <xdr:cNvSpPr/>
      </xdr:nvSpPr>
      <xdr:spPr>
        <a:xfrm>
          <a:off x="19157950" y="1421576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494" name="フローチャート: 判断 493">
          <a:extLst>
            <a:ext uri="{FF2B5EF4-FFF2-40B4-BE49-F238E27FC236}">
              <a16:creationId xmlns:a16="http://schemas.microsoft.com/office/drawing/2014/main" id="{2E00A31B-DC2C-411D-9757-F5816C6FD2BA}"/>
            </a:ext>
          </a:extLst>
        </xdr:cNvPr>
        <xdr:cNvSpPr/>
      </xdr:nvSpPr>
      <xdr:spPr>
        <a:xfrm>
          <a:off x="18345150" y="14225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495" name="フローチャート: 判断 494">
          <a:extLst>
            <a:ext uri="{FF2B5EF4-FFF2-40B4-BE49-F238E27FC236}">
              <a16:creationId xmlns:a16="http://schemas.microsoft.com/office/drawing/2014/main" id="{A8FC56DA-FA4C-4871-BD9F-D6DFE746030B}"/>
            </a:ext>
          </a:extLst>
        </xdr:cNvPr>
        <xdr:cNvSpPr/>
      </xdr:nvSpPr>
      <xdr:spPr>
        <a:xfrm>
          <a:off x="17551400" y="14228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151566</xdr:rowOff>
    </xdr:from>
    <xdr:to>
      <xdr:col>98</xdr:col>
      <xdr:colOff>38100</xdr:colOff>
      <xdr:row>86</xdr:row>
      <xdr:rowOff>81716</xdr:rowOff>
    </xdr:to>
    <xdr:sp macro="" textlink="">
      <xdr:nvSpPr>
        <xdr:cNvPr id="496" name="フローチャート: 判断 495">
          <a:extLst>
            <a:ext uri="{FF2B5EF4-FFF2-40B4-BE49-F238E27FC236}">
              <a16:creationId xmlns:a16="http://schemas.microsoft.com/office/drawing/2014/main" id="{42A9B189-9043-48BD-94E2-F4654786EC98}"/>
            </a:ext>
          </a:extLst>
        </xdr:cNvPr>
        <xdr:cNvSpPr/>
      </xdr:nvSpPr>
      <xdr:spPr>
        <a:xfrm>
          <a:off x="16757650" y="1419141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97" name="テキスト ボックス 496">
          <a:extLst>
            <a:ext uri="{FF2B5EF4-FFF2-40B4-BE49-F238E27FC236}">
              <a16:creationId xmlns:a16="http://schemas.microsoft.com/office/drawing/2014/main" id="{92520D13-2F3A-4D9E-9337-A9832D4C3CCD}"/>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98" name="テキスト ボックス 497">
          <a:extLst>
            <a:ext uri="{FF2B5EF4-FFF2-40B4-BE49-F238E27FC236}">
              <a16:creationId xmlns:a16="http://schemas.microsoft.com/office/drawing/2014/main" id="{30A66331-3C76-4553-9480-F7DC2148CCB2}"/>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99" name="テキスト ボックス 498">
          <a:extLst>
            <a:ext uri="{FF2B5EF4-FFF2-40B4-BE49-F238E27FC236}">
              <a16:creationId xmlns:a16="http://schemas.microsoft.com/office/drawing/2014/main" id="{D66549C9-04B1-4FA5-BA35-C155C732945C}"/>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00" name="テキスト ボックス 499">
          <a:extLst>
            <a:ext uri="{FF2B5EF4-FFF2-40B4-BE49-F238E27FC236}">
              <a16:creationId xmlns:a16="http://schemas.microsoft.com/office/drawing/2014/main" id="{C628E4A1-4B7C-4FEC-8974-8569971FF337}"/>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01" name="テキスト ボックス 500">
          <a:extLst>
            <a:ext uri="{FF2B5EF4-FFF2-40B4-BE49-F238E27FC236}">
              <a16:creationId xmlns:a16="http://schemas.microsoft.com/office/drawing/2014/main" id="{1D4C76F3-DC02-47A7-9163-8E62238673B3}"/>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99640</xdr:rowOff>
    </xdr:from>
    <xdr:to>
      <xdr:col>116</xdr:col>
      <xdr:colOff>114300</xdr:colOff>
      <xdr:row>87</xdr:row>
      <xdr:rowOff>29790</xdr:rowOff>
    </xdr:to>
    <xdr:sp macro="" textlink="">
      <xdr:nvSpPr>
        <xdr:cNvPr id="502" name="楕円 501">
          <a:extLst>
            <a:ext uri="{FF2B5EF4-FFF2-40B4-BE49-F238E27FC236}">
              <a16:creationId xmlns:a16="http://schemas.microsoft.com/office/drawing/2014/main" id="{E391169D-91E1-47A3-8DD0-5983EEA41969}"/>
            </a:ext>
          </a:extLst>
        </xdr:cNvPr>
        <xdr:cNvSpPr/>
      </xdr:nvSpPr>
      <xdr:spPr>
        <a:xfrm>
          <a:off x="19900900" y="143045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14567</xdr:rowOff>
    </xdr:from>
    <xdr:ext cx="469744" cy="259045"/>
    <xdr:sp macro="" textlink="">
      <xdr:nvSpPr>
        <xdr:cNvPr id="503" name="【消防施設】&#10;一人当たり面積該当値テキスト">
          <a:extLst>
            <a:ext uri="{FF2B5EF4-FFF2-40B4-BE49-F238E27FC236}">
              <a16:creationId xmlns:a16="http://schemas.microsoft.com/office/drawing/2014/main" id="{41A97327-8626-481D-BBE1-5605F302E6F2}"/>
            </a:ext>
          </a:extLst>
        </xdr:cNvPr>
        <xdr:cNvSpPr txBox="1"/>
      </xdr:nvSpPr>
      <xdr:spPr>
        <a:xfrm>
          <a:off x="19989800" y="14219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100293</xdr:rowOff>
    </xdr:from>
    <xdr:to>
      <xdr:col>112</xdr:col>
      <xdr:colOff>38100</xdr:colOff>
      <xdr:row>87</xdr:row>
      <xdr:rowOff>30443</xdr:rowOff>
    </xdr:to>
    <xdr:sp macro="" textlink="">
      <xdr:nvSpPr>
        <xdr:cNvPr id="504" name="楕円 503">
          <a:extLst>
            <a:ext uri="{FF2B5EF4-FFF2-40B4-BE49-F238E27FC236}">
              <a16:creationId xmlns:a16="http://schemas.microsoft.com/office/drawing/2014/main" id="{D888DCD0-0132-4A1E-9029-BA11059BF6D3}"/>
            </a:ext>
          </a:extLst>
        </xdr:cNvPr>
        <xdr:cNvSpPr/>
      </xdr:nvSpPr>
      <xdr:spPr>
        <a:xfrm>
          <a:off x="19157950" y="1430524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150440</xdr:rowOff>
    </xdr:from>
    <xdr:to>
      <xdr:col>116</xdr:col>
      <xdr:colOff>63500</xdr:colOff>
      <xdr:row>86</xdr:row>
      <xdr:rowOff>151093</xdr:rowOff>
    </xdr:to>
    <xdr:cxnSp macro="">
      <xdr:nvCxnSpPr>
        <xdr:cNvPr id="505" name="直線コネクタ 504">
          <a:extLst>
            <a:ext uri="{FF2B5EF4-FFF2-40B4-BE49-F238E27FC236}">
              <a16:creationId xmlns:a16="http://schemas.microsoft.com/office/drawing/2014/main" id="{35B59F49-1205-4686-8EF8-E456A0B28E97}"/>
            </a:ext>
          </a:extLst>
        </xdr:cNvPr>
        <xdr:cNvCxnSpPr/>
      </xdr:nvCxnSpPr>
      <xdr:spPr>
        <a:xfrm flipV="1">
          <a:off x="19202400" y="14355390"/>
          <a:ext cx="7493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100293</xdr:rowOff>
    </xdr:from>
    <xdr:to>
      <xdr:col>107</xdr:col>
      <xdr:colOff>101600</xdr:colOff>
      <xdr:row>87</xdr:row>
      <xdr:rowOff>30443</xdr:rowOff>
    </xdr:to>
    <xdr:sp macro="" textlink="">
      <xdr:nvSpPr>
        <xdr:cNvPr id="506" name="楕円 505">
          <a:extLst>
            <a:ext uri="{FF2B5EF4-FFF2-40B4-BE49-F238E27FC236}">
              <a16:creationId xmlns:a16="http://schemas.microsoft.com/office/drawing/2014/main" id="{5F360508-5637-4E8A-A47D-56C09F8AC2A3}"/>
            </a:ext>
          </a:extLst>
        </xdr:cNvPr>
        <xdr:cNvSpPr/>
      </xdr:nvSpPr>
      <xdr:spPr>
        <a:xfrm>
          <a:off x="18345150" y="143052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151093</xdr:rowOff>
    </xdr:from>
    <xdr:to>
      <xdr:col>111</xdr:col>
      <xdr:colOff>177800</xdr:colOff>
      <xdr:row>86</xdr:row>
      <xdr:rowOff>151093</xdr:rowOff>
    </xdr:to>
    <xdr:cxnSp macro="">
      <xdr:nvCxnSpPr>
        <xdr:cNvPr id="507" name="直線コネクタ 506">
          <a:extLst>
            <a:ext uri="{FF2B5EF4-FFF2-40B4-BE49-F238E27FC236}">
              <a16:creationId xmlns:a16="http://schemas.microsoft.com/office/drawing/2014/main" id="{20D650F4-4803-4B86-8F02-119D56D47E76}"/>
            </a:ext>
          </a:extLst>
        </xdr:cNvPr>
        <xdr:cNvCxnSpPr/>
      </xdr:nvCxnSpPr>
      <xdr:spPr>
        <a:xfrm>
          <a:off x="18395950" y="14356043"/>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100293</xdr:rowOff>
    </xdr:from>
    <xdr:to>
      <xdr:col>102</xdr:col>
      <xdr:colOff>165100</xdr:colOff>
      <xdr:row>87</xdr:row>
      <xdr:rowOff>30443</xdr:rowOff>
    </xdr:to>
    <xdr:sp macro="" textlink="">
      <xdr:nvSpPr>
        <xdr:cNvPr id="508" name="楕円 507">
          <a:extLst>
            <a:ext uri="{FF2B5EF4-FFF2-40B4-BE49-F238E27FC236}">
              <a16:creationId xmlns:a16="http://schemas.microsoft.com/office/drawing/2014/main" id="{5BFC166F-2C8A-4998-B733-21483577CE64}"/>
            </a:ext>
          </a:extLst>
        </xdr:cNvPr>
        <xdr:cNvSpPr/>
      </xdr:nvSpPr>
      <xdr:spPr>
        <a:xfrm>
          <a:off x="17551400" y="143052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151093</xdr:rowOff>
    </xdr:from>
    <xdr:to>
      <xdr:col>107</xdr:col>
      <xdr:colOff>50800</xdr:colOff>
      <xdr:row>86</xdr:row>
      <xdr:rowOff>151093</xdr:rowOff>
    </xdr:to>
    <xdr:cxnSp macro="">
      <xdr:nvCxnSpPr>
        <xdr:cNvPr id="509" name="直線コネクタ 508">
          <a:extLst>
            <a:ext uri="{FF2B5EF4-FFF2-40B4-BE49-F238E27FC236}">
              <a16:creationId xmlns:a16="http://schemas.microsoft.com/office/drawing/2014/main" id="{B6F69FF1-6A4E-4700-8277-ADD857A54FFA}"/>
            </a:ext>
          </a:extLst>
        </xdr:cNvPr>
        <xdr:cNvCxnSpPr/>
      </xdr:nvCxnSpPr>
      <xdr:spPr>
        <a:xfrm>
          <a:off x="17602200" y="14356043"/>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100293</xdr:rowOff>
    </xdr:from>
    <xdr:to>
      <xdr:col>98</xdr:col>
      <xdr:colOff>38100</xdr:colOff>
      <xdr:row>87</xdr:row>
      <xdr:rowOff>30443</xdr:rowOff>
    </xdr:to>
    <xdr:sp macro="" textlink="">
      <xdr:nvSpPr>
        <xdr:cNvPr id="510" name="楕円 509">
          <a:extLst>
            <a:ext uri="{FF2B5EF4-FFF2-40B4-BE49-F238E27FC236}">
              <a16:creationId xmlns:a16="http://schemas.microsoft.com/office/drawing/2014/main" id="{D0E3C542-6556-47BB-BDFC-C6D6087D2998}"/>
            </a:ext>
          </a:extLst>
        </xdr:cNvPr>
        <xdr:cNvSpPr/>
      </xdr:nvSpPr>
      <xdr:spPr>
        <a:xfrm>
          <a:off x="16757650" y="1430524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151093</xdr:rowOff>
    </xdr:from>
    <xdr:to>
      <xdr:col>102</xdr:col>
      <xdr:colOff>114300</xdr:colOff>
      <xdr:row>86</xdr:row>
      <xdr:rowOff>151093</xdr:rowOff>
    </xdr:to>
    <xdr:cxnSp macro="">
      <xdr:nvCxnSpPr>
        <xdr:cNvPr id="511" name="直線コネクタ 510">
          <a:extLst>
            <a:ext uri="{FF2B5EF4-FFF2-40B4-BE49-F238E27FC236}">
              <a16:creationId xmlns:a16="http://schemas.microsoft.com/office/drawing/2014/main" id="{16817DBC-DD9B-41BD-952C-D1276C24B8C5}"/>
            </a:ext>
          </a:extLst>
        </xdr:cNvPr>
        <xdr:cNvCxnSpPr/>
      </xdr:nvCxnSpPr>
      <xdr:spPr>
        <a:xfrm>
          <a:off x="16802100" y="1435604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512" name="n_1aveValue【消防施設】&#10;一人当たり面積">
          <a:extLst>
            <a:ext uri="{FF2B5EF4-FFF2-40B4-BE49-F238E27FC236}">
              <a16:creationId xmlns:a16="http://schemas.microsoft.com/office/drawing/2014/main" id="{E72E260A-1E85-4A20-9E3D-6635381EE21D}"/>
            </a:ext>
          </a:extLst>
        </xdr:cNvPr>
        <xdr:cNvSpPr txBox="1"/>
      </xdr:nvSpPr>
      <xdr:spPr>
        <a:xfrm>
          <a:off x="18980227" y="1400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513" name="n_2aveValue【消防施設】&#10;一人当たり面積">
          <a:extLst>
            <a:ext uri="{FF2B5EF4-FFF2-40B4-BE49-F238E27FC236}">
              <a16:creationId xmlns:a16="http://schemas.microsoft.com/office/drawing/2014/main" id="{23352343-5545-4774-917A-D2BA28F81060}"/>
            </a:ext>
          </a:extLst>
        </xdr:cNvPr>
        <xdr:cNvSpPr txBox="1"/>
      </xdr:nvSpPr>
      <xdr:spPr>
        <a:xfrm>
          <a:off x="18180127" y="14013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514" name="n_3aveValue【消防施設】&#10;一人当たり面積">
          <a:extLst>
            <a:ext uri="{FF2B5EF4-FFF2-40B4-BE49-F238E27FC236}">
              <a16:creationId xmlns:a16="http://schemas.microsoft.com/office/drawing/2014/main" id="{E3FEE791-B773-4633-AAEE-AAB2C6E6579C}"/>
            </a:ext>
          </a:extLst>
        </xdr:cNvPr>
        <xdr:cNvSpPr txBox="1"/>
      </xdr:nvSpPr>
      <xdr:spPr>
        <a:xfrm>
          <a:off x="17386377" y="1401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98243</xdr:rowOff>
    </xdr:from>
    <xdr:ext cx="469744" cy="259045"/>
    <xdr:sp macro="" textlink="">
      <xdr:nvSpPr>
        <xdr:cNvPr id="515" name="n_4aveValue【消防施設】&#10;一人当たり面積">
          <a:extLst>
            <a:ext uri="{FF2B5EF4-FFF2-40B4-BE49-F238E27FC236}">
              <a16:creationId xmlns:a16="http://schemas.microsoft.com/office/drawing/2014/main" id="{BA19B1CA-CAC0-47FF-B442-1BE94BD92032}"/>
            </a:ext>
          </a:extLst>
        </xdr:cNvPr>
        <xdr:cNvSpPr txBox="1"/>
      </xdr:nvSpPr>
      <xdr:spPr>
        <a:xfrm>
          <a:off x="16592627" y="1397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21570</xdr:rowOff>
    </xdr:from>
    <xdr:ext cx="469744" cy="259045"/>
    <xdr:sp macro="" textlink="">
      <xdr:nvSpPr>
        <xdr:cNvPr id="516" name="n_1mainValue【消防施設】&#10;一人当たり面積">
          <a:extLst>
            <a:ext uri="{FF2B5EF4-FFF2-40B4-BE49-F238E27FC236}">
              <a16:creationId xmlns:a16="http://schemas.microsoft.com/office/drawing/2014/main" id="{AD2A3E18-8F0D-4E23-BFCB-9817D762BD07}"/>
            </a:ext>
          </a:extLst>
        </xdr:cNvPr>
        <xdr:cNvSpPr txBox="1"/>
      </xdr:nvSpPr>
      <xdr:spPr>
        <a:xfrm>
          <a:off x="18980227" y="14391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21570</xdr:rowOff>
    </xdr:from>
    <xdr:ext cx="469744" cy="259045"/>
    <xdr:sp macro="" textlink="">
      <xdr:nvSpPr>
        <xdr:cNvPr id="517" name="n_2mainValue【消防施設】&#10;一人当たり面積">
          <a:extLst>
            <a:ext uri="{FF2B5EF4-FFF2-40B4-BE49-F238E27FC236}">
              <a16:creationId xmlns:a16="http://schemas.microsoft.com/office/drawing/2014/main" id="{0A5E6E25-10E7-471B-BAC2-C217D854FC8C}"/>
            </a:ext>
          </a:extLst>
        </xdr:cNvPr>
        <xdr:cNvSpPr txBox="1"/>
      </xdr:nvSpPr>
      <xdr:spPr>
        <a:xfrm>
          <a:off x="18180127" y="14391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21570</xdr:rowOff>
    </xdr:from>
    <xdr:ext cx="469744" cy="259045"/>
    <xdr:sp macro="" textlink="">
      <xdr:nvSpPr>
        <xdr:cNvPr id="518" name="n_3mainValue【消防施設】&#10;一人当たり面積">
          <a:extLst>
            <a:ext uri="{FF2B5EF4-FFF2-40B4-BE49-F238E27FC236}">
              <a16:creationId xmlns:a16="http://schemas.microsoft.com/office/drawing/2014/main" id="{784550E4-E2B3-43A5-9FC6-36E7A9FBC4B4}"/>
            </a:ext>
          </a:extLst>
        </xdr:cNvPr>
        <xdr:cNvSpPr txBox="1"/>
      </xdr:nvSpPr>
      <xdr:spPr>
        <a:xfrm>
          <a:off x="17386377" y="14391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21570</xdr:rowOff>
    </xdr:from>
    <xdr:ext cx="469744" cy="259045"/>
    <xdr:sp macro="" textlink="">
      <xdr:nvSpPr>
        <xdr:cNvPr id="519" name="n_4mainValue【消防施設】&#10;一人当たり面積">
          <a:extLst>
            <a:ext uri="{FF2B5EF4-FFF2-40B4-BE49-F238E27FC236}">
              <a16:creationId xmlns:a16="http://schemas.microsoft.com/office/drawing/2014/main" id="{75B81874-4C88-4C0A-86D4-06ED4F5A51DC}"/>
            </a:ext>
          </a:extLst>
        </xdr:cNvPr>
        <xdr:cNvSpPr txBox="1"/>
      </xdr:nvSpPr>
      <xdr:spPr>
        <a:xfrm>
          <a:off x="16592627" y="14391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20" name="正方形/長方形 519">
          <a:extLst>
            <a:ext uri="{FF2B5EF4-FFF2-40B4-BE49-F238E27FC236}">
              <a16:creationId xmlns:a16="http://schemas.microsoft.com/office/drawing/2014/main" id="{A12DB0AA-8535-4E7A-BBEC-AB6866FAD4C5}"/>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21" name="正方形/長方形 520">
          <a:extLst>
            <a:ext uri="{FF2B5EF4-FFF2-40B4-BE49-F238E27FC236}">
              <a16:creationId xmlns:a16="http://schemas.microsoft.com/office/drawing/2014/main" id="{A02ACAB5-CB83-482A-97C5-23A59EFF461F}"/>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22" name="正方形/長方形 521">
          <a:extLst>
            <a:ext uri="{FF2B5EF4-FFF2-40B4-BE49-F238E27FC236}">
              <a16:creationId xmlns:a16="http://schemas.microsoft.com/office/drawing/2014/main" id="{C57B966D-C486-4E16-8A24-60E66005E301}"/>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23" name="正方形/長方形 522">
          <a:extLst>
            <a:ext uri="{FF2B5EF4-FFF2-40B4-BE49-F238E27FC236}">
              <a16:creationId xmlns:a16="http://schemas.microsoft.com/office/drawing/2014/main" id="{830BC5A6-503A-4CB7-9BAA-A8711070C5F2}"/>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24" name="正方形/長方形 523">
          <a:extLst>
            <a:ext uri="{FF2B5EF4-FFF2-40B4-BE49-F238E27FC236}">
              <a16:creationId xmlns:a16="http://schemas.microsoft.com/office/drawing/2014/main" id="{BB069634-600D-4FBB-8DCB-247A7586D2E7}"/>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25" name="正方形/長方形 524">
          <a:extLst>
            <a:ext uri="{FF2B5EF4-FFF2-40B4-BE49-F238E27FC236}">
              <a16:creationId xmlns:a16="http://schemas.microsoft.com/office/drawing/2014/main" id="{74F3FDD2-0950-4B9B-B933-8366009F7423}"/>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26" name="正方形/長方形 525">
          <a:extLst>
            <a:ext uri="{FF2B5EF4-FFF2-40B4-BE49-F238E27FC236}">
              <a16:creationId xmlns:a16="http://schemas.microsoft.com/office/drawing/2014/main" id="{53643F1C-EFF3-412F-A1D3-DE451E258EF1}"/>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27" name="正方形/長方形 526">
          <a:extLst>
            <a:ext uri="{FF2B5EF4-FFF2-40B4-BE49-F238E27FC236}">
              <a16:creationId xmlns:a16="http://schemas.microsoft.com/office/drawing/2014/main" id="{BE87B1C9-1FCB-4D6E-B10F-B60036AF66B8}"/>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28" name="テキスト ボックス 527">
          <a:extLst>
            <a:ext uri="{FF2B5EF4-FFF2-40B4-BE49-F238E27FC236}">
              <a16:creationId xmlns:a16="http://schemas.microsoft.com/office/drawing/2014/main" id="{4AD69DAE-1D87-4847-B0AB-4E3C5EAEF03F}"/>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29" name="直線コネクタ 528">
          <a:extLst>
            <a:ext uri="{FF2B5EF4-FFF2-40B4-BE49-F238E27FC236}">
              <a16:creationId xmlns:a16="http://schemas.microsoft.com/office/drawing/2014/main" id="{57384378-C996-47F7-889C-70F1B3D85A8B}"/>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30" name="テキスト ボックス 529">
          <a:extLst>
            <a:ext uri="{FF2B5EF4-FFF2-40B4-BE49-F238E27FC236}">
              <a16:creationId xmlns:a16="http://schemas.microsoft.com/office/drawing/2014/main" id="{56DFAE27-977F-4149-8F1C-DE4398A31A08}"/>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31" name="直線コネクタ 530">
          <a:extLst>
            <a:ext uri="{FF2B5EF4-FFF2-40B4-BE49-F238E27FC236}">
              <a16:creationId xmlns:a16="http://schemas.microsoft.com/office/drawing/2014/main" id="{BDD80162-57CE-4420-A634-706A1ED86C0C}"/>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32" name="テキスト ボックス 531">
          <a:extLst>
            <a:ext uri="{FF2B5EF4-FFF2-40B4-BE49-F238E27FC236}">
              <a16:creationId xmlns:a16="http://schemas.microsoft.com/office/drawing/2014/main" id="{0D63486C-6EC0-4764-82B6-8995CB657C56}"/>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33" name="直線コネクタ 532">
          <a:extLst>
            <a:ext uri="{FF2B5EF4-FFF2-40B4-BE49-F238E27FC236}">
              <a16:creationId xmlns:a16="http://schemas.microsoft.com/office/drawing/2014/main" id="{752B99A1-ED42-4512-8BE1-A5BB268CC32F}"/>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34" name="テキスト ボックス 533">
          <a:extLst>
            <a:ext uri="{FF2B5EF4-FFF2-40B4-BE49-F238E27FC236}">
              <a16:creationId xmlns:a16="http://schemas.microsoft.com/office/drawing/2014/main" id="{4B5244C0-AAA6-4A44-B456-65F9A31948A3}"/>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35" name="直線コネクタ 534">
          <a:extLst>
            <a:ext uri="{FF2B5EF4-FFF2-40B4-BE49-F238E27FC236}">
              <a16:creationId xmlns:a16="http://schemas.microsoft.com/office/drawing/2014/main" id="{034BBB33-88C1-43F5-A339-F72B5A3EA505}"/>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36" name="テキスト ボックス 535">
          <a:extLst>
            <a:ext uri="{FF2B5EF4-FFF2-40B4-BE49-F238E27FC236}">
              <a16:creationId xmlns:a16="http://schemas.microsoft.com/office/drawing/2014/main" id="{3FA54E67-51F3-4A67-A911-984278C1CBD0}"/>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37" name="直線コネクタ 536">
          <a:extLst>
            <a:ext uri="{FF2B5EF4-FFF2-40B4-BE49-F238E27FC236}">
              <a16:creationId xmlns:a16="http://schemas.microsoft.com/office/drawing/2014/main" id="{2371F0B2-8356-4AAD-B751-CA6350E3E4DD}"/>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38" name="テキスト ボックス 537">
          <a:extLst>
            <a:ext uri="{FF2B5EF4-FFF2-40B4-BE49-F238E27FC236}">
              <a16:creationId xmlns:a16="http://schemas.microsoft.com/office/drawing/2014/main" id="{78C7A171-9A6F-48D5-820B-98BAD5A48541}"/>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39" name="直線コネクタ 538">
          <a:extLst>
            <a:ext uri="{FF2B5EF4-FFF2-40B4-BE49-F238E27FC236}">
              <a16:creationId xmlns:a16="http://schemas.microsoft.com/office/drawing/2014/main" id="{35E3D682-B769-410B-AB28-C0D3E32F8DD1}"/>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40" name="テキスト ボックス 539">
          <a:extLst>
            <a:ext uri="{FF2B5EF4-FFF2-40B4-BE49-F238E27FC236}">
              <a16:creationId xmlns:a16="http://schemas.microsoft.com/office/drawing/2014/main" id="{88B0EAC8-69E2-4A82-99BB-C11185EF3957}"/>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41" name="直線コネクタ 540">
          <a:extLst>
            <a:ext uri="{FF2B5EF4-FFF2-40B4-BE49-F238E27FC236}">
              <a16:creationId xmlns:a16="http://schemas.microsoft.com/office/drawing/2014/main" id="{B8E62596-3D52-4CB4-A3A9-878B8268C03B}"/>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42" name="テキスト ボックス 541">
          <a:extLst>
            <a:ext uri="{FF2B5EF4-FFF2-40B4-BE49-F238E27FC236}">
              <a16:creationId xmlns:a16="http://schemas.microsoft.com/office/drawing/2014/main" id="{0EF4E26F-9E94-4746-8E0E-A9BA4E6E0BCD}"/>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43" name="直線コネクタ 542">
          <a:extLst>
            <a:ext uri="{FF2B5EF4-FFF2-40B4-BE49-F238E27FC236}">
              <a16:creationId xmlns:a16="http://schemas.microsoft.com/office/drawing/2014/main" id="{533C7443-0259-40DE-A614-0D5E85118A60}"/>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4" name="【庁舎】&#10;有形固定資産減価償却率グラフ枠">
          <a:extLst>
            <a:ext uri="{FF2B5EF4-FFF2-40B4-BE49-F238E27FC236}">
              <a16:creationId xmlns:a16="http://schemas.microsoft.com/office/drawing/2014/main" id="{0635AC8C-F2C4-4EC4-8167-2EEA9D6C5E6E}"/>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545" name="直線コネクタ 544">
          <a:extLst>
            <a:ext uri="{FF2B5EF4-FFF2-40B4-BE49-F238E27FC236}">
              <a16:creationId xmlns:a16="http://schemas.microsoft.com/office/drawing/2014/main" id="{1C4371A2-3EAC-4CB0-9636-02AC77D144B0}"/>
            </a:ext>
          </a:extLst>
        </xdr:cNvPr>
        <xdr:cNvCxnSpPr/>
      </xdr:nvCxnSpPr>
      <xdr:spPr>
        <a:xfrm flipV="1">
          <a:off x="14699614" y="165892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46" name="【庁舎】&#10;有形固定資産減価償却率最小値テキスト">
          <a:extLst>
            <a:ext uri="{FF2B5EF4-FFF2-40B4-BE49-F238E27FC236}">
              <a16:creationId xmlns:a16="http://schemas.microsoft.com/office/drawing/2014/main" id="{BFF01461-6CBC-4B7E-8DD8-DFF693BC9D5F}"/>
            </a:ext>
          </a:extLst>
        </xdr:cNvPr>
        <xdr:cNvSpPr txBox="1"/>
      </xdr:nvSpPr>
      <xdr:spPr>
        <a:xfrm>
          <a:off x="1473835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47" name="直線コネクタ 546">
          <a:extLst>
            <a:ext uri="{FF2B5EF4-FFF2-40B4-BE49-F238E27FC236}">
              <a16:creationId xmlns:a16="http://schemas.microsoft.com/office/drawing/2014/main" id="{DCF21547-C30E-448B-B355-397D6B654F3B}"/>
            </a:ext>
          </a:extLst>
        </xdr:cNvPr>
        <xdr:cNvCxnSpPr/>
      </xdr:nvCxnSpPr>
      <xdr:spPr>
        <a:xfrm>
          <a:off x="146113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548" name="【庁舎】&#10;有形固定資産減価償却率最大値テキスト">
          <a:extLst>
            <a:ext uri="{FF2B5EF4-FFF2-40B4-BE49-F238E27FC236}">
              <a16:creationId xmlns:a16="http://schemas.microsoft.com/office/drawing/2014/main" id="{C2D68CC9-026C-4ACC-B5E0-EE71AA0F166E}"/>
            </a:ext>
          </a:extLst>
        </xdr:cNvPr>
        <xdr:cNvSpPr txBox="1"/>
      </xdr:nvSpPr>
      <xdr:spPr>
        <a:xfrm>
          <a:off x="14738350" y="163645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549" name="直線コネクタ 548">
          <a:extLst>
            <a:ext uri="{FF2B5EF4-FFF2-40B4-BE49-F238E27FC236}">
              <a16:creationId xmlns:a16="http://schemas.microsoft.com/office/drawing/2014/main" id="{F1C75E47-262E-41E7-A236-678D72AABB25}"/>
            </a:ext>
          </a:extLst>
        </xdr:cNvPr>
        <xdr:cNvCxnSpPr/>
      </xdr:nvCxnSpPr>
      <xdr:spPr>
        <a:xfrm>
          <a:off x="14611350" y="165892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550" name="【庁舎】&#10;有形固定資産減価償却率平均値テキスト">
          <a:extLst>
            <a:ext uri="{FF2B5EF4-FFF2-40B4-BE49-F238E27FC236}">
              <a16:creationId xmlns:a16="http://schemas.microsoft.com/office/drawing/2014/main" id="{68C32091-73E0-4ABB-9CCC-5F2DCEEE5294}"/>
            </a:ext>
          </a:extLst>
        </xdr:cNvPr>
        <xdr:cNvSpPr txBox="1"/>
      </xdr:nvSpPr>
      <xdr:spPr>
        <a:xfrm>
          <a:off x="14738350" y="17090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551" name="フローチャート: 判断 550">
          <a:extLst>
            <a:ext uri="{FF2B5EF4-FFF2-40B4-BE49-F238E27FC236}">
              <a16:creationId xmlns:a16="http://schemas.microsoft.com/office/drawing/2014/main" id="{72816487-10FC-4DCE-99C1-FDDD2E664E12}"/>
            </a:ext>
          </a:extLst>
        </xdr:cNvPr>
        <xdr:cNvSpPr/>
      </xdr:nvSpPr>
      <xdr:spPr>
        <a:xfrm>
          <a:off x="14649450" y="1723898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552" name="フローチャート: 判断 551">
          <a:extLst>
            <a:ext uri="{FF2B5EF4-FFF2-40B4-BE49-F238E27FC236}">
              <a16:creationId xmlns:a16="http://schemas.microsoft.com/office/drawing/2014/main" id="{31765BBA-DC9D-4C87-B29B-097E95A1C4C1}"/>
            </a:ext>
          </a:extLst>
        </xdr:cNvPr>
        <xdr:cNvSpPr/>
      </xdr:nvSpPr>
      <xdr:spPr>
        <a:xfrm>
          <a:off x="13887450" y="17279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553" name="フローチャート: 判断 552">
          <a:extLst>
            <a:ext uri="{FF2B5EF4-FFF2-40B4-BE49-F238E27FC236}">
              <a16:creationId xmlns:a16="http://schemas.microsoft.com/office/drawing/2014/main" id="{95B16B4F-E9C8-42A4-B45C-51357A9DA3C8}"/>
            </a:ext>
          </a:extLst>
        </xdr:cNvPr>
        <xdr:cNvSpPr/>
      </xdr:nvSpPr>
      <xdr:spPr>
        <a:xfrm>
          <a:off x="13093700" y="1726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554" name="フローチャート: 判断 553">
          <a:extLst>
            <a:ext uri="{FF2B5EF4-FFF2-40B4-BE49-F238E27FC236}">
              <a16:creationId xmlns:a16="http://schemas.microsoft.com/office/drawing/2014/main" id="{725DB2C2-6C6B-49CB-8E1E-899F426E833E}"/>
            </a:ext>
          </a:extLst>
        </xdr:cNvPr>
        <xdr:cNvSpPr/>
      </xdr:nvSpPr>
      <xdr:spPr>
        <a:xfrm>
          <a:off x="12299950" y="1731245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555" name="フローチャート: 判断 554">
          <a:extLst>
            <a:ext uri="{FF2B5EF4-FFF2-40B4-BE49-F238E27FC236}">
              <a16:creationId xmlns:a16="http://schemas.microsoft.com/office/drawing/2014/main" id="{3CD33188-3D5F-42DE-BCC0-CAAA0A4C064A}"/>
            </a:ext>
          </a:extLst>
        </xdr:cNvPr>
        <xdr:cNvSpPr/>
      </xdr:nvSpPr>
      <xdr:spPr>
        <a:xfrm>
          <a:off x="11487150" y="17317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56" name="テキスト ボックス 555">
          <a:extLst>
            <a:ext uri="{FF2B5EF4-FFF2-40B4-BE49-F238E27FC236}">
              <a16:creationId xmlns:a16="http://schemas.microsoft.com/office/drawing/2014/main" id="{65863DD5-0646-4CCE-AA68-FBF8ABB74CA6}"/>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57" name="テキスト ボックス 556">
          <a:extLst>
            <a:ext uri="{FF2B5EF4-FFF2-40B4-BE49-F238E27FC236}">
              <a16:creationId xmlns:a16="http://schemas.microsoft.com/office/drawing/2014/main" id="{914FA4C3-D54D-423C-B6E3-3C575C0FB94F}"/>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58" name="テキスト ボックス 557">
          <a:extLst>
            <a:ext uri="{FF2B5EF4-FFF2-40B4-BE49-F238E27FC236}">
              <a16:creationId xmlns:a16="http://schemas.microsoft.com/office/drawing/2014/main" id="{0B989D5C-62E9-4926-9AC8-334BFE11B441}"/>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59" name="テキスト ボックス 558">
          <a:extLst>
            <a:ext uri="{FF2B5EF4-FFF2-40B4-BE49-F238E27FC236}">
              <a16:creationId xmlns:a16="http://schemas.microsoft.com/office/drawing/2014/main" id="{4CB6F3AA-4298-4AD3-90DD-F6121F64D816}"/>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60" name="テキスト ボックス 559">
          <a:extLst>
            <a:ext uri="{FF2B5EF4-FFF2-40B4-BE49-F238E27FC236}">
              <a16:creationId xmlns:a16="http://schemas.microsoft.com/office/drawing/2014/main" id="{6223AB86-89A9-4E52-847B-945E68982F5B}"/>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159294</xdr:rowOff>
    </xdr:from>
    <xdr:to>
      <xdr:col>85</xdr:col>
      <xdr:colOff>177800</xdr:colOff>
      <xdr:row>106</xdr:row>
      <xdr:rowOff>89444</xdr:rowOff>
    </xdr:to>
    <xdr:sp macro="" textlink="">
      <xdr:nvSpPr>
        <xdr:cNvPr id="561" name="楕円 560">
          <a:extLst>
            <a:ext uri="{FF2B5EF4-FFF2-40B4-BE49-F238E27FC236}">
              <a16:creationId xmlns:a16="http://schemas.microsoft.com/office/drawing/2014/main" id="{01470D3E-B5A1-4CAD-B851-417E6FDC1837}"/>
            </a:ext>
          </a:extLst>
        </xdr:cNvPr>
        <xdr:cNvSpPr/>
      </xdr:nvSpPr>
      <xdr:spPr>
        <a:xfrm>
          <a:off x="14649450" y="17590044"/>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137721</xdr:rowOff>
    </xdr:from>
    <xdr:ext cx="405111" cy="259045"/>
    <xdr:sp macro="" textlink="">
      <xdr:nvSpPr>
        <xdr:cNvPr id="562" name="【庁舎】&#10;有形固定資産減価償却率該当値テキスト">
          <a:extLst>
            <a:ext uri="{FF2B5EF4-FFF2-40B4-BE49-F238E27FC236}">
              <a16:creationId xmlns:a16="http://schemas.microsoft.com/office/drawing/2014/main" id="{C17FE81D-CEB4-4658-A2B4-93538F480A78}"/>
            </a:ext>
          </a:extLst>
        </xdr:cNvPr>
        <xdr:cNvSpPr txBox="1"/>
      </xdr:nvSpPr>
      <xdr:spPr>
        <a:xfrm>
          <a:off x="14738350" y="17568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123371</xdr:rowOff>
    </xdr:from>
    <xdr:to>
      <xdr:col>81</xdr:col>
      <xdr:colOff>101600</xdr:colOff>
      <xdr:row>106</xdr:row>
      <xdr:rowOff>53521</xdr:rowOff>
    </xdr:to>
    <xdr:sp macro="" textlink="">
      <xdr:nvSpPr>
        <xdr:cNvPr id="563" name="楕円 562">
          <a:extLst>
            <a:ext uri="{FF2B5EF4-FFF2-40B4-BE49-F238E27FC236}">
              <a16:creationId xmlns:a16="http://schemas.microsoft.com/office/drawing/2014/main" id="{6FE9E543-87FE-4B10-9DF5-338B8D5B9958}"/>
            </a:ext>
          </a:extLst>
        </xdr:cNvPr>
        <xdr:cNvSpPr/>
      </xdr:nvSpPr>
      <xdr:spPr>
        <a:xfrm>
          <a:off x="13887450" y="1755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2721</xdr:rowOff>
    </xdr:from>
    <xdr:to>
      <xdr:col>85</xdr:col>
      <xdr:colOff>127000</xdr:colOff>
      <xdr:row>106</xdr:row>
      <xdr:rowOff>38644</xdr:rowOff>
    </xdr:to>
    <xdr:cxnSp macro="">
      <xdr:nvCxnSpPr>
        <xdr:cNvPr id="564" name="直線コネクタ 563">
          <a:extLst>
            <a:ext uri="{FF2B5EF4-FFF2-40B4-BE49-F238E27FC236}">
              <a16:creationId xmlns:a16="http://schemas.microsoft.com/office/drawing/2014/main" id="{37CF5977-A1EB-44C9-BCEA-CB24FB17ADB5}"/>
            </a:ext>
          </a:extLst>
        </xdr:cNvPr>
        <xdr:cNvCxnSpPr/>
      </xdr:nvCxnSpPr>
      <xdr:spPr>
        <a:xfrm>
          <a:off x="13938250" y="17604921"/>
          <a:ext cx="762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92348</xdr:rowOff>
    </xdr:from>
    <xdr:to>
      <xdr:col>76</xdr:col>
      <xdr:colOff>165100</xdr:colOff>
      <xdr:row>106</xdr:row>
      <xdr:rowOff>22498</xdr:rowOff>
    </xdr:to>
    <xdr:sp macro="" textlink="">
      <xdr:nvSpPr>
        <xdr:cNvPr id="565" name="楕円 564">
          <a:extLst>
            <a:ext uri="{FF2B5EF4-FFF2-40B4-BE49-F238E27FC236}">
              <a16:creationId xmlns:a16="http://schemas.microsoft.com/office/drawing/2014/main" id="{BAE9C153-F053-4660-9964-CBB82B40A6DA}"/>
            </a:ext>
          </a:extLst>
        </xdr:cNvPr>
        <xdr:cNvSpPr/>
      </xdr:nvSpPr>
      <xdr:spPr>
        <a:xfrm>
          <a:off x="13093700" y="1752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143148</xdr:rowOff>
    </xdr:from>
    <xdr:to>
      <xdr:col>81</xdr:col>
      <xdr:colOff>50800</xdr:colOff>
      <xdr:row>106</xdr:row>
      <xdr:rowOff>2721</xdr:rowOff>
    </xdr:to>
    <xdr:cxnSp macro="">
      <xdr:nvCxnSpPr>
        <xdr:cNvPr id="566" name="直線コネクタ 565">
          <a:extLst>
            <a:ext uri="{FF2B5EF4-FFF2-40B4-BE49-F238E27FC236}">
              <a16:creationId xmlns:a16="http://schemas.microsoft.com/office/drawing/2014/main" id="{9BF46A0C-29C3-4341-96EE-E9DDDDCBCC82}"/>
            </a:ext>
          </a:extLst>
        </xdr:cNvPr>
        <xdr:cNvCxnSpPr/>
      </xdr:nvCxnSpPr>
      <xdr:spPr>
        <a:xfrm>
          <a:off x="13144500" y="17573898"/>
          <a:ext cx="79375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69487</xdr:rowOff>
    </xdr:from>
    <xdr:to>
      <xdr:col>72</xdr:col>
      <xdr:colOff>38100</xdr:colOff>
      <xdr:row>105</xdr:row>
      <xdr:rowOff>171087</xdr:rowOff>
    </xdr:to>
    <xdr:sp macro="" textlink="">
      <xdr:nvSpPr>
        <xdr:cNvPr id="567" name="楕円 566">
          <a:extLst>
            <a:ext uri="{FF2B5EF4-FFF2-40B4-BE49-F238E27FC236}">
              <a16:creationId xmlns:a16="http://schemas.microsoft.com/office/drawing/2014/main" id="{C28DEC07-970C-434A-8144-83AE017DFBCE}"/>
            </a:ext>
          </a:extLst>
        </xdr:cNvPr>
        <xdr:cNvSpPr/>
      </xdr:nvSpPr>
      <xdr:spPr>
        <a:xfrm>
          <a:off x="12299950" y="175002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120287</xdr:rowOff>
    </xdr:from>
    <xdr:to>
      <xdr:col>76</xdr:col>
      <xdr:colOff>114300</xdr:colOff>
      <xdr:row>105</xdr:row>
      <xdr:rowOff>143148</xdr:rowOff>
    </xdr:to>
    <xdr:cxnSp macro="">
      <xdr:nvCxnSpPr>
        <xdr:cNvPr id="568" name="直線コネクタ 567">
          <a:extLst>
            <a:ext uri="{FF2B5EF4-FFF2-40B4-BE49-F238E27FC236}">
              <a16:creationId xmlns:a16="http://schemas.microsoft.com/office/drawing/2014/main" id="{F3899615-84C3-4B21-844F-BE41F3DF1AF3}"/>
            </a:ext>
          </a:extLst>
        </xdr:cNvPr>
        <xdr:cNvCxnSpPr/>
      </xdr:nvCxnSpPr>
      <xdr:spPr>
        <a:xfrm>
          <a:off x="12344400" y="17551037"/>
          <a:ext cx="8001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13970</xdr:rowOff>
    </xdr:from>
    <xdr:to>
      <xdr:col>67</xdr:col>
      <xdr:colOff>101600</xdr:colOff>
      <xdr:row>104</xdr:row>
      <xdr:rowOff>115570</xdr:rowOff>
    </xdr:to>
    <xdr:sp macro="" textlink="">
      <xdr:nvSpPr>
        <xdr:cNvPr id="569" name="楕円 568">
          <a:extLst>
            <a:ext uri="{FF2B5EF4-FFF2-40B4-BE49-F238E27FC236}">
              <a16:creationId xmlns:a16="http://schemas.microsoft.com/office/drawing/2014/main" id="{D50BB21B-46BA-40D8-8321-7861EB349B1F}"/>
            </a:ext>
          </a:extLst>
        </xdr:cNvPr>
        <xdr:cNvSpPr/>
      </xdr:nvSpPr>
      <xdr:spPr>
        <a:xfrm>
          <a:off x="11487150" y="1727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64770</xdr:rowOff>
    </xdr:from>
    <xdr:to>
      <xdr:col>71</xdr:col>
      <xdr:colOff>177800</xdr:colOff>
      <xdr:row>105</xdr:row>
      <xdr:rowOff>120287</xdr:rowOff>
    </xdr:to>
    <xdr:cxnSp macro="">
      <xdr:nvCxnSpPr>
        <xdr:cNvPr id="570" name="直線コネクタ 569">
          <a:extLst>
            <a:ext uri="{FF2B5EF4-FFF2-40B4-BE49-F238E27FC236}">
              <a16:creationId xmlns:a16="http://schemas.microsoft.com/office/drawing/2014/main" id="{EB4C3BB5-849D-427A-92A4-7A48E8F2912A}"/>
            </a:ext>
          </a:extLst>
        </xdr:cNvPr>
        <xdr:cNvCxnSpPr/>
      </xdr:nvCxnSpPr>
      <xdr:spPr>
        <a:xfrm>
          <a:off x="11537950" y="17324070"/>
          <a:ext cx="806450" cy="226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571" name="n_1aveValue【庁舎】&#10;有形固定資産減価償却率">
          <a:extLst>
            <a:ext uri="{FF2B5EF4-FFF2-40B4-BE49-F238E27FC236}">
              <a16:creationId xmlns:a16="http://schemas.microsoft.com/office/drawing/2014/main" id="{D412FEC4-D643-4E34-9DDF-CC462E4D985A}"/>
            </a:ext>
          </a:extLst>
        </xdr:cNvPr>
        <xdr:cNvSpPr txBox="1"/>
      </xdr:nvSpPr>
      <xdr:spPr>
        <a:xfrm>
          <a:off x="13742044" y="17055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572" name="n_2aveValue【庁舎】&#10;有形固定資産減価償却率">
          <a:extLst>
            <a:ext uri="{FF2B5EF4-FFF2-40B4-BE49-F238E27FC236}">
              <a16:creationId xmlns:a16="http://schemas.microsoft.com/office/drawing/2014/main" id="{C668F3D9-FC13-4141-B62A-25F596BA1089}"/>
            </a:ext>
          </a:extLst>
        </xdr:cNvPr>
        <xdr:cNvSpPr txBox="1"/>
      </xdr:nvSpPr>
      <xdr:spPr>
        <a:xfrm>
          <a:off x="12960994" y="1704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573" name="n_3aveValue【庁舎】&#10;有形固定資産減価償却率">
          <a:extLst>
            <a:ext uri="{FF2B5EF4-FFF2-40B4-BE49-F238E27FC236}">
              <a16:creationId xmlns:a16="http://schemas.microsoft.com/office/drawing/2014/main" id="{888CC0B2-A80B-4B83-A3FD-279AC5E1697E}"/>
            </a:ext>
          </a:extLst>
        </xdr:cNvPr>
        <xdr:cNvSpPr txBox="1"/>
      </xdr:nvSpPr>
      <xdr:spPr>
        <a:xfrm>
          <a:off x="12167244" y="17087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150784</xdr:rowOff>
    </xdr:from>
    <xdr:ext cx="405111" cy="259045"/>
    <xdr:sp macro="" textlink="">
      <xdr:nvSpPr>
        <xdr:cNvPr id="574" name="n_4aveValue【庁舎】&#10;有形固定資産減価償却率">
          <a:extLst>
            <a:ext uri="{FF2B5EF4-FFF2-40B4-BE49-F238E27FC236}">
              <a16:creationId xmlns:a16="http://schemas.microsoft.com/office/drawing/2014/main" id="{57FE6945-3D8E-4918-A7F0-829314CDD474}"/>
            </a:ext>
          </a:extLst>
        </xdr:cNvPr>
        <xdr:cNvSpPr txBox="1"/>
      </xdr:nvSpPr>
      <xdr:spPr>
        <a:xfrm>
          <a:off x="11354444" y="17410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44648</xdr:rowOff>
    </xdr:from>
    <xdr:ext cx="405111" cy="259045"/>
    <xdr:sp macro="" textlink="">
      <xdr:nvSpPr>
        <xdr:cNvPr id="575" name="n_1mainValue【庁舎】&#10;有形固定資産減価償却率">
          <a:extLst>
            <a:ext uri="{FF2B5EF4-FFF2-40B4-BE49-F238E27FC236}">
              <a16:creationId xmlns:a16="http://schemas.microsoft.com/office/drawing/2014/main" id="{7147C7ED-4522-4437-9C25-8D1E7F8D4321}"/>
            </a:ext>
          </a:extLst>
        </xdr:cNvPr>
        <xdr:cNvSpPr txBox="1"/>
      </xdr:nvSpPr>
      <xdr:spPr>
        <a:xfrm>
          <a:off x="13742044" y="17646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13625</xdr:rowOff>
    </xdr:from>
    <xdr:ext cx="405111" cy="259045"/>
    <xdr:sp macro="" textlink="">
      <xdr:nvSpPr>
        <xdr:cNvPr id="576" name="n_2mainValue【庁舎】&#10;有形固定資産減価償却率">
          <a:extLst>
            <a:ext uri="{FF2B5EF4-FFF2-40B4-BE49-F238E27FC236}">
              <a16:creationId xmlns:a16="http://schemas.microsoft.com/office/drawing/2014/main" id="{107C5AE6-B18A-4BDD-881E-4A6836D28F58}"/>
            </a:ext>
          </a:extLst>
        </xdr:cNvPr>
        <xdr:cNvSpPr txBox="1"/>
      </xdr:nvSpPr>
      <xdr:spPr>
        <a:xfrm>
          <a:off x="12960994" y="17615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162214</xdr:rowOff>
    </xdr:from>
    <xdr:ext cx="405111" cy="259045"/>
    <xdr:sp macro="" textlink="">
      <xdr:nvSpPr>
        <xdr:cNvPr id="577" name="n_3mainValue【庁舎】&#10;有形固定資産減価償却率">
          <a:extLst>
            <a:ext uri="{FF2B5EF4-FFF2-40B4-BE49-F238E27FC236}">
              <a16:creationId xmlns:a16="http://schemas.microsoft.com/office/drawing/2014/main" id="{0336FB27-084D-48AF-A7D4-1A9E7177A7DB}"/>
            </a:ext>
          </a:extLst>
        </xdr:cNvPr>
        <xdr:cNvSpPr txBox="1"/>
      </xdr:nvSpPr>
      <xdr:spPr>
        <a:xfrm>
          <a:off x="12167244" y="17592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132097</xdr:rowOff>
    </xdr:from>
    <xdr:ext cx="405111" cy="259045"/>
    <xdr:sp macro="" textlink="">
      <xdr:nvSpPr>
        <xdr:cNvPr id="578" name="n_4mainValue【庁舎】&#10;有形固定資産減価償却率">
          <a:extLst>
            <a:ext uri="{FF2B5EF4-FFF2-40B4-BE49-F238E27FC236}">
              <a16:creationId xmlns:a16="http://schemas.microsoft.com/office/drawing/2014/main" id="{B2AA80A3-0C2E-4032-935F-FB3028A0D767}"/>
            </a:ext>
          </a:extLst>
        </xdr:cNvPr>
        <xdr:cNvSpPr txBox="1"/>
      </xdr:nvSpPr>
      <xdr:spPr>
        <a:xfrm>
          <a:off x="11354444" y="1704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79" name="正方形/長方形 578">
          <a:extLst>
            <a:ext uri="{FF2B5EF4-FFF2-40B4-BE49-F238E27FC236}">
              <a16:creationId xmlns:a16="http://schemas.microsoft.com/office/drawing/2014/main" id="{9FBAB3D4-33ED-4546-A4DA-C47FE691EB4D}"/>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80" name="正方形/長方形 579">
          <a:extLst>
            <a:ext uri="{FF2B5EF4-FFF2-40B4-BE49-F238E27FC236}">
              <a16:creationId xmlns:a16="http://schemas.microsoft.com/office/drawing/2014/main" id="{D569B7E5-4CA2-4BC6-BC5E-99EB351BECCE}"/>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81" name="正方形/長方形 580">
          <a:extLst>
            <a:ext uri="{FF2B5EF4-FFF2-40B4-BE49-F238E27FC236}">
              <a16:creationId xmlns:a16="http://schemas.microsoft.com/office/drawing/2014/main" id="{28084496-4872-492F-850C-1ADFA5BD7DF5}"/>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82" name="正方形/長方形 581">
          <a:extLst>
            <a:ext uri="{FF2B5EF4-FFF2-40B4-BE49-F238E27FC236}">
              <a16:creationId xmlns:a16="http://schemas.microsoft.com/office/drawing/2014/main" id="{054958D6-0DCA-4772-BCFA-1C5480CF37A4}"/>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83" name="正方形/長方形 582">
          <a:extLst>
            <a:ext uri="{FF2B5EF4-FFF2-40B4-BE49-F238E27FC236}">
              <a16:creationId xmlns:a16="http://schemas.microsoft.com/office/drawing/2014/main" id="{38E67CD8-FA45-4BE6-BB15-C0DEB7FC7841}"/>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84" name="正方形/長方形 583">
          <a:extLst>
            <a:ext uri="{FF2B5EF4-FFF2-40B4-BE49-F238E27FC236}">
              <a16:creationId xmlns:a16="http://schemas.microsoft.com/office/drawing/2014/main" id="{C65774B2-CE8C-4230-9A10-F64899E6AE90}"/>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85" name="正方形/長方形 584">
          <a:extLst>
            <a:ext uri="{FF2B5EF4-FFF2-40B4-BE49-F238E27FC236}">
              <a16:creationId xmlns:a16="http://schemas.microsoft.com/office/drawing/2014/main" id="{2D07D6F6-7B5A-4202-BC19-20BB3DE1E5F3}"/>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86" name="正方形/長方形 585">
          <a:extLst>
            <a:ext uri="{FF2B5EF4-FFF2-40B4-BE49-F238E27FC236}">
              <a16:creationId xmlns:a16="http://schemas.microsoft.com/office/drawing/2014/main" id="{CD4AEFF2-AC2D-453E-8C0F-F1B676124E37}"/>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87" name="テキスト ボックス 586">
          <a:extLst>
            <a:ext uri="{FF2B5EF4-FFF2-40B4-BE49-F238E27FC236}">
              <a16:creationId xmlns:a16="http://schemas.microsoft.com/office/drawing/2014/main" id="{92152D35-A5AE-4679-9293-D975FBC7FA8B}"/>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88" name="直線コネクタ 587">
          <a:extLst>
            <a:ext uri="{FF2B5EF4-FFF2-40B4-BE49-F238E27FC236}">
              <a16:creationId xmlns:a16="http://schemas.microsoft.com/office/drawing/2014/main" id="{73BC4C03-2759-41F7-8CBE-129249C5FFF4}"/>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589" name="直線コネクタ 588">
          <a:extLst>
            <a:ext uri="{FF2B5EF4-FFF2-40B4-BE49-F238E27FC236}">
              <a16:creationId xmlns:a16="http://schemas.microsoft.com/office/drawing/2014/main" id="{9D5140D9-9254-46A1-955B-7835836C15DA}"/>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90" name="テキスト ボックス 589">
          <a:extLst>
            <a:ext uri="{FF2B5EF4-FFF2-40B4-BE49-F238E27FC236}">
              <a16:creationId xmlns:a16="http://schemas.microsoft.com/office/drawing/2014/main" id="{C094AA34-382C-46D6-9187-CD65C702DF61}"/>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91" name="直線コネクタ 590">
          <a:extLst>
            <a:ext uri="{FF2B5EF4-FFF2-40B4-BE49-F238E27FC236}">
              <a16:creationId xmlns:a16="http://schemas.microsoft.com/office/drawing/2014/main" id="{C7015226-0B58-4B85-8F31-22402AB744BA}"/>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92" name="テキスト ボックス 591">
          <a:extLst>
            <a:ext uri="{FF2B5EF4-FFF2-40B4-BE49-F238E27FC236}">
              <a16:creationId xmlns:a16="http://schemas.microsoft.com/office/drawing/2014/main" id="{66C0A79A-9FA8-4C31-BCBF-B30DD1811E4A}"/>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93" name="直線コネクタ 592">
          <a:extLst>
            <a:ext uri="{FF2B5EF4-FFF2-40B4-BE49-F238E27FC236}">
              <a16:creationId xmlns:a16="http://schemas.microsoft.com/office/drawing/2014/main" id="{EDECBD58-B7B8-4772-B8DE-68C645C5C44D}"/>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94" name="テキスト ボックス 593">
          <a:extLst>
            <a:ext uri="{FF2B5EF4-FFF2-40B4-BE49-F238E27FC236}">
              <a16:creationId xmlns:a16="http://schemas.microsoft.com/office/drawing/2014/main" id="{BE6C91F5-AB71-419D-AD8A-D9897E392F4A}"/>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95" name="直線コネクタ 594">
          <a:extLst>
            <a:ext uri="{FF2B5EF4-FFF2-40B4-BE49-F238E27FC236}">
              <a16:creationId xmlns:a16="http://schemas.microsoft.com/office/drawing/2014/main" id="{70CDE804-E254-4817-891E-A7000A4DC997}"/>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96" name="テキスト ボックス 595">
          <a:extLst>
            <a:ext uri="{FF2B5EF4-FFF2-40B4-BE49-F238E27FC236}">
              <a16:creationId xmlns:a16="http://schemas.microsoft.com/office/drawing/2014/main" id="{BB8396BB-1B24-4A9D-A046-66951DD2C047}"/>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97" name="直線コネクタ 596">
          <a:extLst>
            <a:ext uri="{FF2B5EF4-FFF2-40B4-BE49-F238E27FC236}">
              <a16:creationId xmlns:a16="http://schemas.microsoft.com/office/drawing/2014/main" id="{2AA90EEA-683F-46FA-A87B-AF7878BE8C82}"/>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598" name="テキスト ボックス 597">
          <a:extLst>
            <a:ext uri="{FF2B5EF4-FFF2-40B4-BE49-F238E27FC236}">
              <a16:creationId xmlns:a16="http://schemas.microsoft.com/office/drawing/2014/main" id="{EC006E72-74FA-498C-9C9F-CABF5BF09ABF}"/>
            </a:ext>
          </a:extLst>
        </xdr:cNvPr>
        <xdr:cNvSpPr txBox="1"/>
      </xdr:nvSpPr>
      <xdr:spPr>
        <a:xfrm>
          <a:off x="15985051" y="16431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99" name="直線コネクタ 598">
          <a:extLst>
            <a:ext uri="{FF2B5EF4-FFF2-40B4-BE49-F238E27FC236}">
              <a16:creationId xmlns:a16="http://schemas.microsoft.com/office/drawing/2014/main" id="{10D8209F-3E96-4219-AD09-0931BEFEE193}"/>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00" name="テキスト ボックス 599">
          <a:extLst>
            <a:ext uri="{FF2B5EF4-FFF2-40B4-BE49-F238E27FC236}">
              <a16:creationId xmlns:a16="http://schemas.microsoft.com/office/drawing/2014/main" id="{DBD916D1-06DF-40F4-9CF6-4C15A15CE344}"/>
            </a:ext>
          </a:extLst>
        </xdr:cNvPr>
        <xdr:cNvSpPr txBox="1"/>
      </xdr:nvSpPr>
      <xdr:spPr>
        <a:xfrm>
          <a:off x="15985051" y="16050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01" name="【庁舎】&#10;一人当たり面積グラフ枠">
          <a:extLst>
            <a:ext uri="{FF2B5EF4-FFF2-40B4-BE49-F238E27FC236}">
              <a16:creationId xmlns:a16="http://schemas.microsoft.com/office/drawing/2014/main" id="{BEA14FB2-7E6A-4B56-836E-69324865C30C}"/>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602" name="直線コネクタ 601">
          <a:extLst>
            <a:ext uri="{FF2B5EF4-FFF2-40B4-BE49-F238E27FC236}">
              <a16:creationId xmlns:a16="http://schemas.microsoft.com/office/drawing/2014/main" id="{736E4D88-E26B-458E-AEBA-5B3C7D752B0D}"/>
            </a:ext>
          </a:extLst>
        </xdr:cNvPr>
        <xdr:cNvCxnSpPr/>
      </xdr:nvCxnSpPr>
      <xdr:spPr>
        <a:xfrm flipV="1">
          <a:off x="19951064" y="167005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603" name="【庁舎】&#10;一人当たり面積最小値テキスト">
          <a:extLst>
            <a:ext uri="{FF2B5EF4-FFF2-40B4-BE49-F238E27FC236}">
              <a16:creationId xmlns:a16="http://schemas.microsoft.com/office/drawing/2014/main" id="{30BCDF03-3244-4923-BD8C-5BEA0D1D72A3}"/>
            </a:ext>
          </a:extLst>
        </xdr:cNvPr>
        <xdr:cNvSpPr txBox="1"/>
      </xdr:nvSpPr>
      <xdr:spPr>
        <a:xfrm>
          <a:off x="19989800" y="18075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604" name="直線コネクタ 603">
          <a:extLst>
            <a:ext uri="{FF2B5EF4-FFF2-40B4-BE49-F238E27FC236}">
              <a16:creationId xmlns:a16="http://schemas.microsoft.com/office/drawing/2014/main" id="{62AE7CEA-EE85-4707-A2EF-2EACB460868D}"/>
            </a:ext>
          </a:extLst>
        </xdr:cNvPr>
        <xdr:cNvCxnSpPr/>
      </xdr:nvCxnSpPr>
      <xdr:spPr>
        <a:xfrm>
          <a:off x="19881850" y="180712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605" name="【庁舎】&#10;一人当たり面積最大値テキスト">
          <a:extLst>
            <a:ext uri="{FF2B5EF4-FFF2-40B4-BE49-F238E27FC236}">
              <a16:creationId xmlns:a16="http://schemas.microsoft.com/office/drawing/2014/main" id="{A405B091-00C5-446E-B82F-DE322274E95D}"/>
            </a:ext>
          </a:extLst>
        </xdr:cNvPr>
        <xdr:cNvSpPr txBox="1"/>
      </xdr:nvSpPr>
      <xdr:spPr>
        <a:xfrm>
          <a:off x="19989800" y="1647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606" name="直線コネクタ 605">
          <a:extLst>
            <a:ext uri="{FF2B5EF4-FFF2-40B4-BE49-F238E27FC236}">
              <a16:creationId xmlns:a16="http://schemas.microsoft.com/office/drawing/2014/main" id="{94A33FE2-964E-4E84-9B6F-399AFAD2B363}"/>
            </a:ext>
          </a:extLst>
        </xdr:cNvPr>
        <xdr:cNvCxnSpPr/>
      </xdr:nvCxnSpPr>
      <xdr:spPr>
        <a:xfrm>
          <a:off x="19881850" y="16700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164737</xdr:rowOff>
    </xdr:from>
    <xdr:ext cx="469744" cy="259045"/>
    <xdr:sp macro="" textlink="">
      <xdr:nvSpPr>
        <xdr:cNvPr id="607" name="【庁舎】&#10;一人当たり面積平均値テキスト">
          <a:extLst>
            <a:ext uri="{FF2B5EF4-FFF2-40B4-BE49-F238E27FC236}">
              <a16:creationId xmlns:a16="http://schemas.microsoft.com/office/drawing/2014/main" id="{FDC29D02-32B0-474B-875F-2E42B986C1F4}"/>
            </a:ext>
          </a:extLst>
        </xdr:cNvPr>
        <xdr:cNvSpPr txBox="1"/>
      </xdr:nvSpPr>
      <xdr:spPr>
        <a:xfrm>
          <a:off x="19989800" y="17766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608" name="フローチャート: 判断 607">
          <a:extLst>
            <a:ext uri="{FF2B5EF4-FFF2-40B4-BE49-F238E27FC236}">
              <a16:creationId xmlns:a16="http://schemas.microsoft.com/office/drawing/2014/main" id="{1A03384E-E6EE-4D55-B6F4-5FBA7267A9DB}"/>
            </a:ext>
          </a:extLst>
        </xdr:cNvPr>
        <xdr:cNvSpPr/>
      </xdr:nvSpPr>
      <xdr:spPr>
        <a:xfrm>
          <a:off x="19900900" y="1791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609" name="フローチャート: 判断 608">
          <a:extLst>
            <a:ext uri="{FF2B5EF4-FFF2-40B4-BE49-F238E27FC236}">
              <a16:creationId xmlns:a16="http://schemas.microsoft.com/office/drawing/2014/main" id="{41C5C3D2-0451-49A8-8A40-0BEE4FF7DC80}"/>
            </a:ext>
          </a:extLst>
        </xdr:cNvPr>
        <xdr:cNvSpPr/>
      </xdr:nvSpPr>
      <xdr:spPr>
        <a:xfrm>
          <a:off x="19157950" y="179108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610" name="フローチャート: 判断 609">
          <a:extLst>
            <a:ext uri="{FF2B5EF4-FFF2-40B4-BE49-F238E27FC236}">
              <a16:creationId xmlns:a16="http://schemas.microsoft.com/office/drawing/2014/main" id="{539B0741-C2B9-4D8E-A1C3-EA1623FDB897}"/>
            </a:ext>
          </a:extLst>
        </xdr:cNvPr>
        <xdr:cNvSpPr/>
      </xdr:nvSpPr>
      <xdr:spPr>
        <a:xfrm>
          <a:off x="18345150" y="1791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611" name="フローチャート: 判断 610">
          <a:extLst>
            <a:ext uri="{FF2B5EF4-FFF2-40B4-BE49-F238E27FC236}">
              <a16:creationId xmlns:a16="http://schemas.microsoft.com/office/drawing/2014/main" id="{DAD16390-0D34-48A8-803B-437351FFA245}"/>
            </a:ext>
          </a:extLst>
        </xdr:cNvPr>
        <xdr:cNvSpPr/>
      </xdr:nvSpPr>
      <xdr:spPr>
        <a:xfrm>
          <a:off x="17551400" y="1792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612" name="フローチャート: 判断 611">
          <a:extLst>
            <a:ext uri="{FF2B5EF4-FFF2-40B4-BE49-F238E27FC236}">
              <a16:creationId xmlns:a16="http://schemas.microsoft.com/office/drawing/2014/main" id="{2B6DB8EC-B1E2-460A-BAE1-6C9735EC1F51}"/>
            </a:ext>
          </a:extLst>
        </xdr:cNvPr>
        <xdr:cNvSpPr/>
      </xdr:nvSpPr>
      <xdr:spPr>
        <a:xfrm>
          <a:off x="16757650" y="1792554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13" name="テキスト ボックス 612">
          <a:extLst>
            <a:ext uri="{FF2B5EF4-FFF2-40B4-BE49-F238E27FC236}">
              <a16:creationId xmlns:a16="http://schemas.microsoft.com/office/drawing/2014/main" id="{CD4AC1D8-4404-4586-9685-510C4DCAF4D0}"/>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14" name="テキスト ボックス 613">
          <a:extLst>
            <a:ext uri="{FF2B5EF4-FFF2-40B4-BE49-F238E27FC236}">
              <a16:creationId xmlns:a16="http://schemas.microsoft.com/office/drawing/2014/main" id="{DFB83911-92DB-47D6-BDA4-4B33F9EF355F}"/>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15" name="テキスト ボックス 614">
          <a:extLst>
            <a:ext uri="{FF2B5EF4-FFF2-40B4-BE49-F238E27FC236}">
              <a16:creationId xmlns:a16="http://schemas.microsoft.com/office/drawing/2014/main" id="{A202A78D-82B0-4F68-B427-E044FEA9E6BE}"/>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16" name="テキスト ボックス 615">
          <a:extLst>
            <a:ext uri="{FF2B5EF4-FFF2-40B4-BE49-F238E27FC236}">
              <a16:creationId xmlns:a16="http://schemas.microsoft.com/office/drawing/2014/main" id="{3462C491-9A41-4439-A3B6-7C1EAB565ED1}"/>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17" name="テキスト ボックス 616">
          <a:extLst>
            <a:ext uri="{FF2B5EF4-FFF2-40B4-BE49-F238E27FC236}">
              <a16:creationId xmlns:a16="http://schemas.microsoft.com/office/drawing/2014/main" id="{844944B2-2197-4F04-B151-960A32834DF7}"/>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147193</xdr:rowOff>
    </xdr:from>
    <xdr:to>
      <xdr:col>116</xdr:col>
      <xdr:colOff>114300</xdr:colOff>
      <xdr:row>108</xdr:row>
      <xdr:rowOff>77343</xdr:rowOff>
    </xdr:to>
    <xdr:sp macro="" textlink="">
      <xdr:nvSpPr>
        <xdr:cNvPr id="618" name="楕円 617">
          <a:extLst>
            <a:ext uri="{FF2B5EF4-FFF2-40B4-BE49-F238E27FC236}">
              <a16:creationId xmlns:a16="http://schemas.microsoft.com/office/drawing/2014/main" id="{D0215DEA-3BCC-40C7-AB8C-6275B9352987}"/>
            </a:ext>
          </a:extLst>
        </xdr:cNvPr>
        <xdr:cNvSpPr/>
      </xdr:nvSpPr>
      <xdr:spPr>
        <a:xfrm>
          <a:off x="19900900" y="17920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120286</xdr:rowOff>
    </xdr:from>
    <xdr:ext cx="469744" cy="259045"/>
    <xdr:sp macro="" textlink="">
      <xdr:nvSpPr>
        <xdr:cNvPr id="619" name="【庁舎】&#10;一人当たり面積該当値テキスト">
          <a:extLst>
            <a:ext uri="{FF2B5EF4-FFF2-40B4-BE49-F238E27FC236}">
              <a16:creationId xmlns:a16="http://schemas.microsoft.com/office/drawing/2014/main" id="{4A690A39-BB2F-426B-84B1-C20FAAC02AB9}"/>
            </a:ext>
          </a:extLst>
        </xdr:cNvPr>
        <xdr:cNvSpPr txBox="1"/>
      </xdr:nvSpPr>
      <xdr:spPr>
        <a:xfrm>
          <a:off x="19989800" y="17893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152146</xdr:rowOff>
    </xdr:from>
    <xdr:to>
      <xdr:col>112</xdr:col>
      <xdr:colOff>38100</xdr:colOff>
      <xdr:row>108</xdr:row>
      <xdr:rowOff>82296</xdr:rowOff>
    </xdr:to>
    <xdr:sp macro="" textlink="">
      <xdr:nvSpPr>
        <xdr:cNvPr id="620" name="楕円 619">
          <a:extLst>
            <a:ext uri="{FF2B5EF4-FFF2-40B4-BE49-F238E27FC236}">
              <a16:creationId xmlns:a16="http://schemas.microsoft.com/office/drawing/2014/main" id="{FE4A0F8E-3B3C-4D06-B473-2C795C8E4F74}"/>
            </a:ext>
          </a:extLst>
        </xdr:cNvPr>
        <xdr:cNvSpPr/>
      </xdr:nvSpPr>
      <xdr:spPr>
        <a:xfrm>
          <a:off x="19157950" y="1792579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26543</xdr:rowOff>
    </xdr:from>
    <xdr:to>
      <xdr:col>116</xdr:col>
      <xdr:colOff>63500</xdr:colOff>
      <xdr:row>108</xdr:row>
      <xdr:rowOff>31496</xdr:rowOff>
    </xdr:to>
    <xdr:cxnSp macro="">
      <xdr:nvCxnSpPr>
        <xdr:cNvPr id="621" name="直線コネクタ 620">
          <a:extLst>
            <a:ext uri="{FF2B5EF4-FFF2-40B4-BE49-F238E27FC236}">
              <a16:creationId xmlns:a16="http://schemas.microsoft.com/office/drawing/2014/main" id="{9A2D874E-1F03-4941-8904-27EE2D6811FF}"/>
            </a:ext>
          </a:extLst>
        </xdr:cNvPr>
        <xdr:cNvCxnSpPr/>
      </xdr:nvCxnSpPr>
      <xdr:spPr>
        <a:xfrm flipV="1">
          <a:off x="19202400" y="17971643"/>
          <a:ext cx="7493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151257</xdr:rowOff>
    </xdr:from>
    <xdr:to>
      <xdr:col>107</xdr:col>
      <xdr:colOff>101600</xdr:colOff>
      <xdr:row>108</xdr:row>
      <xdr:rowOff>81407</xdr:rowOff>
    </xdr:to>
    <xdr:sp macro="" textlink="">
      <xdr:nvSpPr>
        <xdr:cNvPr id="622" name="楕円 621">
          <a:extLst>
            <a:ext uri="{FF2B5EF4-FFF2-40B4-BE49-F238E27FC236}">
              <a16:creationId xmlns:a16="http://schemas.microsoft.com/office/drawing/2014/main" id="{634E9FFC-D47F-437C-A007-7AF1CD256A83}"/>
            </a:ext>
          </a:extLst>
        </xdr:cNvPr>
        <xdr:cNvSpPr/>
      </xdr:nvSpPr>
      <xdr:spPr>
        <a:xfrm>
          <a:off x="18345150" y="17924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30607</xdr:rowOff>
    </xdr:from>
    <xdr:to>
      <xdr:col>111</xdr:col>
      <xdr:colOff>177800</xdr:colOff>
      <xdr:row>108</xdr:row>
      <xdr:rowOff>31496</xdr:rowOff>
    </xdr:to>
    <xdr:cxnSp macro="">
      <xdr:nvCxnSpPr>
        <xdr:cNvPr id="623" name="直線コネクタ 622">
          <a:extLst>
            <a:ext uri="{FF2B5EF4-FFF2-40B4-BE49-F238E27FC236}">
              <a16:creationId xmlns:a16="http://schemas.microsoft.com/office/drawing/2014/main" id="{A9799631-3496-41F5-8230-5BF8B9FD7610}"/>
            </a:ext>
          </a:extLst>
        </xdr:cNvPr>
        <xdr:cNvCxnSpPr/>
      </xdr:nvCxnSpPr>
      <xdr:spPr>
        <a:xfrm>
          <a:off x="18395950" y="17975707"/>
          <a:ext cx="806450" cy="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151003</xdr:rowOff>
    </xdr:from>
    <xdr:to>
      <xdr:col>102</xdr:col>
      <xdr:colOff>165100</xdr:colOff>
      <xdr:row>108</xdr:row>
      <xdr:rowOff>81153</xdr:rowOff>
    </xdr:to>
    <xdr:sp macro="" textlink="">
      <xdr:nvSpPr>
        <xdr:cNvPr id="624" name="楕円 623">
          <a:extLst>
            <a:ext uri="{FF2B5EF4-FFF2-40B4-BE49-F238E27FC236}">
              <a16:creationId xmlns:a16="http://schemas.microsoft.com/office/drawing/2014/main" id="{2A8483AC-9F2F-4B65-BB23-50D2E7874411}"/>
            </a:ext>
          </a:extLst>
        </xdr:cNvPr>
        <xdr:cNvSpPr/>
      </xdr:nvSpPr>
      <xdr:spPr>
        <a:xfrm>
          <a:off x="17551400" y="17924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30353</xdr:rowOff>
    </xdr:from>
    <xdr:to>
      <xdr:col>107</xdr:col>
      <xdr:colOff>50800</xdr:colOff>
      <xdr:row>108</xdr:row>
      <xdr:rowOff>30607</xdr:rowOff>
    </xdr:to>
    <xdr:cxnSp macro="">
      <xdr:nvCxnSpPr>
        <xdr:cNvPr id="625" name="直線コネクタ 624">
          <a:extLst>
            <a:ext uri="{FF2B5EF4-FFF2-40B4-BE49-F238E27FC236}">
              <a16:creationId xmlns:a16="http://schemas.microsoft.com/office/drawing/2014/main" id="{B5B3B8BA-B1D8-4002-A958-686F6BB68D59}"/>
            </a:ext>
          </a:extLst>
        </xdr:cNvPr>
        <xdr:cNvCxnSpPr/>
      </xdr:nvCxnSpPr>
      <xdr:spPr>
        <a:xfrm>
          <a:off x="17602200" y="17975453"/>
          <a:ext cx="79375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152527</xdr:rowOff>
    </xdr:from>
    <xdr:to>
      <xdr:col>98</xdr:col>
      <xdr:colOff>38100</xdr:colOff>
      <xdr:row>108</xdr:row>
      <xdr:rowOff>82677</xdr:rowOff>
    </xdr:to>
    <xdr:sp macro="" textlink="">
      <xdr:nvSpPr>
        <xdr:cNvPr id="626" name="楕円 625">
          <a:extLst>
            <a:ext uri="{FF2B5EF4-FFF2-40B4-BE49-F238E27FC236}">
              <a16:creationId xmlns:a16="http://schemas.microsoft.com/office/drawing/2014/main" id="{F9609724-A7C6-40B3-B7B5-F09B60162417}"/>
            </a:ext>
          </a:extLst>
        </xdr:cNvPr>
        <xdr:cNvSpPr/>
      </xdr:nvSpPr>
      <xdr:spPr>
        <a:xfrm>
          <a:off x="16757650" y="1792617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30353</xdr:rowOff>
    </xdr:from>
    <xdr:to>
      <xdr:col>102</xdr:col>
      <xdr:colOff>114300</xdr:colOff>
      <xdr:row>108</xdr:row>
      <xdr:rowOff>31877</xdr:rowOff>
    </xdr:to>
    <xdr:cxnSp macro="">
      <xdr:nvCxnSpPr>
        <xdr:cNvPr id="627" name="直線コネクタ 626">
          <a:extLst>
            <a:ext uri="{FF2B5EF4-FFF2-40B4-BE49-F238E27FC236}">
              <a16:creationId xmlns:a16="http://schemas.microsoft.com/office/drawing/2014/main" id="{F948F226-6223-4060-ACD8-AF2E6E9D0C7B}"/>
            </a:ext>
          </a:extLst>
        </xdr:cNvPr>
        <xdr:cNvCxnSpPr/>
      </xdr:nvCxnSpPr>
      <xdr:spPr>
        <a:xfrm flipV="1">
          <a:off x="16802100" y="17975453"/>
          <a:ext cx="8001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83838</xdr:rowOff>
    </xdr:from>
    <xdr:ext cx="469744" cy="259045"/>
    <xdr:sp macro="" textlink="">
      <xdr:nvSpPr>
        <xdr:cNvPr id="628" name="n_1aveValue【庁舎】&#10;一人当たり面積">
          <a:extLst>
            <a:ext uri="{FF2B5EF4-FFF2-40B4-BE49-F238E27FC236}">
              <a16:creationId xmlns:a16="http://schemas.microsoft.com/office/drawing/2014/main" id="{D5DAA0A2-4AFD-4371-910E-9CBDB424AFF7}"/>
            </a:ext>
          </a:extLst>
        </xdr:cNvPr>
        <xdr:cNvSpPr txBox="1"/>
      </xdr:nvSpPr>
      <xdr:spPr>
        <a:xfrm>
          <a:off x="18980227" y="1768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629" name="n_2aveValue【庁舎】&#10;一人当たり面積">
          <a:extLst>
            <a:ext uri="{FF2B5EF4-FFF2-40B4-BE49-F238E27FC236}">
              <a16:creationId xmlns:a16="http://schemas.microsoft.com/office/drawing/2014/main" id="{E7C854CA-6BEF-4F77-95B9-A4BAC140C699}"/>
            </a:ext>
          </a:extLst>
        </xdr:cNvPr>
        <xdr:cNvSpPr txBox="1"/>
      </xdr:nvSpPr>
      <xdr:spPr>
        <a:xfrm>
          <a:off x="18180127" y="1769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97426</xdr:rowOff>
    </xdr:from>
    <xdr:ext cx="469744" cy="259045"/>
    <xdr:sp macro="" textlink="">
      <xdr:nvSpPr>
        <xdr:cNvPr id="630" name="n_3aveValue【庁舎】&#10;一人当たり面積">
          <a:extLst>
            <a:ext uri="{FF2B5EF4-FFF2-40B4-BE49-F238E27FC236}">
              <a16:creationId xmlns:a16="http://schemas.microsoft.com/office/drawing/2014/main" id="{5BAF8D5A-7DB4-4401-BC5B-02E2BA97E084}"/>
            </a:ext>
          </a:extLst>
        </xdr:cNvPr>
        <xdr:cNvSpPr txBox="1"/>
      </xdr:nvSpPr>
      <xdr:spPr>
        <a:xfrm>
          <a:off x="17386377" y="1769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98569</xdr:rowOff>
    </xdr:from>
    <xdr:ext cx="469744" cy="259045"/>
    <xdr:sp macro="" textlink="">
      <xdr:nvSpPr>
        <xdr:cNvPr id="631" name="n_4aveValue【庁舎】&#10;一人当たり面積">
          <a:extLst>
            <a:ext uri="{FF2B5EF4-FFF2-40B4-BE49-F238E27FC236}">
              <a16:creationId xmlns:a16="http://schemas.microsoft.com/office/drawing/2014/main" id="{56C057F0-8CA4-403D-8066-7394B87531D5}"/>
            </a:ext>
          </a:extLst>
        </xdr:cNvPr>
        <xdr:cNvSpPr txBox="1"/>
      </xdr:nvSpPr>
      <xdr:spPr>
        <a:xfrm>
          <a:off x="16592627" y="17700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73423</xdr:rowOff>
    </xdr:from>
    <xdr:ext cx="469744" cy="259045"/>
    <xdr:sp macro="" textlink="">
      <xdr:nvSpPr>
        <xdr:cNvPr id="632" name="n_1mainValue【庁舎】&#10;一人当たり面積">
          <a:extLst>
            <a:ext uri="{FF2B5EF4-FFF2-40B4-BE49-F238E27FC236}">
              <a16:creationId xmlns:a16="http://schemas.microsoft.com/office/drawing/2014/main" id="{216C7B0C-472C-4DF0-A737-612F659ED068}"/>
            </a:ext>
          </a:extLst>
        </xdr:cNvPr>
        <xdr:cNvSpPr txBox="1"/>
      </xdr:nvSpPr>
      <xdr:spPr>
        <a:xfrm>
          <a:off x="18980227" y="18018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72534</xdr:rowOff>
    </xdr:from>
    <xdr:ext cx="469744" cy="259045"/>
    <xdr:sp macro="" textlink="">
      <xdr:nvSpPr>
        <xdr:cNvPr id="633" name="n_2mainValue【庁舎】&#10;一人当たり面積">
          <a:extLst>
            <a:ext uri="{FF2B5EF4-FFF2-40B4-BE49-F238E27FC236}">
              <a16:creationId xmlns:a16="http://schemas.microsoft.com/office/drawing/2014/main" id="{AA5B493E-3FCF-4D4D-86EB-80B7B656C008}"/>
            </a:ext>
          </a:extLst>
        </xdr:cNvPr>
        <xdr:cNvSpPr txBox="1"/>
      </xdr:nvSpPr>
      <xdr:spPr>
        <a:xfrm>
          <a:off x="18180127" y="18017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72280</xdr:rowOff>
    </xdr:from>
    <xdr:ext cx="469744" cy="259045"/>
    <xdr:sp macro="" textlink="">
      <xdr:nvSpPr>
        <xdr:cNvPr id="634" name="n_3mainValue【庁舎】&#10;一人当たり面積">
          <a:extLst>
            <a:ext uri="{FF2B5EF4-FFF2-40B4-BE49-F238E27FC236}">
              <a16:creationId xmlns:a16="http://schemas.microsoft.com/office/drawing/2014/main" id="{E46AEBD4-3117-48C8-8A50-A1F8F856D840}"/>
            </a:ext>
          </a:extLst>
        </xdr:cNvPr>
        <xdr:cNvSpPr txBox="1"/>
      </xdr:nvSpPr>
      <xdr:spPr>
        <a:xfrm>
          <a:off x="17386377" y="18017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73804</xdr:rowOff>
    </xdr:from>
    <xdr:ext cx="469744" cy="259045"/>
    <xdr:sp macro="" textlink="">
      <xdr:nvSpPr>
        <xdr:cNvPr id="635" name="n_4mainValue【庁舎】&#10;一人当たり面積">
          <a:extLst>
            <a:ext uri="{FF2B5EF4-FFF2-40B4-BE49-F238E27FC236}">
              <a16:creationId xmlns:a16="http://schemas.microsoft.com/office/drawing/2014/main" id="{67EFF24D-9E1D-4AE4-A3CE-CA51D1973AB3}"/>
            </a:ext>
          </a:extLst>
        </xdr:cNvPr>
        <xdr:cNvSpPr txBox="1"/>
      </xdr:nvSpPr>
      <xdr:spPr>
        <a:xfrm>
          <a:off x="16592627" y="18018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36" name="正方形/長方形 635">
          <a:extLst>
            <a:ext uri="{FF2B5EF4-FFF2-40B4-BE49-F238E27FC236}">
              <a16:creationId xmlns:a16="http://schemas.microsoft.com/office/drawing/2014/main" id="{0BE2CD19-8573-4034-82DC-757B333CCE3D}"/>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37" name="正方形/長方形 636">
          <a:extLst>
            <a:ext uri="{FF2B5EF4-FFF2-40B4-BE49-F238E27FC236}">
              <a16:creationId xmlns:a16="http://schemas.microsoft.com/office/drawing/2014/main" id="{B7B3D3D3-4215-415C-8E05-372178C1CA90}"/>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38" name="テキスト ボックス 637">
          <a:extLst>
            <a:ext uri="{FF2B5EF4-FFF2-40B4-BE49-F238E27FC236}">
              <a16:creationId xmlns:a16="http://schemas.microsoft.com/office/drawing/2014/main" id="{A418394F-C0C8-4E17-86CF-EFD50AAEA6E2}"/>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各施設において改修しながら延命を図っているものの償却率の上昇がみられている。消防施設については有形固定資産減価償却率が高いが、旧施設と新施設が混在している状況にある。庁舎については老朽化が進んでおり、劣化による不具合が増加している。また津波浸水区域にあるため高台への移転を検討し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6988410</v>
      </c>
      <c r="BO4" s="384"/>
      <c r="BP4" s="384"/>
      <c r="BQ4" s="384"/>
      <c r="BR4" s="384"/>
      <c r="BS4" s="384"/>
      <c r="BT4" s="384"/>
      <c r="BU4" s="385"/>
      <c r="BV4" s="383">
        <v>6089989</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10.3</v>
      </c>
      <c r="CU4" s="390"/>
      <c r="CV4" s="390"/>
      <c r="CW4" s="390"/>
      <c r="CX4" s="390"/>
      <c r="CY4" s="390"/>
      <c r="CZ4" s="390"/>
      <c r="DA4" s="391"/>
      <c r="DB4" s="389">
        <v>13</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6660362</v>
      </c>
      <c r="BO5" s="421"/>
      <c r="BP5" s="421"/>
      <c r="BQ5" s="421"/>
      <c r="BR5" s="421"/>
      <c r="BS5" s="421"/>
      <c r="BT5" s="421"/>
      <c r="BU5" s="422"/>
      <c r="BV5" s="420">
        <v>5739118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75.2</v>
      </c>
      <c r="CU5" s="418"/>
      <c r="CV5" s="418"/>
      <c r="CW5" s="418"/>
      <c r="CX5" s="418"/>
      <c r="CY5" s="418"/>
      <c r="CZ5" s="418"/>
      <c r="DA5" s="419"/>
      <c r="DB5" s="417">
        <v>74.400000000000006</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328048</v>
      </c>
      <c r="BO6" s="421"/>
      <c r="BP6" s="421"/>
      <c r="BQ6" s="421"/>
      <c r="BR6" s="421"/>
      <c r="BS6" s="421"/>
      <c r="BT6" s="421"/>
      <c r="BU6" s="422"/>
      <c r="BV6" s="420">
        <v>350871</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75.3</v>
      </c>
      <c r="CU6" s="458"/>
      <c r="CV6" s="458"/>
      <c r="CW6" s="458"/>
      <c r="CX6" s="458"/>
      <c r="CY6" s="458"/>
      <c r="CZ6" s="458"/>
      <c r="DA6" s="459"/>
      <c r="DB6" s="457">
        <v>74.7</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90473</v>
      </c>
      <c r="BO7" s="421"/>
      <c r="BP7" s="421"/>
      <c r="BQ7" s="421"/>
      <c r="BR7" s="421"/>
      <c r="BS7" s="421"/>
      <c r="BT7" s="421"/>
      <c r="BU7" s="422"/>
      <c r="BV7" s="420">
        <v>64094</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2299316</v>
      </c>
      <c r="CU7" s="421"/>
      <c r="CV7" s="421"/>
      <c r="CW7" s="421"/>
      <c r="CX7" s="421"/>
      <c r="CY7" s="421"/>
      <c r="CZ7" s="421"/>
      <c r="DA7" s="422"/>
      <c r="DB7" s="420">
        <v>2211004</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237575</v>
      </c>
      <c r="BO8" s="421"/>
      <c r="BP8" s="421"/>
      <c r="BQ8" s="421"/>
      <c r="BR8" s="421"/>
      <c r="BS8" s="421"/>
      <c r="BT8" s="421"/>
      <c r="BU8" s="422"/>
      <c r="BV8" s="420">
        <v>286777</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0.25</v>
      </c>
      <c r="CU8" s="461"/>
      <c r="CV8" s="461"/>
      <c r="CW8" s="461"/>
      <c r="CX8" s="461"/>
      <c r="CY8" s="461"/>
      <c r="CZ8" s="461"/>
      <c r="DA8" s="462"/>
      <c r="DB8" s="460">
        <v>0.24</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2929</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-49202</v>
      </c>
      <c r="BO9" s="421"/>
      <c r="BP9" s="421"/>
      <c r="BQ9" s="421"/>
      <c r="BR9" s="421"/>
      <c r="BS9" s="421"/>
      <c r="BT9" s="421"/>
      <c r="BU9" s="422"/>
      <c r="BV9" s="420">
        <v>80121</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7.5</v>
      </c>
      <c r="CU9" s="418"/>
      <c r="CV9" s="418"/>
      <c r="CW9" s="418"/>
      <c r="CX9" s="418"/>
      <c r="CY9" s="418"/>
      <c r="CZ9" s="418"/>
      <c r="DA9" s="419"/>
      <c r="DB9" s="417">
        <v>15</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3022</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0</v>
      </c>
      <c r="BO10" s="421"/>
      <c r="BP10" s="421"/>
      <c r="BQ10" s="421"/>
      <c r="BR10" s="421"/>
      <c r="BS10" s="421"/>
      <c r="BT10" s="421"/>
      <c r="BU10" s="422"/>
      <c r="BV10" s="420">
        <v>0</v>
      </c>
      <c r="BW10" s="421"/>
      <c r="BX10" s="421"/>
      <c r="BY10" s="421"/>
      <c r="BZ10" s="421"/>
      <c r="CA10" s="421"/>
      <c r="CB10" s="421"/>
      <c r="CC10" s="422"/>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285846</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5" customHeight="1" x14ac:dyDescent="0.2">
      <c r="A12" s="163"/>
      <c r="B12" s="480" t="s">
        <v>122</v>
      </c>
      <c r="C12" s="481"/>
      <c r="D12" s="481"/>
      <c r="E12" s="481"/>
      <c r="F12" s="481"/>
      <c r="G12" s="481"/>
      <c r="H12" s="481"/>
      <c r="I12" s="481"/>
      <c r="J12" s="481"/>
      <c r="K12" s="482"/>
      <c r="L12" s="489" t="s">
        <v>123</v>
      </c>
      <c r="M12" s="490"/>
      <c r="N12" s="490"/>
      <c r="O12" s="490"/>
      <c r="P12" s="490"/>
      <c r="Q12" s="491"/>
      <c r="R12" s="492">
        <v>2496</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90</v>
      </c>
      <c r="AV12" s="453"/>
      <c r="AW12" s="453"/>
      <c r="AX12" s="453"/>
      <c r="AY12" s="454" t="s">
        <v>127</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128</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129</v>
      </c>
      <c r="N13" s="512"/>
      <c r="O13" s="512"/>
      <c r="P13" s="512"/>
      <c r="Q13" s="513"/>
      <c r="R13" s="504">
        <v>2453</v>
      </c>
      <c r="S13" s="505"/>
      <c r="T13" s="505"/>
      <c r="U13" s="505"/>
      <c r="V13" s="506"/>
      <c r="W13" s="436" t="s">
        <v>130</v>
      </c>
      <c r="X13" s="437"/>
      <c r="Y13" s="437"/>
      <c r="Z13" s="437"/>
      <c r="AA13" s="437"/>
      <c r="AB13" s="427"/>
      <c r="AC13" s="471">
        <v>209</v>
      </c>
      <c r="AD13" s="472"/>
      <c r="AE13" s="472"/>
      <c r="AF13" s="472"/>
      <c r="AG13" s="514"/>
      <c r="AH13" s="471">
        <v>170</v>
      </c>
      <c r="AI13" s="472"/>
      <c r="AJ13" s="472"/>
      <c r="AK13" s="472"/>
      <c r="AL13" s="473"/>
      <c r="AM13" s="449" t="s">
        <v>131</v>
      </c>
      <c r="AN13" s="450"/>
      <c r="AO13" s="450"/>
      <c r="AP13" s="450"/>
      <c r="AQ13" s="450"/>
      <c r="AR13" s="450"/>
      <c r="AS13" s="450"/>
      <c r="AT13" s="451"/>
      <c r="AU13" s="452" t="s">
        <v>132</v>
      </c>
      <c r="AV13" s="453"/>
      <c r="AW13" s="453"/>
      <c r="AX13" s="453"/>
      <c r="AY13" s="454" t="s">
        <v>133</v>
      </c>
      <c r="AZ13" s="455"/>
      <c r="BA13" s="455"/>
      <c r="BB13" s="455"/>
      <c r="BC13" s="455"/>
      <c r="BD13" s="455"/>
      <c r="BE13" s="455"/>
      <c r="BF13" s="455"/>
      <c r="BG13" s="455"/>
      <c r="BH13" s="455"/>
      <c r="BI13" s="455"/>
      <c r="BJ13" s="455"/>
      <c r="BK13" s="455"/>
      <c r="BL13" s="455"/>
      <c r="BM13" s="456"/>
      <c r="BN13" s="420">
        <v>-49202</v>
      </c>
      <c r="BO13" s="421"/>
      <c r="BP13" s="421"/>
      <c r="BQ13" s="421"/>
      <c r="BR13" s="421"/>
      <c r="BS13" s="421"/>
      <c r="BT13" s="421"/>
      <c r="BU13" s="422"/>
      <c r="BV13" s="420">
        <v>365967</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3.6</v>
      </c>
      <c r="CU13" s="418"/>
      <c r="CV13" s="418"/>
      <c r="CW13" s="418"/>
      <c r="CX13" s="418"/>
      <c r="CY13" s="418"/>
      <c r="CZ13" s="418"/>
      <c r="DA13" s="419"/>
      <c r="DB13" s="417">
        <v>3.2</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2600</v>
      </c>
      <c r="S14" s="505"/>
      <c r="T14" s="505"/>
      <c r="U14" s="505"/>
      <c r="V14" s="506"/>
      <c r="W14" s="410"/>
      <c r="X14" s="411"/>
      <c r="Y14" s="411"/>
      <c r="Z14" s="411"/>
      <c r="AA14" s="411"/>
      <c r="AB14" s="400"/>
      <c r="AC14" s="507">
        <v>9.9</v>
      </c>
      <c r="AD14" s="508"/>
      <c r="AE14" s="508"/>
      <c r="AF14" s="508"/>
      <c r="AG14" s="509"/>
      <c r="AH14" s="507">
        <v>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121</v>
      </c>
      <c r="CU14" s="519"/>
      <c r="CV14" s="519"/>
      <c r="CW14" s="519"/>
      <c r="CX14" s="519"/>
      <c r="CY14" s="519"/>
      <c r="CZ14" s="519"/>
      <c r="DA14" s="520"/>
      <c r="DB14" s="518" t="s">
        <v>121</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129</v>
      </c>
      <c r="N15" s="512"/>
      <c r="O15" s="512"/>
      <c r="P15" s="512"/>
      <c r="Q15" s="513"/>
      <c r="R15" s="504">
        <v>2568</v>
      </c>
      <c r="S15" s="505"/>
      <c r="T15" s="505"/>
      <c r="U15" s="505"/>
      <c r="V15" s="506"/>
      <c r="W15" s="436" t="s">
        <v>137</v>
      </c>
      <c r="X15" s="437"/>
      <c r="Y15" s="437"/>
      <c r="Z15" s="437"/>
      <c r="AA15" s="437"/>
      <c r="AB15" s="427"/>
      <c r="AC15" s="471">
        <v>243</v>
      </c>
      <c r="AD15" s="472"/>
      <c r="AE15" s="472"/>
      <c r="AF15" s="472"/>
      <c r="AG15" s="514"/>
      <c r="AH15" s="471">
        <v>328</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584322</v>
      </c>
      <c r="BO15" s="384"/>
      <c r="BP15" s="384"/>
      <c r="BQ15" s="384"/>
      <c r="BR15" s="384"/>
      <c r="BS15" s="384"/>
      <c r="BT15" s="384"/>
      <c r="BU15" s="385"/>
      <c r="BV15" s="383">
        <v>490120</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11.5</v>
      </c>
      <c r="AD16" s="508"/>
      <c r="AE16" s="508"/>
      <c r="AF16" s="508"/>
      <c r="AG16" s="509"/>
      <c r="AH16" s="507">
        <v>15.5</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2129044</v>
      </c>
      <c r="BO16" s="421"/>
      <c r="BP16" s="421"/>
      <c r="BQ16" s="421"/>
      <c r="BR16" s="421"/>
      <c r="BS16" s="421"/>
      <c r="BT16" s="421"/>
      <c r="BU16" s="422"/>
      <c r="BV16" s="420">
        <v>2055058</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1654</v>
      </c>
      <c r="AD17" s="472"/>
      <c r="AE17" s="472"/>
      <c r="AF17" s="472"/>
      <c r="AG17" s="514"/>
      <c r="AH17" s="471">
        <v>1622</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750269</v>
      </c>
      <c r="BO17" s="421"/>
      <c r="BP17" s="421"/>
      <c r="BQ17" s="421"/>
      <c r="BR17" s="421"/>
      <c r="BS17" s="421"/>
      <c r="BT17" s="421"/>
      <c r="BU17" s="422"/>
      <c r="BV17" s="420">
        <v>626367</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113.04</v>
      </c>
      <c r="M18" s="544"/>
      <c r="N18" s="544"/>
      <c r="O18" s="544"/>
      <c r="P18" s="544"/>
      <c r="Q18" s="544"/>
      <c r="R18" s="545"/>
      <c r="S18" s="545"/>
      <c r="T18" s="545"/>
      <c r="U18" s="545"/>
      <c r="V18" s="546"/>
      <c r="W18" s="438"/>
      <c r="X18" s="439"/>
      <c r="Y18" s="439"/>
      <c r="Z18" s="439"/>
      <c r="AA18" s="439"/>
      <c r="AB18" s="430"/>
      <c r="AC18" s="547">
        <v>78.5</v>
      </c>
      <c r="AD18" s="548"/>
      <c r="AE18" s="548"/>
      <c r="AF18" s="548"/>
      <c r="AG18" s="549"/>
      <c r="AH18" s="547">
        <v>76.5</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1824167</v>
      </c>
      <c r="BO18" s="421"/>
      <c r="BP18" s="421"/>
      <c r="BQ18" s="421"/>
      <c r="BR18" s="421"/>
      <c r="BS18" s="421"/>
      <c r="BT18" s="421"/>
      <c r="BU18" s="422"/>
      <c r="BV18" s="420">
        <v>1765141</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26</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3144794</v>
      </c>
      <c r="BO19" s="421"/>
      <c r="BP19" s="421"/>
      <c r="BQ19" s="421"/>
      <c r="BR19" s="421"/>
      <c r="BS19" s="421"/>
      <c r="BT19" s="421"/>
      <c r="BU19" s="422"/>
      <c r="BV19" s="420">
        <v>3436991</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1469</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2675149</v>
      </c>
      <c r="BO22" s="384"/>
      <c r="BP22" s="384"/>
      <c r="BQ22" s="384"/>
      <c r="BR22" s="384"/>
      <c r="BS22" s="384"/>
      <c r="BT22" s="384"/>
      <c r="BU22" s="385"/>
      <c r="BV22" s="383">
        <v>2413026</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2204939</v>
      </c>
      <c r="BO23" s="421"/>
      <c r="BP23" s="421"/>
      <c r="BQ23" s="421"/>
      <c r="BR23" s="421"/>
      <c r="BS23" s="421"/>
      <c r="BT23" s="421"/>
      <c r="BU23" s="422"/>
      <c r="BV23" s="420">
        <v>1994105</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6500</v>
      </c>
      <c r="R24" s="472"/>
      <c r="S24" s="472"/>
      <c r="T24" s="472"/>
      <c r="U24" s="472"/>
      <c r="V24" s="514"/>
      <c r="W24" s="566"/>
      <c r="X24" s="567"/>
      <c r="Y24" s="568"/>
      <c r="Z24" s="470" t="s">
        <v>162</v>
      </c>
      <c r="AA24" s="450"/>
      <c r="AB24" s="450"/>
      <c r="AC24" s="450"/>
      <c r="AD24" s="450"/>
      <c r="AE24" s="450"/>
      <c r="AF24" s="450"/>
      <c r="AG24" s="451"/>
      <c r="AH24" s="471">
        <v>114</v>
      </c>
      <c r="AI24" s="472"/>
      <c r="AJ24" s="472"/>
      <c r="AK24" s="472"/>
      <c r="AL24" s="514"/>
      <c r="AM24" s="471">
        <v>351690</v>
      </c>
      <c r="AN24" s="472"/>
      <c r="AO24" s="472"/>
      <c r="AP24" s="472"/>
      <c r="AQ24" s="472"/>
      <c r="AR24" s="514"/>
      <c r="AS24" s="471">
        <v>3085</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2478111</v>
      </c>
      <c r="BO24" s="421"/>
      <c r="BP24" s="421"/>
      <c r="BQ24" s="421"/>
      <c r="BR24" s="421"/>
      <c r="BS24" s="421"/>
      <c r="BT24" s="421"/>
      <c r="BU24" s="422"/>
      <c r="BV24" s="420">
        <v>2213523</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5800</v>
      </c>
      <c r="R25" s="472"/>
      <c r="S25" s="472"/>
      <c r="T25" s="472"/>
      <c r="U25" s="472"/>
      <c r="V25" s="514"/>
      <c r="W25" s="566"/>
      <c r="X25" s="567"/>
      <c r="Y25" s="568"/>
      <c r="Z25" s="470" t="s">
        <v>165</v>
      </c>
      <c r="AA25" s="450"/>
      <c r="AB25" s="450"/>
      <c r="AC25" s="450"/>
      <c r="AD25" s="450"/>
      <c r="AE25" s="450"/>
      <c r="AF25" s="450"/>
      <c r="AG25" s="451"/>
      <c r="AH25" s="471" t="s">
        <v>121</v>
      </c>
      <c r="AI25" s="472"/>
      <c r="AJ25" s="472"/>
      <c r="AK25" s="472"/>
      <c r="AL25" s="514"/>
      <c r="AM25" s="471" t="s">
        <v>121</v>
      </c>
      <c r="AN25" s="472"/>
      <c r="AO25" s="472"/>
      <c r="AP25" s="472"/>
      <c r="AQ25" s="472"/>
      <c r="AR25" s="514"/>
      <c r="AS25" s="471" t="s">
        <v>121</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88420</v>
      </c>
      <c r="BO25" s="384"/>
      <c r="BP25" s="384"/>
      <c r="BQ25" s="384"/>
      <c r="BR25" s="384"/>
      <c r="BS25" s="384"/>
      <c r="BT25" s="384"/>
      <c r="BU25" s="385"/>
      <c r="BV25" s="383">
        <v>133035</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5500</v>
      </c>
      <c r="R26" s="472"/>
      <c r="S26" s="472"/>
      <c r="T26" s="472"/>
      <c r="U26" s="472"/>
      <c r="V26" s="514"/>
      <c r="W26" s="566"/>
      <c r="X26" s="567"/>
      <c r="Y26" s="568"/>
      <c r="Z26" s="470" t="s">
        <v>168</v>
      </c>
      <c r="AA26" s="572"/>
      <c r="AB26" s="572"/>
      <c r="AC26" s="572"/>
      <c r="AD26" s="572"/>
      <c r="AE26" s="572"/>
      <c r="AF26" s="572"/>
      <c r="AG26" s="573"/>
      <c r="AH26" s="471">
        <v>5</v>
      </c>
      <c r="AI26" s="472"/>
      <c r="AJ26" s="472"/>
      <c r="AK26" s="472"/>
      <c r="AL26" s="514"/>
      <c r="AM26" s="471">
        <v>12615</v>
      </c>
      <c r="AN26" s="472"/>
      <c r="AO26" s="472"/>
      <c r="AP26" s="472"/>
      <c r="AQ26" s="472"/>
      <c r="AR26" s="514"/>
      <c r="AS26" s="471">
        <v>2523</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121</v>
      </c>
      <c r="BO26" s="421"/>
      <c r="BP26" s="421"/>
      <c r="BQ26" s="421"/>
      <c r="BR26" s="421"/>
      <c r="BS26" s="421"/>
      <c r="BT26" s="421"/>
      <c r="BU26" s="422"/>
      <c r="BV26" s="420" t="s">
        <v>121</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2400</v>
      </c>
      <c r="R27" s="472"/>
      <c r="S27" s="472"/>
      <c r="T27" s="472"/>
      <c r="U27" s="472"/>
      <c r="V27" s="514"/>
      <c r="W27" s="566"/>
      <c r="X27" s="567"/>
      <c r="Y27" s="568"/>
      <c r="Z27" s="470" t="s">
        <v>171</v>
      </c>
      <c r="AA27" s="450"/>
      <c r="AB27" s="450"/>
      <c r="AC27" s="450"/>
      <c r="AD27" s="450"/>
      <c r="AE27" s="450"/>
      <c r="AF27" s="450"/>
      <c r="AG27" s="451"/>
      <c r="AH27" s="471" t="s">
        <v>121</v>
      </c>
      <c r="AI27" s="472"/>
      <c r="AJ27" s="472"/>
      <c r="AK27" s="472"/>
      <c r="AL27" s="514"/>
      <c r="AM27" s="471" t="s">
        <v>121</v>
      </c>
      <c r="AN27" s="472"/>
      <c r="AO27" s="472"/>
      <c r="AP27" s="472"/>
      <c r="AQ27" s="472"/>
      <c r="AR27" s="514"/>
      <c r="AS27" s="471" t="s">
        <v>121</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121</v>
      </c>
      <c r="BO27" s="540"/>
      <c r="BP27" s="540"/>
      <c r="BQ27" s="540"/>
      <c r="BR27" s="540"/>
      <c r="BS27" s="540"/>
      <c r="BT27" s="540"/>
      <c r="BU27" s="541"/>
      <c r="BV27" s="539" t="s">
        <v>121</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1950</v>
      </c>
      <c r="R28" s="472"/>
      <c r="S28" s="472"/>
      <c r="T28" s="472"/>
      <c r="U28" s="472"/>
      <c r="V28" s="514"/>
      <c r="W28" s="566"/>
      <c r="X28" s="567"/>
      <c r="Y28" s="568"/>
      <c r="Z28" s="470" t="s">
        <v>174</v>
      </c>
      <c r="AA28" s="450"/>
      <c r="AB28" s="450"/>
      <c r="AC28" s="450"/>
      <c r="AD28" s="450"/>
      <c r="AE28" s="450"/>
      <c r="AF28" s="450"/>
      <c r="AG28" s="451"/>
      <c r="AH28" s="471" t="s">
        <v>121</v>
      </c>
      <c r="AI28" s="472"/>
      <c r="AJ28" s="472"/>
      <c r="AK28" s="472"/>
      <c r="AL28" s="514"/>
      <c r="AM28" s="471" t="s">
        <v>121</v>
      </c>
      <c r="AN28" s="472"/>
      <c r="AO28" s="472"/>
      <c r="AP28" s="472"/>
      <c r="AQ28" s="472"/>
      <c r="AR28" s="514"/>
      <c r="AS28" s="471" t="s">
        <v>121</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1035148</v>
      </c>
      <c r="BO28" s="384"/>
      <c r="BP28" s="384"/>
      <c r="BQ28" s="384"/>
      <c r="BR28" s="384"/>
      <c r="BS28" s="384"/>
      <c r="BT28" s="384"/>
      <c r="BU28" s="385"/>
      <c r="BV28" s="383">
        <v>1035148</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6</v>
      </c>
      <c r="M29" s="472"/>
      <c r="N29" s="472"/>
      <c r="O29" s="472"/>
      <c r="P29" s="514"/>
      <c r="Q29" s="471">
        <v>1760</v>
      </c>
      <c r="R29" s="472"/>
      <c r="S29" s="472"/>
      <c r="T29" s="472"/>
      <c r="U29" s="472"/>
      <c r="V29" s="514"/>
      <c r="W29" s="569"/>
      <c r="X29" s="570"/>
      <c r="Y29" s="571"/>
      <c r="Z29" s="470" t="s">
        <v>177</v>
      </c>
      <c r="AA29" s="450"/>
      <c r="AB29" s="450"/>
      <c r="AC29" s="450"/>
      <c r="AD29" s="450"/>
      <c r="AE29" s="450"/>
      <c r="AF29" s="450"/>
      <c r="AG29" s="451"/>
      <c r="AH29" s="471">
        <v>114</v>
      </c>
      <c r="AI29" s="472"/>
      <c r="AJ29" s="472"/>
      <c r="AK29" s="472"/>
      <c r="AL29" s="514"/>
      <c r="AM29" s="471">
        <v>351690</v>
      </c>
      <c r="AN29" s="472"/>
      <c r="AO29" s="472"/>
      <c r="AP29" s="472"/>
      <c r="AQ29" s="472"/>
      <c r="AR29" s="514"/>
      <c r="AS29" s="471">
        <v>3085</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399545</v>
      </c>
      <c r="BO29" s="421"/>
      <c r="BP29" s="421"/>
      <c r="BQ29" s="421"/>
      <c r="BR29" s="421"/>
      <c r="BS29" s="421"/>
      <c r="BT29" s="421"/>
      <c r="BU29" s="422"/>
      <c r="BV29" s="420">
        <v>399545</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91</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1823525</v>
      </c>
      <c r="BO30" s="540"/>
      <c r="BP30" s="540"/>
      <c r="BQ30" s="540"/>
      <c r="BR30" s="540"/>
      <c r="BS30" s="540"/>
      <c r="BT30" s="540"/>
      <c r="BU30" s="541"/>
      <c r="BV30" s="539">
        <v>1858781</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4</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8</v>
      </c>
      <c r="AN34" s="610"/>
      <c r="AO34" s="611" t="str">
        <f>IF('各会計、関係団体の財政状況及び健全化判断比率'!B32="","",'各会計、関係団体の財政状況及び健全化判断比率'!B32)</f>
        <v>簡易水道事業会計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10</v>
      </c>
      <c r="BX34" s="610"/>
      <c r="BY34" s="611" t="str">
        <f>IF('各会計、関係団体の財政状況及び健全化判断比率'!B68="","",'各会計、関係団体の財政状況及び健全化判断比率'!B68)</f>
        <v>東京都島嶼町村一部事務組合</v>
      </c>
      <c r="BZ34" s="611"/>
      <c r="CA34" s="611"/>
      <c r="CB34" s="611"/>
      <c r="CC34" s="611"/>
      <c r="CD34" s="611"/>
      <c r="CE34" s="611"/>
      <c r="CF34" s="611"/>
      <c r="CG34" s="611"/>
      <c r="CH34" s="611"/>
      <c r="CI34" s="611"/>
      <c r="CJ34" s="611"/>
      <c r="CK34" s="611"/>
      <c r="CL34" s="611"/>
      <c r="CM34" s="611"/>
      <c r="CN34" s="163"/>
      <c r="CO34" s="610">
        <f>IF(CQ34="","",MAX(C34:D43,U34:V43,AM34:AN43,BE34:BF43,BW34:BX43)+1)</f>
        <v>17</v>
      </c>
      <c r="CP34" s="610"/>
      <c r="CQ34" s="611" t="str">
        <f>IF('各会計、関係団体の財政状況及び健全化判断比率'!BS7="","",'各会計、関係団体の財政状況及び健全化判断比率'!BS7)</f>
        <v>小笠原ラム・リキュール株式会社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f>IF(E35="","",C34+1)</f>
        <v>2</v>
      </c>
      <c r="D35" s="610"/>
      <c r="E35" s="611" t="str">
        <f>IF('各会計、関係団体の財政状況及び健全化判断比率'!B8="","",'各会計、関係団体の財政状況及び健全化判断比率'!B8)</f>
        <v>宅地造成事業特別会計</v>
      </c>
      <c r="F35" s="611"/>
      <c r="G35" s="611"/>
      <c r="H35" s="611"/>
      <c r="I35" s="611"/>
      <c r="J35" s="611"/>
      <c r="K35" s="611"/>
      <c r="L35" s="611"/>
      <c r="M35" s="611"/>
      <c r="N35" s="611"/>
      <c r="O35" s="611"/>
      <c r="P35" s="611"/>
      <c r="Q35" s="611"/>
      <c r="R35" s="611"/>
      <c r="S35" s="611"/>
      <c r="T35" s="163"/>
      <c r="U35" s="610">
        <f>IF(W35="","",U34+1)</f>
        <v>5</v>
      </c>
      <c r="V35" s="610"/>
      <c r="W35" s="611" t="str">
        <f>IF('各会計、関係団体の財政状況及び健全化判断比率'!B29="","",'各会計、関係団体の財政状況及び健全化判断比率'!B29)</f>
        <v>介護保険（保険事業勘定）特別会計</v>
      </c>
      <c r="X35" s="611"/>
      <c r="Y35" s="611"/>
      <c r="Z35" s="611"/>
      <c r="AA35" s="611"/>
      <c r="AB35" s="611"/>
      <c r="AC35" s="611"/>
      <c r="AD35" s="611"/>
      <c r="AE35" s="611"/>
      <c r="AF35" s="611"/>
      <c r="AG35" s="611"/>
      <c r="AH35" s="611"/>
      <c r="AI35" s="611"/>
      <c r="AJ35" s="611"/>
      <c r="AK35" s="611"/>
      <c r="AL35" s="163"/>
      <c r="AM35" s="610">
        <f t="shared" ref="AM35:AM43" si="0">IF(AO35="","",AM34+1)</f>
        <v>9</v>
      </c>
      <c r="AN35" s="610"/>
      <c r="AO35" s="611" t="str">
        <f>IF('各会計、関係団体の財政状況及び健全化判断比率'!B33="","",'各会計、関係団体の財政状況及び健全化判断比率'!B33)</f>
        <v>生活排水処理事業会計（浄化槽）</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11</v>
      </c>
      <c r="BX35" s="610"/>
      <c r="BY35" s="611" t="str">
        <f>IF('各会計、関係団体の財政状況及び健全化判断比率'!B69="","",'各会計、関係団体の財政状況及び健全化判断比率'!B69)</f>
        <v>東京都市町村職員退職手当組合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f>IF(E36="","",C35+1)</f>
        <v>3</v>
      </c>
      <c r="D36" s="610"/>
      <c r="E36" s="611" t="str">
        <f>IF('各会計、関係団体の財政状況及び健全化判断比率'!B9="","",'各会計、関係団体の財政状況及び健全化判断比率'!B9)</f>
        <v>生活排水処理事業会計（一般会計）</v>
      </c>
      <c r="F36" s="611"/>
      <c r="G36" s="611"/>
      <c r="H36" s="611"/>
      <c r="I36" s="611"/>
      <c r="J36" s="611"/>
      <c r="K36" s="611"/>
      <c r="L36" s="611"/>
      <c r="M36" s="611"/>
      <c r="N36" s="611"/>
      <c r="O36" s="611"/>
      <c r="P36" s="611"/>
      <c r="Q36" s="611"/>
      <c r="R36" s="611"/>
      <c r="S36" s="611"/>
      <c r="T36" s="163"/>
      <c r="U36" s="610">
        <f t="shared" ref="U36:U43" si="4">IF(W36="","",U35+1)</f>
        <v>6</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12</v>
      </c>
      <c r="BX36" s="610"/>
      <c r="BY36" s="611" t="str">
        <f>IF('各会計、関係団体の財政状況及び健全化判断比率'!B70="","",'各会計、関係団体の財政状況及び健全化判断比率'!B70)</f>
        <v>東京都市町村議会議員公務災害補償等組合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7</v>
      </c>
      <c r="V37" s="610"/>
      <c r="W37" s="611" t="str">
        <f>IF('各会計、関係団体の財政状況及び健全化判断比率'!B31="","",'各会計、関係団体の財政状況及び健全化判断比率'!B31)</f>
        <v>介護保険（介護サービス事業勘定）特別会計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13</v>
      </c>
      <c r="BX37" s="610"/>
      <c r="BY37" s="611" t="str">
        <f>IF('各会計、関係団体の財政状況及び健全化判断比率'!B71="","",'各会計、関係団体の財政状況及び健全化判断比率'!B71)</f>
        <v>東京市町村総合事務組合（一般会計）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14</v>
      </c>
      <c r="BX38" s="610"/>
      <c r="BY38" s="611" t="str">
        <f>IF('各会計、関係団体の財政状況及び健全化判断比率'!B72="","",'各会計、関係団体の財政状況及び健全化判断比率'!B72)</f>
        <v>東京市町村総合事務組合（交通災害共済）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15</v>
      </c>
      <c r="BX39" s="610"/>
      <c r="BY39" s="611" t="str">
        <f>IF('各会計、関係団体の財政状況及び健全化判断比率'!B73="","",'各会計、関係団体の財政状況及び健全化判断比率'!B73)</f>
        <v>東京都後期高齢者医療広域連合（一般会計）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16</v>
      </c>
      <c r="BX40" s="610"/>
      <c r="BY40" s="611" t="str">
        <f>IF('各会計、関係団体の財政状況及び健全化判断比率'!B74="","",'各会計、関係団体の財政状況及び健全化判断比率'!B74)</f>
        <v>東京都後期高齢者医療広域連合
（後期高齢者医療特別会計）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grA5zM6OVxbbQxuyH4Jwngne5QNekztfulFnnQre+bG4AKLNgAZv1RZVmmymdttpwAGnEx0i6mHtQnokz8ZJ/g==" saltValue="eyV9CBDMB4doIdPMOplyR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496234</v>
      </c>
      <c r="S5" s="626"/>
      <c r="T5" s="626"/>
      <c r="U5" s="626"/>
      <c r="V5" s="626"/>
      <c r="W5" s="626"/>
      <c r="X5" s="626"/>
      <c r="Y5" s="627"/>
      <c r="Z5" s="628">
        <v>7.1</v>
      </c>
      <c r="AA5" s="628"/>
      <c r="AB5" s="628"/>
      <c r="AC5" s="628"/>
      <c r="AD5" s="629">
        <v>496234</v>
      </c>
      <c r="AE5" s="629"/>
      <c r="AF5" s="629"/>
      <c r="AG5" s="629"/>
      <c r="AH5" s="629"/>
      <c r="AI5" s="629"/>
      <c r="AJ5" s="629"/>
      <c r="AK5" s="629"/>
      <c r="AL5" s="630">
        <v>20.5</v>
      </c>
      <c r="AM5" s="631"/>
      <c r="AN5" s="631"/>
      <c r="AO5" s="632"/>
      <c r="AP5" s="622" t="s">
        <v>216</v>
      </c>
      <c r="AQ5" s="623"/>
      <c r="AR5" s="623"/>
      <c r="AS5" s="623"/>
      <c r="AT5" s="623"/>
      <c r="AU5" s="623"/>
      <c r="AV5" s="623"/>
      <c r="AW5" s="623"/>
      <c r="AX5" s="623"/>
      <c r="AY5" s="623"/>
      <c r="AZ5" s="623"/>
      <c r="BA5" s="623"/>
      <c r="BB5" s="623"/>
      <c r="BC5" s="623"/>
      <c r="BD5" s="623"/>
      <c r="BE5" s="623"/>
      <c r="BF5" s="624"/>
      <c r="BG5" s="636">
        <v>496234</v>
      </c>
      <c r="BH5" s="637"/>
      <c r="BI5" s="637"/>
      <c r="BJ5" s="637"/>
      <c r="BK5" s="637"/>
      <c r="BL5" s="637"/>
      <c r="BM5" s="637"/>
      <c r="BN5" s="638"/>
      <c r="BO5" s="639">
        <v>100</v>
      </c>
      <c r="BP5" s="639"/>
      <c r="BQ5" s="639"/>
      <c r="BR5" s="639"/>
      <c r="BS5" s="640" t="s">
        <v>121</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9180</v>
      </c>
      <c r="S6" s="637"/>
      <c r="T6" s="637"/>
      <c r="U6" s="637"/>
      <c r="V6" s="637"/>
      <c r="W6" s="637"/>
      <c r="X6" s="637"/>
      <c r="Y6" s="638"/>
      <c r="Z6" s="639">
        <v>0.1</v>
      </c>
      <c r="AA6" s="639"/>
      <c r="AB6" s="639"/>
      <c r="AC6" s="639"/>
      <c r="AD6" s="640">
        <v>9180</v>
      </c>
      <c r="AE6" s="640"/>
      <c r="AF6" s="640"/>
      <c r="AG6" s="640"/>
      <c r="AH6" s="640"/>
      <c r="AI6" s="640"/>
      <c r="AJ6" s="640"/>
      <c r="AK6" s="640"/>
      <c r="AL6" s="641">
        <v>0.4</v>
      </c>
      <c r="AM6" s="642"/>
      <c r="AN6" s="642"/>
      <c r="AO6" s="643"/>
      <c r="AP6" s="633" t="s">
        <v>221</v>
      </c>
      <c r="AQ6" s="634"/>
      <c r="AR6" s="634"/>
      <c r="AS6" s="634"/>
      <c r="AT6" s="634"/>
      <c r="AU6" s="634"/>
      <c r="AV6" s="634"/>
      <c r="AW6" s="634"/>
      <c r="AX6" s="634"/>
      <c r="AY6" s="634"/>
      <c r="AZ6" s="634"/>
      <c r="BA6" s="634"/>
      <c r="BB6" s="634"/>
      <c r="BC6" s="634"/>
      <c r="BD6" s="634"/>
      <c r="BE6" s="634"/>
      <c r="BF6" s="635"/>
      <c r="BG6" s="636">
        <v>496234</v>
      </c>
      <c r="BH6" s="637"/>
      <c r="BI6" s="637"/>
      <c r="BJ6" s="637"/>
      <c r="BK6" s="637"/>
      <c r="BL6" s="637"/>
      <c r="BM6" s="637"/>
      <c r="BN6" s="638"/>
      <c r="BO6" s="639">
        <v>100</v>
      </c>
      <c r="BP6" s="639"/>
      <c r="BQ6" s="639"/>
      <c r="BR6" s="639"/>
      <c r="BS6" s="640" t="s">
        <v>121</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63246</v>
      </c>
      <c r="CS6" s="637"/>
      <c r="CT6" s="637"/>
      <c r="CU6" s="637"/>
      <c r="CV6" s="637"/>
      <c r="CW6" s="637"/>
      <c r="CX6" s="637"/>
      <c r="CY6" s="638"/>
      <c r="CZ6" s="630">
        <v>0.9</v>
      </c>
      <c r="DA6" s="631"/>
      <c r="DB6" s="631"/>
      <c r="DC6" s="647"/>
      <c r="DD6" s="645" t="s">
        <v>121</v>
      </c>
      <c r="DE6" s="637"/>
      <c r="DF6" s="637"/>
      <c r="DG6" s="637"/>
      <c r="DH6" s="637"/>
      <c r="DI6" s="637"/>
      <c r="DJ6" s="637"/>
      <c r="DK6" s="637"/>
      <c r="DL6" s="637"/>
      <c r="DM6" s="637"/>
      <c r="DN6" s="637"/>
      <c r="DO6" s="637"/>
      <c r="DP6" s="638"/>
      <c r="DQ6" s="645">
        <v>63246</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1724</v>
      </c>
      <c r="S7" s="637"/>
      <c r="T7" s="637"/>
      <c r="U7" s="637"/>
      <c r="V7" s="637"/>
      <c r="W7" s="637"/>
      <c r="X7" s="637"/>
      <c r="Y7" s="638"/>
      <c r="Z7" s="639">
        <v>0</v>
      </c>
      <c r="AA7" s="639"/>
      <c r="AB7" s="639"/>
      <c r="AC7" s="639"/>
      <c r="AD7" s="640">
        <v>1724</v>
      </c>
      <c r="AE7" s="640"/>
      <c r="AF7" s="640"/>
      <c r="AG7" s="640"/>
      <c r="AH7" s="640"/>
      <c r="AI7" s="640"/>
      <c r="AJ7" s="640"/>
      <c r="AK7" s="640"/>
      <c r="AL7" s="641">
        <v>0.1</v>
      </c>
      <c r="AM7" s="642"/>
      <c r="AN7" s="642"/>
      <c r="AO7" s="643"/>
      <c r="AP7" s="633" t="s">
        <v>224</v>
      </c>
      <c r="AQ7" s="634"/>
      <c r="AR7" s="634"/>
      <c r="AS7" s="634"/>
      <c r="AT7" s="634"/>
      <c r="AU7" s="634"/>
      <c r="AV7" s="634"/>
      <c r="AW7" s="634"/>
      <c r="AX7" s="634"/>
      <c r="AY7" s="634"/>
      <c r="AZ7" s="634"/>
      <c r="BA7" s="634"/>
      <c r="BB7" s="634"/>
      <c r="BC7" s="634"/>
      <c r="BD7" s="634"/>
      <c r="BE7" s="634"/>
      <c r="BF7" s="635"/>
      <c r="BG7" s="636">
        <v>316145</v>
      </c>
      <c r="BH7" s="637"/>
      <c r="BI7" s="637"/>
      <c r="BJ7" s="637"/>
      <c r="BK7" s="637"/>
      <c r="BL7" s="637"/>
      <c r="BM7" s="637"/>
      <c r="BN7" s="638"/>
      <c r="BO7" s="639">
        <v>63.7</v>
      </c>
      <c r="BP7" s="639"/>
      <c r="BQ7" s="639"/>
      <c r="BR7" s="639"/>
      <c r="BS7" s="640" t="s">
        <v>121</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1354184</v>
      </c>
      <c r="CS7" s="637"/>
      <c r="CT7" s="637"/>
      <c r="CU7" s="637"/>
      <c r="CV7" s="637"/>
      <c r="CW7" s="637"/>
      <c r="CX7" s="637"/>
      <c r="CY7" s="638"/>
      <c r="CZ7" s="639">
        <v>20.3</v>
      </c>
      <c r="DA7" s="639"/>
      <c r="DB7" s="639"/>
      <c r="DC7" s="639"/>
      <c r="DD7" s="645">
        <v>69482</v>
      </c>
      <c r="DE7" s="637"/>
      <c r="DF7" s="637"/>
      <c r="DG7" s="637"/>
      <c r="DH7" s="637"/>
      <c r="DI7" s="637"/>
      <c r="DJ7" s="637"/>
      <c r="DK7" s="637"/>
      <c r="DL7" s="637"/>
      <c r="DM7" s="637"/>
      <c r="DN7" s="637"/>
      <c r="DO7" s="637"/>
      <c r="DP7" s="638"/>
      <c r="DQ7" s="645">
        <v>922559</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8899</v>
      </c>
      <c r="S8" s="637"/>
      <c r="T8" s="637"/>
      <c r="U8" s="637"/>
      <c r="V8" s="637"/>
      <c r="W8" s="637"/>
      <c r="X8" s="637"/>
      <c r="Y8" s="638"/>
      <c r="Z8" s="639">
        <v>0.1</v>
      </c>
      <c r="AA8" s="639"/>
      <c r="AB8" s="639"/>
      <c r="AC8" s="639"/>
      <c r="AD8" s="640">
        <v>8899</v>
      </c>
      <c r="AE8" s="640"/>
      <c r="AF8" s="640"/>
      <c r="AG8" s="640"/>
      <c r="AH8" s="640"/>
      <c r="AI8" s="640"/>
      <c r="AJ8" s="640"/>
      <c r="AK8" s="640"/>
      <c r="AL8" s="641">
        <v>0.4</v>
      </c>
      <c r="AM8" s="642"/>
      <c r="AN8" s="642"/>
      <c r="AO8" s="643"/>
      <c r="AP8" s="633" t="s">
        <v>227</v>
      </c>
      <c r="AQ8" s="634"/>
      <c r="AR8" s="634"/>
      <c r="AS8" s="634"/>
      <c r="AT8" s="634"/>
      <c r="AU8" s="634"/>
      <c r="AV8" s="634"/>
      <c r="AW8" s="634"/>
      <c r="AX8" s="634"/>
      <c r="AY8" s="634"/>
      <c r="AZ8" s="634"/>
      <c r="BA8" s="634"/>
      <c r="BB8" s="634"/>
      <c r="BC8" s="634"/>
      <c r="BD8" s="634"/>
      <c r="BE8" s="634"/>
      <c r="BF8" s="635"/>
      <c r="BG8" s="636">
        <v>5766</v>
      </c>
      <c r="BH8" s="637"/>
      <c r="BI8" s="637"/>
      <c r="BJ8" s="637"/>
      <c r="BK8" s="637"/>
      <c r="BL8" s="637"/>
      <c r="BM8" s="637"/>
      <c r="BN8" s="638"/>
      <c r="BO8" s="639">
        <v>1.2</v>
      </c>
      <c r="BP8" s="639"/>
      <c r="BQ8" s="639"/>
      <c r="BR8" s="639"/>
      <c r="BS8" s="640" t="s">
        <v>121</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1377044</v>
      </c>
      <c r="CS8" s="637"/>
      <c r="CT8" s="637"/>
      <c r="CU8" s="637"/>
      <c r="CV8" s="637"/>
      <c r="CW8" s="637"/>
      <c r="CX8" s="637"/>
      <c r="CY8" s="638"/>
      <c r="CZ8" s="639">
        <v>20.7</v>
      </c>
      <c r="DA8" s="639"/>
      <c r="DB8" s="639"/>
      <c r="DC8" s="639"/>
      <c r="DD8" s="645">
        <v>578696</v>
      </c>
      <c r="DE8" s="637"/>
      <c r="DF8" s="637"/>
      <c r="DG8" s="637"/>
      <c r="DH8" s="637"/>
      <c r="DI8" s="637"/>
      <c r="DJ8" s="637"/>
      <c r="DK8" s="637"/>
      <c r="DL8" s="637"/>
      <c r="DM8" s="637"/>
      <c r="DN8" s="637"/>
      <c r="DO8" s="637"/>
      <c r="DP8" s="638"/>
      <c r="DQ8" s="645">
        <v>546561</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13002</v>
      </c>
      <c r="S9" s="637"/>
      <c r="T9" s="637"/>
      <c r="U9" s="637"/>
      <c r="V9" s="637"/>
      <c r="W9" s="637"/>
      <c r="X9" s="637"/>
      <c r="Y9" s="638"/>
      <c r="Z9" s="639">
        <v>0.2</v>
      </c>
      <c r="AA9" s="639"/>
      <c r="AB9" s="639"/>
      <c r="AC9" s="639"/>
      <c r="AD9" s="640">
        <v>13002</v>
      </c>
      <c r="AE9" s="640"/>
      <c r="AF9" s="640"/>
      <c r="AG9" s="640"/>
      <c r="AH9" s="640"/>
      <c r="AI9" s="640"/>
      <c r="AJ9" s="640"/>
      <c r="AK9" s="640"/>
      <c r="AL9" s="641">
        <v>0.5</v>
      </c>
      <c r="AM9" s="642"/>
      <c r="AN9" s="642"/>
      <c r="AO9" s="643"/>
      <c r="AP9" s="633" t="s">
        <v>230</v>
      </c>
      <c r="AQ9" s="634"/>
      <c r="AR9" s="634"/>
      <c r="AS9" s="634"/>
      <c r="AT9" s="634"/>
      <c r="AU9" s="634"/>
      <c r="AV9" s="634"/>
      <c r="AW9" s="634"/>
      <c r="AX9" s="634"/>
      <c r="AY9" s="634"/>
      <c r="AZ9" s="634"/>
      <c r="BA9" s="634"/>
      <c r="BB9" s="634"/>
      <c r="BC9" s="634"/>
      <c r="BD9" s="634"/>
      <c r="BE9" s="634"/>
      <c r="BF9" s="635"/>
      <c r="BG9" s="636">
        <v>282108</v>
      </c>
      <c r="BH9" s="637"/>
      <c r="BI9" s="637"/>
      <c r="BJ9" s="637"/>
      <c r="BK9" s="637"/>
      <c r="BL9" s="637"/>
      <c r="BM9" s="637"/>
      <c r="BN9" s="638"/>
      <c r="BO9" s="639">
        <v>56.8</v>
      </c>
      <c r="BP9" s="639"/>
      <c r="BQ9" s="639"/>
      <c r="BR9" s="639"/>
      <c r="BS9" s="640" t="s">
        <v>121</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1529728</v>
      </c>
      <c r="CS9" s="637"/>
      <c r="CT9" s="637"/>
      <c r="CU9" s="637"/>
      <c r="CV9" s="637"/>
      <c r="CW9" s="637"/>
      <c r="CX9" s="637"/>
      <c r="CY9" s="638"/>
      <c r="CZ9" s="639">
        <v>23</v>
      </c>
      <c r="DA9" s="639"/>
      <c r="DB9" s="639"/>
      <c r="DC9" s="639"/>
      <c r="DD9" s="645">
        <v>296912</v>
      </c>
      <c r="DE9" s="637"/>
      <c r="DF9" s="637"/>
      <c r="DG9" s="637"/>
      <c r="DH9" s="637"/>
      <c r="DI9" s="637"/>
      <c r="DJ9" s="637"/>
      <c r="DK9" s="637"/>
      <c r="DL9" s="637"/>
      <c r="DM9" s="637"/>
      <c r="DN9" s="637"/>
      <c r="DO9" s="637"/>
      <c r="DP9" s="638"/>
      <c r="DQ9" s="645">
        <v>618626</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11440</v>
      </c>
      <c r="BH10" s="637"/>
      <c r="BI10" s="637"/>
      <c r="BJ10" s="637"/>
      <c r="BK10" s="637"/>
      <c r="BL10" s="637"/>
      <c r="BM10" s="637"/>
      <c r="BN10" s="638"/>
      <c r="BO10" s="639">
        <v>2.2999999999999998</v>
      </c>
      <c r="BP10" s="639"/>
      <c r="BQ10" s="639"/>
      <c r="BR10" s="639"/>
      <c r="BS10" s="640" t="s">
        <v>121</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t="s">
        <v>121</v>
      </c>
      <c r="CS10" s="637"/>
      <c r="CT10" s="637"/>
      <c r="CU10" s="637"/>
      <c r="CV10" s="637"/>
      <c r="CW10" s="637"/>
      <c r="CX10" s="637"/>
      <c r="CY10" s="638"/>
      <c r="CZ10" s="639" t="s">
        <v>121</v>
      </c>
      <c r="DA10" s="639"/>
      <c r="DB10" s="639"/>
      <c r="DC10" s="639"/>
      <c r="DD10" s="645" t="s">
        <v>121</v>
      </c>
      <c r="DE10" s="637"/>
      <c r="DF10" s="637"/>
      <c r="DG10" s="637"/>
      <c r="DH10" s="637"/>
      <c r="DI10" s="637"/>
      <c r="DJ10" s="637"/>
      <c r="DK10" s="637"/>
      <c r="DL10" s="637"/>
      <c r="DM10" s="637"/>
      <c r="DN10" s="637"/>
      <c r="DO10" s="637"/>
      <c r="DP10" s="638"/>
      <c r="DQ10" s="645" t="s">
        <v>121</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82545</v>
      </c>
      <c r="S11" s="637"/>
      <c r="T11" s="637"/>
      <c r="U11" s="637"/>
      <c r="V11" s="637"/>
      <c r="W11" s="637"/>
      <c r="X11" s="637"/>
      <c r="Y11" s="638"/>
      <c r="Z11" s="641">
        <v>1.2</v>
      </c>
      <c r="AA11" s="642"/>
      <c r="AB11" s="642"/>
      <c r="AC11" s="648"/>
      <c r="AD11" s="645">
        <v>82545</v>
      </c>
      <c r="AE11" s="637"/>
      <c r="AF11" s="637"/>
      <c r="AG11" s="637"/>
      <c r="AH11" s="637"/>
      <c r="AI11" s="637"/>
      <c r="AJ11" s="637"/>
      <c r="AK11" s="638"/>
      <c r="AL11" s="641">
        <v>3.4</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16831</v>
      </c>
      <c r="BH11" s="637"/>
      <c r="BI11" s="637"/>
      <c r="BJ11" s="637"/>
      <c r="BK11" s="637"/>
      <c r="BL11" s="637"/>
      <c r="BM11" s="637"/>
      <c r="BN11" s="638"/>
      <c r="BO11" s="639">
        <v>3.4</v>
      </c>
      <c r="BP11" s="639"/>
      <c r="BQ11" s="639"/>
      <c r="BR11" s="639"/>
      <c r="BS11" s="640" t="s">
        <v>121</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294537</v>
      </c>
      <c r="CS11" s="637"/>
      <c r="CT11" s="637"/>
      <c r="CU11" s="637"/>
      <c r="CV11" s="637"/>
      <c r="CW11" s="637"/>
      <c r="CX11" s="637"/>
      <c r="CY11" s="638"/>
      <c r="CZ11" s="639">
        <v>4.4000000000000004</v>
      </c>
      <c r="DA11" s="639"/>
      <c r="DB11" s="639"/>
      <c r="DC11" s="639"/>
      <c r="DD11" s="645">
        <v>192654</v>
      </c>
      <c r="DE11" s="637"/>
      <c r="DF11" s="637"/>
      <c r="DG11" s="637"/>
      <c r="DH11" s="637"/>
      <c r="DI11" s="637"/>
      <c r="DJ11" s="637"/>
      <c r="DK11" s="637"/>
      <c r="DL11" s="637"/>
      <c r="DM11" s="637"/>
      <c r="DN11" s="637"/>
      <c r="DO11" s="637"/>
      <c r="DP11" s="638"/>
      <c r="DQ11" s="645">
        <v>48236</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121</v>
      </c>
      <c r="S12" s="637"/>
      <c r="T12" s="637"/>
      <c r="U12" s="637"/>
      <c r="V12" s="637"/>
      <c r="W12" s="637"/>
      <c r="X12" s="637"/>
      <c r="Y12" s="638"/>
      <c r="Z12" s="639" t="s">
        <v>121</v>
      </c>
      <c r="AA12" s="639"/>
      <c r="AB12" s="639"/>
      <c r="AC12" s="639"/>
      <c r="AD12" s="640" t="s">
        <v>121</v>
      </c>
      <c r="AE12" s="640"/>
      <c r="AF12" s="640"/>
      <c r="AG12" s="640"/>
      <c r="AH12" s="640"/>
      <c r="AI12" s="640"/>
      <c r="AJ12" s="640"/>
      <c r="AK12" s="640"/>
      <c r="AL12" s="641" t="s">
        <v>121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147009</v>
      </c>
      <c r="BH12" s="637"/>
      <c r="BI12" s="637"/>
      <c r="BJ12" s="637"/>
      <c r="BK12" s="637"/>
      <c r="BL12" s="637"/>
      <c r="BM12" s="637"/>
      <c r="BN12" s="638"/>
      <c r="BO12" s="639">
        <v>29.6</v>
      </c>
      <c r="BP12" s="639"/>
      <c r="BQ12" s="639"/>
      <c r="BR12" s="639"/>
      <c r="BS12" s="640" t="s">
        <v>121</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174517</v>
      </c>
      <c r="CS12" s="637"/>
      <c r="CT12" s="637"/>
      <c r="CU12" s="637"/>
      <c r="CV12" s="637"/>
      <c r="CW12" s="637"/>
      <c r="CX12" s="637"/>
      <c r="CY12" s="638"/>
      <c r="CZ12" s="639">
        <v>2.6</v>
      </c>
      <c r="DA12" s="639"/>
      <c r="DB12" s="639"/>
      <c r="DC12" s="639"/>
      <c r="DD12" s="645">
        <v>5533</v>
      </c>
      <c r="DE12" s="637"/>
      <c r="DF12" s="637"/>
      <c r="DG12" s="637"/>
      <c r="DH12" s="637"/>
      <c r="DI12" s="637"/>
      <c r="DJ12" s="637"/>
      <c r="DK12" s="637"/>
      <c r="DL12" s="637"/>
      <c r="DM12" s="637"/>
      <c r="DN12" s="637"/>
      <c r="DO12" s="637"/>
      <c r="DP12" s="638"/>
      <c r="DQ12" s="645">
        <v>68833</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v>25</v>
      </c>
      <c r="S13" s="637"/>
      <c r="T13" s="637"/>
      <c r="U13" s="637"/>
      <c r="V13" s="637"/>
      <c r="W13" s="637"/>
      <c r="X13" s="637"/>
      <c r="Y13" s="638"/>
      <c r="Z13" s="639">
        <v>0</v>
      </c>
      <c r="AA13" s="639"/>
      <c r="AB13" s="639"/>
      <c r="AC13" s="639"/>
      <c r="AD13" s="640">
        <v>25</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116601</v>
      </c>
      <c r="BH13" s="637"/>
      <c r="BI13" s="637"/>
      <c r="BJ13" s="637"/>
      <c r="BK13" s="637"/>
      <c r="BL13" s="637"/>
      <c r="BM13" s="637"/>
      <c r="BN13" s="638"/>
      <c r="BO13" s="639">
        <v>23.5</v>
      </c>
      <c r="BP13" s="639"/>
      <c r="BQ13" s="639"/>
      <c r="BR13" s="639"/>
      <c r="BS13" s="640" t="s">
        <v>121</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188212</v>
      </c>
      <c r="CS13" s="637"/>
      <c r="CT13" s="637"/>
      <c r="CU13" s="637"/>
      <c r="CV13" s="637"/>
      <c r="CW13" s="637"/>
      <c r="CX13" s="637"/>
      <c r="CY13" s="638"/>
      <c r="CZ13" s="639">
        <v>2.8</v>
      </c>
      <c r="DA13" s="639"/>
      <c r="DB13" s="639"/>
      <c r="DC13" s="639"/>
      <c r="DD13" s="645">
        <v>64853</v>
      </c>
      <c r="DE13" s="637"/>
      <c r="DF13" s="637"/>
      <c r="DG13" s="637"/>
      <c r="DH13" s="637"/>
      <c r="DI13" s="637"/>
      <c r="DJ13" s="637"/>
      <c r="DK13" s="637"/>
      <c r="DL13" s="637"/>
      <c r="DM13" s="637"/>
      <c r="DN13" s="637"/>
      <c r="DO13" s="637"/>
      <c r="DP13" s="638"/>
      <c r="DQ13" s="645">
        <v>75885</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121</v>
      </c>
      <c r="S14" s="637"/>
      <c r="T14" s="637"/>
      <c r="U14" s="637"/>
      <c r="V14" s="637"/>
      <c r="W14" s="637"/>
      <c r="X14" s="637"/>
      <c r="Y14" s="638"/>
      <c r="Z14" s="639" t="s">
        <v>121</v>
      </c>
      <c r="AA14" s="639"/>
      <c r="AB14" s="639"/>
      <c r="AC14" s="639"/>
      <c r="AD14" s="640" t="s">
        <v>121</v>
      </c>
      <c r="AE14" s="640"/>
      <c r="AF14" s="640"/>
      <c r="AG14" s="640"/>
      <c r="AH14" s="640"/>
      <c r="AI14" s="640"/>
      <c r="AJ14" s="640"/>
      <c r="AK14" s="640"/>
      <c r="AL14" s="641" t="s">
        <v>121</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11258</v>
      </c>
      <c r="BH14" s="637"/>
      <c r="BI14" s="637"/>
      <c r="BJ14" s="637"/>
      <c r="BK14" s="637"/>
      <c r="BL14" s="637"/>
      <c r="BM14" s="637"/>
      <c r="BN14" s="638"/>
      <c r="BO14" s="639">
        <v>2.2999999999999998</v>
      </c>
      <c r="BP14" s="639"/>
      <c r="BQ14" s="639"/>
      <c r="BR14" s="639"/>
      <c r="BS14" s="640" t="s">
        <v>121</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74401</v>
      </c>
      <c r="CS14" s="637"/>
      <c r="CT14" s="637"/>
      <c r="CU14" s="637"/>
      <c r="CV14" s="637"/>
      <c r="CW14" s="637"/>
      <c r="CX14" s="637"/>
      <c r="CY14" s="638"/>
      <c r="CZ14" s="639">
        <v>1.1000000000000001</v>
      </c>
      <c r="DA14" s="639"/>
      <c r="DB14" s="639"/>
      <c r="DC14" s="639"/>
      <c r="DD14" s="645">
        <v>22774</v>
      </c>
      <c r="DE14" s="637"/>
      <c r="DF14" s="637"/>
      <c r="DG14" s="637"/>
      <c r="DH14" s="637"/>
      <c r="DI14" s="637"/>
      <c r="DJ14" s="637"/>
      <c r="DK14" s="637"/>
      <c r="DL14" s="637"/>
      <c r="DM14" s="637"/>
      <c r="DN14" s="637"/>
      <c r="DO14" s="637"/>
      <c r="DP14" s="638"/>
      <c r="DQ14" s="645">
        <v>30419</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2730</v>
      </c>
      <c r="S15" s="637"/>
      <c r="T15" s="637"/>
      <c r="U15" s="637"/>
      <c r="V15" s="637"/>
      <c r="W15" s="637"/>
      <c r="X15" s="637"/>
      <c r="Y15" s="638"/>
      <c r="Z15" s="639">
        <v>0</v>
      </c>
      <c r="AA15" s="639"/>
      <c r="AB15" s="639"/>
      <c r="AC15" s="639"/>
      <c r="AD15" s="640">
        <v>2730</v>
      </c>
      <c r="AE15" s="640"/>
      <c r="AF15" s="640"/>
      <c r="AG15" s="640"/>
      <c r="AH15" s="640"/>
      <c r="AI15" s="640"/>
      <c r="AJ15" s="640"/>
      <c r="AK15" s="640"/>
      <c r="AL15" s="641">
        <v>0.1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21822</v>
      </c>
      <c r="BH15" s="637"/>
      <c r="BI15" s="637"/>
      <c r="BJ15" s="637"/>
      <c r="BK15" s="637"/>
      <c r="BL15" s="637"/>
      <c r="BM15" s="637"/>
      <c r="BN15" s="638"/>
      <c r="BO15" s="639">
        <v>4.4000000000000004</v>
      </c>
      <c r="BP15" s="639"/>
      <c r="BQ15" s="639"/>
      <c r="BR15" s="639"/>
      <c r="BS15" s="640" t="s">
        <v>121</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1367449</v>
      </c>
      <c r="CS15" s="637"/>
      <c r="CT15" s="637"/>
      <c r="CU15" s="637"/>
      <c r="CV15" s="637"/>
      <c r="CW15" s="637"/>
      <c r="CX15" s="637"/>
      <c r="CY15" s="638"/>
      <c r="CZ15" s="639">
        <v>20.5</v>
      </c>
      <c r="DA15" s="639"/>
      <c r="DB15" s="639"/>
      <c r="DC15" s="639"/>
      <c r="DD15" s="645">
        <v>1165520</v>
      </c>
      <c r="DE15" s="637"/>
      <c r="DF15" s="637"/>
      <c r="DG15" s="637"/>
      <c r="DH15" s="637"/>
      <c r="DI15" s="637"/>
      <c r="DJ15" s="637"/>
      <c r="DK15" s="637"/>
      <c r="DL15" s="637"/>
      <c r="DM15" s="637"/>
      <c r="DN15" s="637"/>
      <c r="DO15" s="637"/>
      <c r="DP15" s="638"/>
      <c r="DQ15" s="645">
        <v>205337</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25192</v>
      </c>
      <c r="S16" s="637"/>
      <c r="T16" s="637"/>
      <c r="U16" s="637"/>
      <c r="V16" s="637"/>
      <c r="W16" s="637"/>
      <c r="X16" s="637"/>
      <c r="Y16" s="638"/>
      <c r="Z16" s="639">
        <v>0.4</v>
      </c>
      <c r="AA16" s="639"/>
      <c r="AB16" s="639"/>
      <c r="AC16" s="639"/>
      <c r="AD16" s="640">
        <v>25192</v>
      </c>
      <c r="AE16" s="640"/>
      <c r="AF16" s="640"/>
      <c r="AG16" s="640"/>
      <c r="AH16" s="640"/>
      <c r="AI16" s="640"/>
      <c r="AJ16" s="640"/>
      <c r="AK16" s="640"/>
      <c r="AL16" s="641">
        <v>1</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121</v>
      </c>
      <c r="CS16" s="637"/>
      <c r="CT16" s="637"/>
      <c r="CU16" s="637"/>
      <c r="CV16" s="637"/>
      <c r="CW16" s="637"/>
      <c r="CX16" s="637"/>
      <c r="CY16" s="638"/>
      <c r="CZ16" s="639" t="s">
        <v>121</v>
      </c>
      <c r="DA16" s="639"/>
      <c r="DB16" s="639"/>
      <c r="DC16" s="639"/>
      <c r="DD16" s="645" t="s">
        <v>121</v>
      </c>
      <c r="DE16" s="637"/>
      <c r="DF16" s="637"/>
      <c r="DG16" s="637"/>
      <c r="DH16" s="637"/>
      <c r="DI16" s="637"/>
      <c r="DJ16" s="637"/>
      <c r="DK16" s="637"/>
      <c r="DL16" s="637"/>
      <c r="DM16" s="637"/>
      <c r="DN16" s="637"/>
      <c r="DO16" s="637"/>
      <c r="DP16" s="638"/>
      <c r="DQ16" s="645" t="s">
        <v>121</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19708</v>
      </c>
      <c r="S17" s="637"/>
      <c r="T17" s="637"/>
      <c r="U17" s="637"/>
      <c r="V17" s="637"/>
      <c r="W17" s="637"/>
      <c r="X17" s="637"/>
      <c r="Y17" s="638"/>
      <c r="Z17" s="639">
        <v>0.3</v>
      </c>
      <c r="AA17" s="639"/>
      <c r="AB17" s="639"/>
      <c r="AC17" s="639"/>
      <c r="AD17" s="640">
        <v>19708</v>
      </c>
      <c r="AE17" s="640"/>
      <c r="AF17" s="640"/>
      <c r="AG17" s="640"/>
      <c r="AH17" s="640"/>
      <c r="AI17" s="640"/>
      <c r="AJ17" s="640"/>
      <c r="AK17" s="640"/>
      <c r="AL17" s="641">
        <v>0.8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237044</v>
      </c>
      <c r="CS17" s="637"/>
      <c r="CT17" s="637"/>
      <c r="CU17" s="637"/>
      <c r="CV17" s="637"/>
      <c r="CW17" s="637"/>
      <c r="CX17" s="637"/>
      <c r="CY17" s="638"/>
      <c r="CZ17" s="639">
        <v>3.6</v>
      </c>
      <c r="DA17" s="639"/>
      <c r="DB17" s="639"/>
      <c r="DC17" s="639"/>
      <c r="DD17" s="645" t="s">
        <v>121</v>
      </c>
      <c r="DE17" s="637"/>
      <c r="DF17" s="637"/>
      <c r="DG17" s="637"/>
      <c r="DH17" s="637"/>
      <c r="DI17" s="637"/>
      <c r="DJ17" s="637"/>
      <c r="DK17" s="637"/>
      <c r="DL17" s="637"/>
      <c r="DM17" s="637"/>
      <c r="DN17" s="637"/>
      <c r="DO17" s="637"/>
      <c r="DP17" s="638"/>
      <c r="DQ17" s="645">
        <v>237044</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930</v>
      </c>
      <c r="S18" s="637"/>
      <c r="T18" s="637"/>
      <c r="U18" s="637"/>
      <c r="V18" s="637"/>
      <c r="W18" s="637"/>
      <c r="X18" s="637"/>
      <c r="Y18" s="638"/>
      <c r="Z18" s="639">
        <v>0</v>
      </c>
      <c r="AA18" s="639"/>
      <c r="AB18" s="639"/>
      <c r="AC18" s="639"/>
      <c r="AD18" s="640">
        <v>930</v>
      </c>
      <c r="AE18" s="640"/>
      <c r="AF18" s="640"/>
      <c r="AG18" s="640"/>
      <c r="AH18" s="640"/>
      <c r="AI18" s="640"/>
      <c r="AJ18" s="640"/>
      <c r="AK18" s="640"/>
      <c r="AL18" s="641">
        <v>0</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121</v>
      </c>
      <c r="CS18" s="637"/>
      <c r="CT18" s="637"/>
      <c r="CU18" s="637"/>
      <c r="CV18" s="637"/>
      <c r="CW18" s="637"/>
      <c r="CX18" s="637"/>
      <c r="CY18" s="638"/>
      <c r="CZ18" s="639" t="s">
        <v>121</v>
      </c>
      <c r="DA18" s="639"/>
      <c r="DB18" s="639"/>
      <c r="DC18" s="639"/>
      <c r="DD18" s="645" t="s">
        <v>121</v>
      </c>
      <c r="DE18" s="637"/>
      <c r="DF18" s="637"/>
      <c r="DG18" s="637"/>
      <c r="DH18" s="637"/>
      <c r="DI18" s="637"/>
      <c r="DJ18" s="637"/>
      <c r="DK18" s="637"/>
      <c r="DL18" s="637"/>
      <c r="DM18" s="637"/>
      <c r="DN18" s="637"/>
      <c r="DO18" s="637"/>
      <c r="DP18" s="638"/>
      <c r="DQ18" s="645" t="s">
        <v>121</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18778</v>
      </c>
      <c r="S19" s="637"/>
      <c r="T19" s="637"/>
      <c r="U19" s="637"/>
      <c r="V19" s="637"/>
      <c r="W19" s="637"/>
      <c r="X19" s="637"/>
      <c r="Y19" s="638"/>
      <c r="Z19" s="639">
        <v>0.3</v>
      </c>
      <c r="AA19" s="639"/>
      <c r="AB19" s="639"/>
      <c r="AC19" s="639"/>
      <c r="AD19" s="640">
        <v>18778</v>
      </c>
      <c r="AE19" s="640"/>
      <c r="AF19" s="640"/>
      <c r="AG19" s="640"/>
      <c r="AH19" s="640"/>
      <c r="AI19" s="640"/>
      <c r="AJ19" s="640"/>
      <c r="AK19" s="640"/>
      <c r="AL19" s="641">
        <v>0.8</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t="s">
        <v>121</v>
      </c>
      <c r="BH19" s="637"/>
      <c r="BI19" s="637"/>
      <c r="BJ19" s="637"/>
      <c r="BK19" s="637"/>
      <c r="BL19" s="637"/>
      <c r="BM19" s="637"/>
      <c r="BN19" s="638"/>
      <c r="BO19" s="639" t="s">
        <v>121</v>
      </c>
      <c r="BP19" s="639"/>
      <c r="BQ19" s="639"/>
      <c r="BR19" s="639"/>
      <c r="BS19" s="640" t="s">
        <v>121</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t="s">
        <v>121</v>
      </c>
      <c r="S20" s="637"/>
      <c r="T20" s="637"/>
      <c r="U20" s="637"/>
      <c r="V20" s="637"/>
      <c r="W20" s="637"/>
      <c r="X20" s="637"/>
      <c r="Y20" s="638"/>
      <c r="Z20" s="639" t="s">
        <v>121</v>
      </c>
      <c r="AA20" s="639"/>
      <c r="AB20" s="639"/>
      <c r="AC20" s="639"/>
      <c r="AD20" s="640" t="s">
        <v>121</v>
      </c>
      <c r="AE20" s="640"/>
      <c r="AF20" s="640"/>
      <c r="AG20" s="640"/>
      <c r="AH20" s="640"/>
      <c r="AI20" s="640"/>
      <c r="AJ20" s="640"/>
      <c r="AK20" s="640"/>
      <c r="AL20" s="641" t="s">
        <v>121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t="s">
        <v>121</v>
      </c>
      <c r="BH20" s="637"/>
      <c r="BI20" s="637"/>
      <c r="BJ20" s="637"/>
      <c r="BK20" s="637"/>
      <c r="BL20" s="637"/>
      <c r="BM20" s="637"/>
      <c r="BN20" s="638"/>
      <c r="BO20" s="639" t="s">
        <v>121</v>
      </c>
      <c r="BP20" s="639"/>
      <c r="BQ20" s="639"/>
      <c r="BR20" s="639"/>
      <c r="BS20" s="640" t="s">
        <v>121</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6660362</v>
      </c>
      <c r="CS20" s="637"/>
      <c r="CT20" s="637"/>
      <c r="CU20" s="637"/>
      <c r="CV20" s="637"/>
      <c r="CW20" s="637"/>
      <c r="CX20" s="637"/>
      <c r="CY20" s="638"/>
      <c r="CZ20" s="639">
        <v>100</v>
      </c>
      <c r="DA20" s="639"/>
      <c r="DB20" s="639"/>
      <c r="DC20" s="639"/>
      <c r="DD20" s="645">
        <v>2396424</v>
      </c>
      <c r="DE20" s="637"/>
      <c r="DF20" s="637"/>
      <c r="DG20" s="637"/>
      <c r="DH20" s="637"/>
      <c r="DI20" s="637"/>
      <c r="DJ20" s="637"/>
      <c r="DK20" s="637"/>
      <c r="DL20" s="637"/>
      <c r="DM20" s="637"/>
      <c r="DN20" s="637"/>
      <c r="DO20" s="637"/>
      <c r="DP20" s="638"/>
      <c r="DQ20" s="645">
        <v>2816746</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1761657</v>
      </c>
      <c r="S21" s="637"/>
      <c r="T21" s="637"/>
      <c r="U21" s="637"/>
      <c r="V21" s="637"/>
      <c r="W21" s="637"/>
      <c r="X21" s="637"/>
      <c r="Y21" s="638"/>
      <c r="Z21" s="639">
        <v>25.2</v>
      </c>
      <c r="AA21" s="639"/>
      <c r="AB21" s="639"/>
      <c r="AC21" s="639"/>
      <c r="AD21" s="640">
        <v>1544722</v>
      </c>
      <c r="AE21" s="640"/>
      <c r="AF21" s="640"/>
      <c r="AG21" s="640"/>
      <c r="AH21" s="640"/>
      <c r="AI21" s="640"/>
      <c r="AJ21" s="640"/>
      <c r="AK21" s="640"/>
      <c r="AL21" s="641">
        <v>63.8</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121</v>
      </c>
      <c r="BH21" s="637"/>
      <c r="BI21" s="637"/>
      <c r="BJ21" s="637"/>
      <c r="BK21" s="637"/>
      <c r="BL21" s="637"/>
      <c r="BM21" s="637"/>
      <c r="BN21" s="638"/>
      <c r="BO21" s="639" t="s">
        <v>121</v>
      </c>
      <c r="BP21" s="639"/>
      <c r="BQ21" s="639"/>
      <c r="BR21" s="639"/>
      <c r="BS21" s="640" t="s">
        <v>121</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1544722</v>
      </c>
      <c r="S22" s="637"/>
      <c r="T22" s="637"/>
      <c r="U22" s="637"/>
      <c r="V22" s="637"/>
      <c r="W22" s="637"/>
      <c r="X22" s="637"/>
      <c r="Y22" s="638"/>
      <c r="Z22" s="639">
        <v>22.1</v>
      </c>
      <c r="AA22" s="639"/>
      <c r="AB22" s="639"/>
      <c r="AC22" s="639"/>
      <c r="AD22" s="640">
        <v>1544722</v>
      </c>
      <c r="AE22" s="640"/>
      <c r="AF22" s="640"/>
      <c r="AG22" s="640"/>
      <c r="AH22" s="640"/>
      <c r="AI22" s="640"/>
      <c r="AJ22" s="640"/>
      <c r="AK22" s="640"/>
      <c r="AL22" s="641">
        <v>63.8</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121</v>
      </c>
      <c r="BH22" s="637"/>
      <c r="BI22" s="637"/>
      <c r="BJ22" s="637"/>
      <c r="BK22" s="637"/>
      <c r="BL22" s="637"/>
      <c r="BM22" s="637"/>
      <c r="BN22" s="638"/>
      <c r="BO22" s="639" t="s">
        <v>121</v>
      </c>
      <c r="BP22" s="639"/>
      <c r="BQ22" s="639"/>
      <c r="BR22" s="639"/>
      <c r="BS22" s="640" t="s">
        <v>121</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216935</v>
      </c>
      <c r="S23" s="637"/>
      <c r="T23" s="637"/>
      <c r="U23" s="637"/>
      <c r="V23" s="637"/>
      <c r="W23" s="637"/>
      <c r="X23" s="637"/>
      <c r="Y23" s="638"/>
      <c r="Z23" s="639">
        <v>3.1</v>
      </c>
      <c r="AA23" s="639"/>
      <c r="AB23" s="639"/>
      <c r="AC23" s="639"/>
      <c r="AD23" s="640" t="s">
        <v>121</v>
      </c>
      <c r="AE23" s="640"/>
      <c r="AF23" s="640"/>
      <c r="AG23" s="640"/>
      <c r="AH23" s="640"/>
      <c r="AI23" s="640"/>
      <c r="AJ23" s="640"/>
      <c r="AK23" s="640"/>
      <c r="AL23" s="641" t="s">
        <v>121</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121</v>
      </c>
      <c r="BH23" s="637"/>
      <c r="BI23" s="637"/>
      <c r="BJ23" s="637"/>
      <c r="BK23" s="637"/>
      <c r="BL23" s="637"/>
      <c r="BM23" s="637"/>
      <c r="BN23" s="638"/>
      <c r="BO23" s="639" t="s">
        <v>121</v>
      </c>
      <c r="BP23" s="639"/>
      <c r="BQ23" s="639"/>
      <c r="BR23" s="639"/>
      <c r="BS23" s="640" t="s">
        <v>121</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121</v>
      </c>
      <c r="S24" s="637"/>
      <c r="T24" s="637"/>
      <c r="U24" s="637"/>
      <c r="V24" s="637"/>
      <c r="W24" s="637"/>
      <c r="X24" s="637"/>
      <c r="Y24" s="638"/>
      <c r="Z24" s="639" t="s">
        <v>121</v>
      </c>
      <c r="AA24" s="639"/>
      <c r="AB24" s="639"/>
      <c r="AC24" s="639"/>
      <c r="AD24" s="640" t="s">
        <v>121</v>
      </c>
      <c r="AE24" s="640"/>
      <c r="AF24" s="640"/>
      <c r="AG24" s="640"/>
      <c r="AH24" s="640"/>
      <c r="AI24" s="640"/>
      <c r="AJ24" s="640"/>
      <c r="AK24" s="640"/>
      <c r="AL24" s="641" t="s">
        <v>121</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1381889</v>
      </c>
      <c r="CS24" s="626"/>
      <c r="CT24" s="626"/>
      <c r="CU24" s="626"/>
      <c r="CV24" s="626"/>
      <c r="CW24" s="626"/>
      <c r="CX24" s="626"/>
      <c r="CY24" s="627"/>
      <c r="CZ24" s="630">
        <v>20.7</v>
      </c>
      <c r="DA24" s="631"/>
      <c r="DB24" s="631"/>
      <c r="DC24" s="647"/>
      <c r="DD24" s="668">
        <v>1014560</v>
      </c>
      <c r="DE24" s="626"/>
      <c r="DF24" s="626"/>
      <c r="DG24" s="626"/>
      <c r="DH24" s="626"/>
      <c r="DI24" s="626"/>
      <c r="DJ24" s="626"/>
      <c r="DK24" s="627"/>
      <c r="DL24" s="668">
        <v>936284</v>
      </c>
      <c r="DM24" s="626"/>
      <c r="DN24" s="626"/>
      <c r="DO24" s="626"/>
      <c r="DP24" s="626"/>
      <c r="DQ24" s="626"/>
      <c r="DR24" s="626"/>
      <c r="DS24" s="626"/>
      <c r="DT24" s="626"/>
      <c r="DU24" s="626"/>
      <c r="DV24" s="627"/>
      <c r="DW24" s="630">
        <v>38.6</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2420896</v>
      </c>
      <c r="S25" s="637"/>
      <c r="T25" s="637"/>
      <c r="U25" s="637"/>
      <c r="V25" s="637"/>
      <c r="W25" s="637"/>
      <c r="X25" s="637"/>
      <c r="Y25" s="638"/>
      <c r="Z25" s="639">
        <v>34.6</v>
      </c>
      <c r="AA25" s="639"/>
      <c r="AB25" s="639"/>
      <c r="AC25" s="639"/>
      <c r="AD25" s="640">
        <v>2203961</v>
      </c>
      <c r="AE25" s="640"/>
      <c r="AF25" s="640"/>
      <c r="AG25" s="640"/>
      <c r="AH25" s="640"/>
      <c r="AI25" s="640"/>
      <c r="AJ25" s="640"/>
      <c r="AK25" s="640"/>
      <c r="AL25" s="641">
        <v>91</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1010749</v>
      </c>
      <c r="CS25" s="669"/>
      <c r="CT25" s="669"/>
      <c r="CU25" s="669"/>
      <c r="CV25" s="669"/>
      <c r="CW25" s="669"/>
      <c r="CX25" s="669"/>
      <c r="CY25" s="670"/>
      <c r="CZ25" s="641">
        <v>15.2</v>
      </c>
      <c r="DA25" s="666"/>
      <c r="DB25" s="666"/>
      <c r="DC25" s="671"/>
      <c r="DD25" s="645">
        <v>707435</v>
      </c>
      <c r="DE25" s="669"/>
      <c r="DF25" s="669"/>
      <c r="DG25" s="669"/>
      <c r="DH25" s="669"/>
      <c r="DI25" s="669"/>
      <c r="DJ25" s="669"/>
      <c r="DK25" s="670"/>
      <c r="DL25" s="645">
        <v>658046</v>
      </c>
      <c r="DM25" s="669"/>
      <c r="DN25" s="669"/>
      <c r="DO25" s="669"/>
      <c r="DP25" s="669"/>
      <c r="DQ25" s="669"/>
      <c r="DR25" s="669"/>
      <c r="DS25" s="669"/>
      <c r="DT25" s="669"/>
      <c r="DU25" s="669"/>
      <c r="DV25" s="670"/>
      <c r="DW25" s="641">
        <v>27.1</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t="s">
        <v>121</v>
      </c>
      <c r="S26" s="637"/>
      <c r="T26" s="637"/>
      <c r="U26" s="637"/>
      <c r="V26" s="637"/>
      <c r="W26" s="637"/>
      <c r="X26" s="637"/>
      <c r="Y26" s="638"/>
      <c r="Z26" s="639" t="s">
        <v>121</v>
      </c>
      <c r="AA26" s="639"/>
      <c r="AB26" s="639"/>
      <c r="AC26" s="639"/>
      <c r="AD26" s="640" t="s">
        <v>121</v>
      </c>
      <c r="AE26" s="640"/>
      <c r="AF26" s="640"/>
      <c r="AG26" s="640"/>
      <c r="AH26" s="640"/>
      <c r="AI26" s="640"/>
      <c r="AJ26" s="640"/>
      <c r="AK26" s="640"/>
      <c r="AL26" s="641" t="s">
        <v>121</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703055</v>
      </c>
      <c r="CS26" s="637"/>
      <c r="CT26" s="637"/>
      <c r="CU26" s="637"/>
      <c r="CV26" s="637"/>
      <c r="CW26" s="637"/>
      <c r="CX26" s="637"/>
      <c r="CY26" s="638"/>
      <c r="CZ26" s="641">
        <v>10.6</v>
      </c>
      <c r="DA26" s="666"/>
      <c r="DB26" s="666"/>
      <c r="DC26" s="671"/>
      <c r="DD26" s="645">
        <v>448815</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8500</v>
      </c>
      <c r="S27" s="637"/>
      <c r="T27" s="637"/>
      <c r="U27" s="637"/>
      <c r="V27" s="637"/>
      <c r="W27" s="637"/>
      <c r="X27" s="637"/>
      <c r="Y27" s="638"/>
      <c r="Z27" s="639">
        <v>0.1</v>
      </c>
      <c r="AA27" s="639"/>
      <c r="AB27" s="639"/>
      <c r="AC27" s="639"/>
      <c r="AD27" s="640" t="s">
        <v>121</v>
      </c>
      <c r="AE27" s="640"/>
      <c r="AF27" s="640"/>
      <c r="AG27" s="640"/>
      <c r="AH27" s="640"/>
      <c r="AI27" s="640"/>
      <c r="AJ27" s="640"/>
      <c r="AK27" s="640"/>
      <c r="AL27" s="641" t="s">
        <v>121</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496234</v>
      </c>
      <c r="BH27" s="637"/>
      <c r="BI27" s="637"/>
      <c r="BJ27" s="637"/>
      <c r="BK27" s="637"/>
      <c r="BL27" s="637"/>
      <c r="BM27" s="637"/>
      <c r="BN27" s="638"/>
      <c r="BO27" s="639">
        <v>100</v>
      </c>
      <c r="BP27" s="639"/>
      <c r="BQ27" s="639"/>
      <c r="BR27" s="639"/>
      <c r="BS27" s="640" t="s">
        <v>121</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134096</v>
      </c>
      <c r="CS27" s="669"/>
      <c r="CT27" s="669"/>
      <c r="CU27" s="669"/>
      <c r="CV27" s="669"/>
      <c r="CW27" s="669"/>
      <c r="CX27" s="669"/>
      <c r="CY27" s="670"/>
      <c r="CZ27" s="641">
        <v>2</v>
      </c>
      <c r="DA27" s="666"/>
      <c r="DB27" s="666"/>
      <c r="DC27" s="671"/>
      <c r="DD27" s="645">
        <v>70081</v>
      </c>
      <c r="DE27" s="669"/>
      <c r="DF27" s="669"/>
      <c r="DG27" s="669"/>
      <c r="DH27" s="669"/>
      <c r="DI27" s="669"/>
      <c r="DJ27" s="669"/>
      <c r="DK27" s="670"/>
      <c r="DL27" s="645">
        <v>41194</v>
      </c>
      <c r="DM27" s="669"/>
      <c r="DN27" s="669"/>
      <c r="DO27" s="669"/>
      <c r="DP27" s="669"/>
      <c r="DQ27" s="669"/>
      <c r="DR27" s="669"/>
      <c r="DS27" s="669"/>
      <c r="DT27" s="669"/>
      <c r="DU27" s="669"/>
      <c r="DV27" s="670"/>
      <c r="DW27" s="641">
        <v>1.7</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214172</v>
      </c>
      <c r="S28" s="637"/>
      <c r="T28" s="637"/>
      <c r="U28" s="637"/>
      <c r="V28" s="637"/>
      <c r="W28" s="637"/>
      <c r="X28" s="637"/>
      <c r="Y28" s="638"/>
      <c r="Z28" s="639">
        <v>3.1</v>
      </c>
      <c r="AA28" s="639"/>
      <c r="AB28" s="639"/>
      <c r="AC28" s="639"/>
      <c r="AD28" s="640">
        <v>1344</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237044</v>
      </c>
      <c r="CS28" s="637"/>
      <c r="CT28" s="637"/>
      <c r="CU28" s="637"/>
      <c r="CV28" s="637"/>
      <c r="CW28" s="637"/>
      <c r="CX28" s="637"/>
      <c r="CY28" s="638"/>
      <c r="CZ28" s="641">
        <v>3.6</v>
      </c>
      <c r="DA28" s="666"/>
      <c r="DB28" s="666"/>
      <c r="DC28" s="671"/>
      <c r="DD28" s="645">
        <v>237044</v>
      </c>
      <c r="DE28" s="637"/>
      <c r="DF28" s="637"/>
      <c r="DG28" s="637"/>
      <c r="DH28" s="637"/>
      <c r="DI28" s="637"/>
      <c r="DJ28" s="637"/>
      <c r="DK28" s="638"/>
      <c r="DL28" s="645">
        <v>237044</v>
      </c>
      <c r="DM28" s="637"/>
      <c r="DN28" s="637"/>
      <c r="DO28" s="637"/>
      <c r="DP28" s="637"/>
      <c r="DQ28" s="637"/>
      <c r="DR28" s="637"/>
      <c r="DS28" s="637"/>
      <c r="DT28" s="637"/>
      <c r="DU28" s="637"/>
      <c r="DV28" s="638"/>
      <c r="DW28" s="641">
        <v>9.8000000000000007</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31692</v>
      </c>
      <c r="S29" s="637"/>
      <c r="T29" s="637"/>
      <c r="U29" s="637"/>
      <c r="V29" s="637"/>
      <c r="W29" s="637"/>
      <c r="X29" s="637"/>
      <c r="Y29" s="638"/>
      <c r="Z29" s="639">
        <v>0.5</v>
      </c>
      <c r="AA29" s="639"/>
      <c r="AB29" s="639"/>
      <c r="AC29" s="639"/>
      <c r="AD29" s="640" t="s">
        <v>121</v>
      </c>
      <c r="AE29" s="640"/>
      <c r="AF29" s="640"/>
      <c r="AG29" s="640"/>
      <c r="AH29" s="640"/>
      <c r="AI29" s="640"/>
      <c r="AJ29" s="640"/>
      <c r="AK29" s="640"/>
      <c r="AL29" s="641" t="s">
        <v>121</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292</v>
      </c>
      <c r="CE29" s="675"/>
      <c r="CF29" s="633" t="s">
        <v>66</v>
      </c>
      <c r="CG29" s="634"/>
      <c r="CH29" s="634"/>
      <c r="CI29" s="634"/>
      <c r="CJ29" s="634"/>
      <c r="CK29" s="634"/>
      <c r="CL29" s="634"/>
      <c r="CM29" s="634"/>
      <c r="CN29" s="634"/>
      <c r="CO29" s="634"/>
      <c r="CP29" s="634"/>
      <c r="CQ29" s="635"/>
      <c r="CR29" s="636">
        <v>237044</v>
      </c>
      <c r="CS29" s="669"/>
      <c r="CT29" s="669"/>
      <c r="CU29" s="669"/>
      <c r="CV29" s="669"/>
      <c r="CW29" s="669"/>
      <c r="CX29" s="669"/>
      <c r="CY29" s="670"/>
      <c r="CZ29" s="641">
        <v>3.6</v>
      </c>
      <c r="DA29" s="666"/>
      <c r="DB29" s="666"/>
      <c r="DC29" s="671"/>
      <c r="DD29" s="645">
        <v>237044</v>
      </c>
      <c r="DE29" s="669"/>
      <c r="DF29" s="669"/>
      <c r="DG29" s="669"/>
      <c r="DH29" s="669"/>
      <c r="DI29" s="669"/>
      <c r="DJ29" s="669"/>
      <c r="DK29" s="670"/>
      <c r="DL29" s="645">
        <v>237044</v>
      </c>
      <c r="DM29" s="669"/>
      <c r="DN29" s="669"/>
      <c r="DO29" s="669"/>
      <c r="DP29" s="669"/>
      <c r="DQ29" s="669"/>
      <c r="DR29" s="669"/>
      <c r="DS29" s="669"/>
      <c r="DT29" s="669"/>
      <c r="DU29" s="669"/>
      <c r="DV29" s="670"/>
      <c r="DW29" s="641">
        <v>9.8000000000000007</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1277336</v>
      </c>
      <c r="S30" s="637"/>
      <c r="T30" s="637"/>
      <c r="U30" s="637"/>
      <c r="V30" s="637"/>
      <c r="W30" s="637"/>
      <c r="X30" s="637"/>
      <c r="Y30" s="638"/>
      <c r="Z30" s="639">
        <v>18.3</v>
      </c>
      <c r="AA30" s="639"/>
      <c r="AB30" s="639"/>
      <c r="AC30" s="639"/>
      <c r="AD30" s="640" t="s">
        <v>121</v>
      </c>
      <c r="AE30" s="640"/>
      <c r="AF30" s="640"/>
      <c r="AG30" s="640"/>
      <c r="AH30" s="640"/>
      <c r="AI30" s="640"/>
      <c r="AJ30" s="640"/>
      <c r="AK30" s="640"/>
      <c r="AL30" s="641" t="s">
        <v>121</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2"/>
      <c r="BI30" s="672"/>
      <c r="BJ30" s="672"/>
      <c r="BK30" s="672"/>
      <c r="BL30" s="672"/>
      <c r="BM30" s="672"/>
      <c r="BN30" s="672"/>
      <c r="BO30" s="672"/>
      <c r="BP30" s="672"/>
      <c r="BQ30" s="673"/>
      <c r="BR30" s="618" t="s">
        <v>295</v>
      </c>
      <c r="BS30" s="672"/>
      <c r="BT30" s="672"/>
      <c r="BU30" s="672"/>
      <c r="BV30" s="672"/>
      <c r="BW30" s="672"/>
      <c r="BX30" s="672"/>
      <c r="BY30" s="672"/>
      <c r="BZ30" s="672"/>
      <c r="CA30" s="672"/>
      <c r="CB30" s="673"/>
      <c r="CD30" s="676"/>
      <c r="CE30" s="677"/>
      <c r="CF30" s="633" t="s">
        <v>296</v>
      </c>
      <c r="CG30" s="634"/>
      <c r="CH30" s="634"/>
      <c r="CI30" s="634"/>
      <c r="CJ30" s="634"/>
      <c r="CK30" s="634"/>
      <c r="CL30" s="634"/>
      <c r="CM30" s="634"/>
      <c r="CN30" s="634"/>
      <c r="CO30" s="634"/>
      <c r="CP30" s="634"/>
      <c r="CQ30" s="635"/>
      <c r="CR30" s="636">
        <v>226878</v>
      </c>
      <c r="CS30" s="637"/>
      <c r="CT30" s="637"/>
      <c r="CU30" s="637"/>
      <c r="CV30" s="637"/>
      <c r="CW30" s="637"/>
      <c r="CX30" s="637"/>
      <c r="CY30" s="638"/>
      <c r="CZ30" s="641">
        <v>3.4</v>
      </c>
      <c r="DA30" s="666"/>
      <c r="DB30" s="666"/>
      <c r="DC30" s="671"/>
      <c r="DD30" s="645">
        <v>226878</v>
      </c>
      <c r="DE30" s="637"/>
      <c r="DF30" s="637"/>
      <c r="DG30" s="637"/>
      <c r="DH30" s="637"/>
      <c r="DI30" s="637"/>
      <c r="DJ30" s="637"/>
      <c r="DK30" s="638"/>
      <c r="DL30" s="645">
        <v>226878</v>
      </c>
      <c r="DM30" s="637"/>
      <c r="DN30" s="637"/>
      <c r="DO30" s="637"/>
      <c r="DP30" s="637"/>
      <c r="DQ30" s="637"/>
      <c r="DR30" s="637"/>
      <c r="DS30" s="637"/>
      <c r="DT30" s="637"/>
      <c r="DU30" s="637"/>
      <c r="DV30" s="638"/>
      <c r="DW30" s="641">
        <v>9.3000000000000007</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v>135322</v>
      </c>
      <c r="S31" s="637"/>
      <c r="T31" s="637"/>
      <c r="U31" s="637"/>
      <c r="V31" s="637"/>
      <c r="W31" s="637"/>
      <c r="X31" s="637"/>
      <c r="Y31" s="638"/>
      <c r="Z31" s="639">
        <v>1.9</v>
      </c>
      <c r="AA31" s="639"/>
      <c r="AB31" s="639"/>
      <c r="AC31" s="639"/>
      <c r="AD31" s="640">
        <v>135322</v>
      </c>
      <c r="AE31" s="640"/>
      <c r="AF31" s="640"/>
      <c r="AG31" s="640"/>
      <c r="AH31" s="640"/>
      <c r="AI31" s="640"/>
      <c r="AJ31" s="640"/>
      <c r="AK31" s="640"/>
      <c r="AL31" s="641">
        <v>5.6</v>
      </c>
      <c r="AM31" s="642"/>
      <c r="AN31" s="642"/>
      <c r="AO31" s="643"/>
      <c r="AP31" s="684" t="s">
        <v>298</v>
      </c>
      <c r="AQ31" s="685"/>
      <c r="AR31" s="685"/>
      <c r="AS31" s="685"/>
      <c r="AT31" s="690" t="s">
        <v>299</v>
      </c>
      <c r="AU31" s="200"/>
      <c r="AV31" s="200"/>
      <c r="AW31" s="200"/>
      <c r="AX31" s="622" t="s">
        <v>177</v>
      </c>
      <c r="AY31" s="623"/>
      <c r="AZ31" s="623"/>
      <c r="BA31" s="623"/>
      <c r="BB31" s="623"/>
      <c r="BC31" s="623"/>
      <c r="BD31" s="623"/>
      <c r="BE31" s="623"/>
      <c r="BF31" s="624"/>
      <c r="BG31" s="683">
        <v>99.4</v>
      </c>
      <c r="BH31" s="680"/>
      <c r="BI31" s="680"/>
      <c r="BJ31" s="680"/>
      <c r="BK31" s="680"/>
      <c r="BL31" s="680"/>
      <c r="BM31" s="631">
        <v>98.7</v>
      </c>
      <c r="BN31" s="680"/>
      <c r="BO31" s="680"/>
      <c r="BP31" s="680"/>
      <c r="BQ31" s="681"/>
      <c r="BR31" s="683">
        <v>99.1</v>
      </c>
      <c r="BS31" s="680"/>
      <c r="BT31" s="680"/>
      <c r="BU31" s="680"/>
      <c r="BV31" s="680"/>
      <c r="BW31" s="680"/>
      <c r="BX31" s="631">
        <v>98.2</v>
      </c>
      <c r="BY31" s="680"/>
      <c r="BZ31" s="680"/>
      <c r="CA31" s="680"/>
      <c r="CB31" s="681"/>
      <c r="CD31" s="676"/>
      <c r="CE31" s="677"/>
      <c r="CF31" s="633" t="s">
        <v>300</v>
      </c>
      <c r="CG31" s="634"/>
      <c r="CH31" s="634"/>
      <c r="CI31" s="634"/>
      <c r="CJ31" s="634"/>
      <c r="CK31" s="634"/>
      <c r="CL31" s="634"/>
      <c r="CM31" s="634"/>
      <c r="CN31" s="634"/>
      <c r="CO31" s="634"/>
      <c r="CP31" s="634"/>
      <c r="CQ31" s="635"/>
      <c r="CR31" s="636">
        <v>10166</v>
      </c>
      <c r="CS31" s="669"/>
      <c r="CT31" s="669"/>
      <c r="CU31" s="669"/>
      <c r="CV31" s="669"/>
      <c r="CW31" s="669"/>
      <c r="CX31" s="669"/>
      <c r="CY31" s="670"/>
      <c r="CZ31" s="641">
        <v>0.2</v>
      </c>
      <c r="DA31" s="666"/>
      <c r="DB31" s="666"/>
      <c r="DC31" s="671"/>
      <c r="DD31" s="645">
        <v>10166</v>
      </c>
      <c r="DE31" s="669"/>
      <c r="DF31" s="669"/>
      <c r="DG31" s="669"/>
      <c r="DH31" s="669"/>
      <c r="DI31" s="669"/>
      <c r="DJ31" s="669"/>
      <c r="DK31" s="670"/>
      <c r="DL31" s="645">
        <v>10166</v>
      </c>
      <c r="DM31" s="669"/>
      <c r="DN31" s="669"/>
      <c r="DO31" s="669"/>
      <c r="DP31" s="669"/>
      <c r="DQ31" s="669"/>
      <c r="DR31" s="669"/>
      <c r="DS31" s="669"/>
      <c r="DT31" s="669"/>
      <c r="DU31" s="669"/>
      <c r="DV31" s="670"/>
      <c r="DW31" s="641">
        <v>0.4</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1299342</v>
      </c>
      <c r="S32" s="637"/>
      <c r="T32" s="637"/>
      <c r="U32" s="637"/>
      <c r="V32" s="637"/>
      <c r="W32" s="637"/>
      <c r="X32" s="637"/>
      <c r="Y32" s="638"/>
      <c r="Z32" s="639">
        <v>18.600000000000001</v>
      </c>
      <c r="AA32" s="639"/>
      <c r="AB32" s="639"/>
      <c r="AC32" s="639"/>
      <c r="AD32" s="640" t="s">
        <v>121</v>
      </c>
      <c r="AE32" s="640"/>
      <c r="AF32" s="640"/>
      <c r="AG32" s="640"/>
      <c r="AH32" s="640"/>
      <c r="AI32" s="640"/>
      <c r="AJ32" s="640"/>
      <c r="AK32" s="640"/>
      <c r="AL32" s="641" t="s">
        <v>121</v>
      </c>
      <c r="AM32" s="642"/>
      <c r="AN32" s="642"/>
      <c r="AO32" s="643"/>
      <c r="AP32" s="686"/>
      <c r="AQ32" s="687"/>
      <c r="AR32" s="687"/>
      <c r="AS32" s="687"/>
      <c r="AT32" s="691"/>
      <c r="AU32" s="196" t="s">
        <v>302</v>
      </c>
      <c r="AX32" s="633" t="s">
        <v>303</v>
      </c>
      <c r="AY32" s="634"/>
      <c r="AZ32" s="634"/>
      <c r="BA32" s="634"/>
      <c r="BB32" s="634"/>
      <c r="BC32" s="634"/>
      <c r="BD32" s="634"/>
      <c r="BE32" s="634"/>
      <c r="BF32" s="635"/>
      <c r="BG32" s="693">
        <v>99.1</v>
      </c>
      <c r="BH32" s="669"/>
      <c r="BI32" s="669"/>
      <c r="BJ32" s="669"/>
      <c r="BK32" s="669"/>
      <c r="BL32" s="669"/>
      <c r="BM32" s="642">
        <v>98.4</v>
      </c>
      <c r="BN32" s="669"/>
      <c r="BO32" s="669"/>
      <c r="BP32" s="669"/>
      <c r="BQ32" s="682"/>
      <c r="BR32" s="693">
        <v>98.8</v>
      </c>
      <c r="BS32" s="669"/>
      <c r="BT32" s="669"/>
      <c r="BU32" s="669"/>
      <c r="BV32" s="669"/>
      <c r="BW32" s="669"/>
      <c r="BX32" s="642">
        <v>97.7</v>
      </c>
      <c r="BY32" s="669"/>
      <c r="BZ32" s="669"/>
      <c r="CA32" s="669"/>
      <c r="CB32" s="682"/>
      <c r="CD32" s="678"/>
      <c r="CE32" s="679"/>
      <c r="CF32" s="633" t="s">
        <v>304</v>
      </c>
      <c r="CG32" s="634"/>
      <c r="CH32" s="634"/>
      <c r="CI32" s="634"/>
      <c r="CJ32" s="634"/>
      <c r="CK32" s="634"/>
      <c r="CL32" s="634"/>
      <c r="CM32" s="634"/>
      <c r="CN32" s="634"/>
      <c r="CO32" s="634"/>
      <c r="CP32" s="634"/>
      <c r="CQ32" s="635"/>
      <c r="CR32" s="636" t="s">
        <v>121</v>
      </c>
      <c r="CS32" s="637"/>
      <c r="CT32" s="637"/>
      <c r="CU32" s="637"/>
      <c r="CV32" s="637"/>
      <c r="CW32" s="637"/>
      <c r="CX32" s="637"/>
      <c r="CY32" s="638"/>
      <c r="CZ32" s="641" t="s">
        <v>121</v>
      </c>
      <c r="DA32" s="666"/>
      <c r="DB32" s="666"/>
      <c r="DC32" s="671"/>
      <c r="DD32" s="645" t="s">
        <v>121</v>
      </c>
      <c r="DE32" s="637"/>
      <c r="DF32" s="637"/>
      <c r="DG32" s="637"/>
      <c r="DH32" s="637"/>
      <c r="DI32" s="637"/>
      <c r="DJ32" s="637"/>
      <c r="DK32" s="638"/>
      <c r="DL32" s="645" t="s">
        <v>121</v>
      </c>
      <c r="DM32" s="637"/>
      <c r="DN32" s="637"/>
      <c r="DO32" s="637"/>
      <c r="DP32" s="637"/>
      <c r="DQ32" s="637"/>
      <c r="DR32" s="637"/>
      <c r="DS32" s="637"/>
      <c r="DT32" s="637"/>
      <c r="DU32" s="637"/>
      <c r="DV32" s="638"/>
      <c r="DW32" s="641" t="s">
        <v>121</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165010</v>
      </c>
      <c r="S33" s="637"/>
      <c r="T33" s="637"/>
      <c r="U33" s="637"/>
      <c r="V33" s="637"/>
      <c r="W33" s="637"/>
      <c r="X33" s="637"/>
      <c r="Y33" s="638"/>
      <c r="Z33" s="639">
        <v>2.4</v>
      </c>
      <c r="AA33" s="639"/>
      <c r="AB33" s="639"/>
      <c r="AC33" s="639"/>
      <c r="AD33" s="640">
        <v>81521</v>
      </c>
      <c r="AE33" s="640"/>
      <c r="AF33" s="640"/>
      <c r="AG33" s="640"/>
      <c r="AH33" s="640"/>
      <c r="AI33" s="640"/>
      <c r="AJ33" s="640"/>
      <c r="AK33" s="640"/>
      <c r="AL33" s="641">
        <v>3.4</v>
      </c>
      <c r="AM33" s="642"/>
      <c r="AN33" s="642"/>
      <c r="AO33" s="643"/>
      <c r="AP33" s="688"/>
      <c r="AQ33" s="689"/>
      <c r="AR33" s="689"/>
      <c r="AS33" s="689"/>
      <c r="AT33" s="692"/>
      <c r="AU33" s="201"/>
      <c r="AV33" s="201"/>
      <c r="AW33" s="201"/>
      <c r="AX33" s="657" t="s">
        <v>306</v>
      </c>
      <c r="AY33" s="658"/>
      <c r="AZ33" s="658"/>
      <c r="BA33" s="658"/>
      <c r="BB33" s="658"/>
      <c r="BC33" s="658"/>
      <c r="BD33" s="658"/>
      <c r="BE33" s="658"/>
      <c r="BF33" s="659"/>
      <c r="BG33" s="694">
        <v>99.9</v>
      </c>
      <c r="BH33" s="695"/>
      <c r="BI33" s="695"/>
      <c r="BJ33" s="695"/>
      <c r="BK33" s="695"/>
      <c r="BL33" s="695"/>
      <c r="BM33" s="696">
        <v>99</v>
      </c>
      <c r="BN33" s="695"/>
      <c r="BO33" s="695"/>
      <c r="BP33" s="695"/>
      <c r="BQ33" s="697"/>
      <c r="BR33" s="694">
        <v>99.8</v>
      </c>
      <c r="BS33" s="695"/>
      <c r="BT33" s="695"/>
      <c r="BU33" s="695"/>
      <c r="BV33" s="695"/>
      <c r="BW33" s="695"/>
      <c r="BX33" s="696">
        <v>99</v>
      </c>
      <c r="BY33" s="695"/>
      <c r="BZ33" s="695"/>
      <c r="CA33" s="695"/>
      <c r="CB33" s="697"/>
      <c r="CD33" s="633" t="s">
        <v>307</v>
      </c>
      <c r="CE33" s="634"/>
      <c r="CF33" s="634"/>
      <c r="CG33" s="634"/>
      <c r="CH33" s="634"/>
      <c r="CI33" s="634"/>
      <c r="CJ33" s="634"/>
      <c r="CK33" s="634"/>
      <c r="CL33" s="634"/>
      <c r="CM33" s="634"/>
      <c r="CN33" s="634"/>
      <c r="CO33" s="634"/>
      <c r="CP33" s="634"/>
      <c r="CQ33" s="635"/>
      <c r="CR33" s="636">
        <v>2882049</v>
      </c>
      <c r="CS33" s="669"/>
      <c r="CT33" s="669"/>
      <c r="CU33" s="669"/>
      <c r="CV33" s="669"/>
      <c r="CW33" s="669"/>
      <c r="CX33" s="669"/>
      <c r="CY33" s="670"/>
      <c r="CZ33" s="641">
        <v>43.3</v>
      </c>
      <c r="DA33" s="666"/>
      <c r="DB33" s="666"/>
      <c r="DC33" s="671"/>
      <c r="DD33" s="645">
        <v>1605860</v>
      </c>
      <c r="DE33" s="669"/>
      <c r="DF33" s="669"/>
      <c r="DG33" s="669"/>
      <c r="DH33" s="669"/>
      <c r="DI33" s="669"/>
      <c r="DJ33" s="669"/>
      <c r="DK33" s="670"/>
      <c r="DL33" s="645">
        <v>887883</v>
      </c>
      <c r="DM33" s="669"/>
      <c r="DN33" s="669"/>
      <c r="DO33" s="669"/>
      <c r="DP33" s="669"/>
      <c r="DQ33" s="669"/>
      <c r="DR33" s="669"/>
      <c r="DS33" s="669"/>
      <c r="DT33" s="669"/>
      <c r="DU33" s="669"/>
      <c r="DV33" s="670"/>
      <c r="DW33" s="641">
        <v>36.6</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29212</v>
      </c>
      <c r="S34" s="637"/>
      <c r="T34" s="637"/>
      <c r="U34" s="637"/>
      <c r="V34" s="637"/>
      <c r="W34" s="637"/>
      <c r="X34" s="637"/>
      <c r="Y34" s="638"/>
      <c r="Z34" s="639">
        <v>0.4</v>
      </c>
      <c r="AA34" s="639"/>
      <c r="AB34" s="639"/>
      <c r="AC34" s="639"/>
      <c r="AD34" s="640" t="s">
        <v>121</v>
      </c>
      <c r="AE34" s="640"/>
      <c r="AF34" s="640"/>
      <c r="AG34" s="640"/>
      <c r="AH34" s="640"/>
      <c r="AI34" s="640"/>
      <c r="AJ34" s="640"/>
      <c r="AK34" s="640"/>
      <c r="AL34" s="641" t="s">
        <v>121</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1700768</v>
      </c>
      <c r="CS34" s="637"/>
      <c r="CT34" s="637"/>
      <c r="CU34" s="637"/>
      <c r="CV34" s="637"/>
      <c r="CW34" s="637"/>
      <c r="CX34" s="637"/>
      <c r="CY34" s="638"/>
      <c r="CZ34" s="641">
        <v>25.5</v>
      </c>
      <c r="DA34" s="666"/>
      <c r="DB34" s="666"/>
      <c r="DC34" s="671"/>
      <c r="DD34" s="645">
        <v>703682</v>
      </c>
      <c r="DE34" s="637"/>
      <c r="DF34" s="637"/>
      <c r="DG34" s="637"/>
      <c r="DH34" s="637"/>
      <c r="DI34" s="637"/>
      <c r="DJ34" s="637"/>
      <c r="DK34" s="638"/>
      <c r="DL34" s="645">
        <v>636342</v>
      </c>
      <c r="DM34" s="637"/>
      <c r="DN34" s="637"/>
      <c r="DO34" s="637"/>
      <c r="DP34" s="637"/>
      <c r="DQ34" s="637"/>
      <c r="DR34" s="637"/>
      <c r="DS34" s="637"/>
      <c r="DT34" s="637"/>
      <c r="DU34" s="637"/>
      <c r="DV34" s="638"/>
      <c r="DW34" s="641">
        <v>26.2</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389269</v>
      </c>
      <c r="S35" s="637"/>
      <c r="T35" s="637"/>
      <c r="U35" s="637"/>
      <c r="V35" s="637"/>
      <c r="W35" s="637"/>
      <c r="X35" s="637"/>
      <c r="Y35" s="638"/>
      <c r="Z35" s="639">
        <v>5.6</v>
      </c>
      <c r="AA35" s="639"/>
      <c r="AB35" s="639"/>
      <c r="AC35" s="639"/>
      <c r="AD35" s="640" t="s">
        <v>121</v>
      </c>
      <c r="AE35" s="640"/>
      <c r="AF35" s="640"/>
      <c r="AG35" s="640"/>
      <c r="AH35" s="640"/>
      <c r="AI35" s="640"/>
      <c r="AJ35" s="640"/>
      <c r="AK35" s="640"/>
      <c r="AL35" s="641" t="s">
        <v>121</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51080</v>
      </c>
      <c r="CS35" s="669"/>
      <c r="CT35" s="669"/>
      <c r="CU35" s="669"/>
      <c r="CV35" s="669"/>
      <c r="CW35" s="669"/>
      <c r="CX35" s="669"/>
      <c r="CY35" s="670"/>
      <c r="CZ35" s="641">
        <v>0.8</v>
      </c>
      <c r="DA35" s="666"/>
      <c r="DB35" s="666"/>
      <c r="DC35" s="671"/>
      <c r="DD35" s="645">
        <v>16443</v>
      </c>
      <c r="DE35" s="669"/>
      <c r="DF35" s="669"/>
      <c r="DG35" s="669"/>
      <c r="DH35" s="669"/>
      <c r="DI35" s="669"/>
      <c r="DJ35" s="669"/>
      <c r="DK35" s="670"/>
      <c r="DL35" s="645">
        <v>16443</v>
      </c>
      <c r="DM35" s="669"/>
      <c r="DN35" s="669"/>
      <c r="DO35" s="669"/>
      <c r="DP35" s="669"/>
      <c r="DQ35" s="669"/>
      <c r="DR35" s="669"/>
      <c r="DS35" s="669"/>
      <c r="DT35" s="669"/>
      <c r="DU35" s="669"/>
      <c r="DV35" s="670"/>
      <c r="DW35" s="641">
        <v>0.7</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350871</v>
      </c>
      <c r="S36" s="637"/>
      <c r="T36" s="637"/>
      <c r="U36" s="637"/>
      <c r="V36" s="637"/>
      <c r="W36" s="637"/>
      <c r="X36" s="637"/>
      <c r="Y36" s="638"/>
      <c r="Z36" s="639">
        <v>5</v>
      </c>
      <c r="AA36" s="639"/>
      <c r="AB36" s="639"/>
      <c r="AC36" s="639"/>
      <c r="AD36" s="640" t="s">
        <v>121</v>
      </c>
      <c r="AE36" s="640"/>
      <c r="AF36" s="640"/>
      <c r="AG36" s="640"/>
      <c r="AH36" s="640"/>
      <c r="AI36" s="640"/>
      <c r="AJ36" s="640"/>
      <c r="AK36" s="640"/>
      <c r="AL36" s="641" t="s">
        <v>121</v>
      </c>
      <c r="AM36" s="642"/>
      <c r="AN36" s="642"/>
      <c r="AO36" s="643"/>
      <c r="AP36" s="206"/>
      <c r="AQ36" s="702" t="s">
        <v>315</v>
      </c>
      <c r="AR36" s="703"/>
      <c r="AS36" s="703"/>
      <c r="AT36" s="703"/>
      <c r="AU36" s="703"/>
      <c r="AV36" s="703"/>
      <c r="AW36" s="703"/>
      <c r="AX36" s="703"/>
      <c r="AY36" s="704"/>
      <c r="AZ36" s="625">
        <v>489310</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t="s">
        <v>121</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500768</v>
      </c>
      <c r="CS36" s="637"/>
      <c r="CT36" s="637"/>
      <c r="CU36" s="637"/>
      <c r="CV36" s="637"/>
      <c r="CW36" s="637"/>
      <c r="CX36" s="637"/>
      <c r="CY36" s="638"/>
      <c r="CZ36" s="641">
        <v>7.5</v>
      </c>
      <c r="DA36" s="666"/>
      <c r="DB36" s="666"/>
      <c r="DC36" s="671"/>
      <c r="DD36" s="645">
        <v>361806</v>
      </c>
      <c r="DE36" s="637"/>
      <c r="DF36" s="637"/>
      <c r="DG36" s="637"/>
      <c r="DH36" s="637"/>
      <c r="DI36" s="637"/>
      <c r="DJ36" s="637"/>
      <c r="DK36" s="638"/>
      <c r="DL36" s="645">
        <v>183941</v>
      </c>
      <c r="DM36" s="637"/>
      <c r="DN36" s="637"/>
      <c r="DO36" s="637"/>
      <c r="DP36" s="637"/>
      <c r="DQ36" s="637"/>
      <c r="DR36" s="637"/>
      <c r="DS36" s="637"/>
      <c r="DT36" s="637"/>
      <c r="DU36" s="637"/>
      <c r="DV36" s="638"/>
      <c r="DW36" s="641">
        <v>7.6</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177788</v>
      </c>
      <c r="S37" s="637"/>
      <c r="T37" s="637"/>
      <c r="U37" s="637"/>
      <c r="V37" s="637"/>
      <c r="W37" s="637"/>
      <c r="X37" s="637"/>
      <c r="Y37" s="638"/>
      <c r="Z37" s="639">
        <v>2.5</v>
      </c>
      <c r="AA37" s="639"/>
      <c r="AB37" s="639"/>
      <c r="AC37" s="639"/>
      <c r="AD37" s="640">
        <v>831</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202370</v>
      </c>
      <c r="BA37" s="637"/>
      <c r="BB37" s="637"/>
      <c r="BC37" s="637"/>
      <c r="BD37" s="669"/>
      <c r="BE37" s="669"/>
      <c r="BF37" s="682"/>
      <c r="BG37" s="633" t="s">
        <v>320</v>
      </c>
      <c r="BH37" s="634"/>
      <c r="BI37" s="634"/>
      <c r="BJ37" s="634"/>
      <c r="BK37" s="634"/>
      <c r="BL37" s="634"/>
      <c r="BM37" s="634"/>
      <c r="BN37" s="634"/>
      <c r="BO37" s="634"/>
      <c r="BP37" s="634"/>
      <c r="BQ37" s="634"/>
      <c r="BR37" s="634"/>
      <c r="BS37" s="634"/>
      <c r="BT37" s="634"/>
      <c r="BU37" s="635"/>
      <c r="BV37" s="636" t="s">
        <v>121</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10797</v>
      </c>
      <c r="CS37" s="669"/>
      <c r="CT37" s="669"/>
      <c r="CU37" s="669"/>
      <c r="CV37" s="669"/>
      <c r="CW37" s="669"/>
      <c r="CX37" s="669"/>
      <c r="CY37" s="670"/>
      <c r="CZ37" s="641">
        <v>0.2</v>
      </c>
      <c r="DA37" s="666"/>
      <c r="DB37" s="666"/>
      <c r="DC37" s="671"/>
      <c r="DD37" s="645">
        <v>10148</v>
      </c>
      <c r="DE37" s="669"/>
      <c r="DF37" s="669"/>
      <c r="DG37" s="669"/>
      <c r="DH37" s="669"/>
      <c r="DI37" s="669"/>
      <c r="DJ37" s="669"/>
      <c r="DK37" s="670"/>
      <c r="DL37" s="645">
        <v>10103</v>
      </c>
      <c r="DM37" s="669"/>
      <c r="DN37" s="669"/>
      <c r="DO37" s="669"/>
      <c r="DP37" s="669"/>
      <c r="DQ37" s="669"/>
      <c r="DR37" s="669"/>
      <c r="DS37" s="669"/>
      <c r="DT37" s="669"/>
      <c r="DU37" s="669"/>
      <c r="DV37" s="670"/>
      <c r="DW37" s="641">
        <v>0.4</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489000</v>
      </c>
      <c r="S38" s="637"/>
      <c r="T38" s="637"/>
      <c r="U38" s="637"/>
      <c r="V38" s="637"/>
      <c r="W38" s="637"/>
      <c r="X38" s="637"/>
      <c r="Y38" s="638"/>
      <c r="Z38" s="639">
        <v>7</v>
      </c>
      <c r="AA38" s="639"/>
      <c r="AB38" s="639"/>
      <c r="AC38" s="639"/>
      <c r="AD38" s="640" t="s">
        <v>121</v>
      </c>
      <c r="AE38" s="640"/>
      <c r="AF38" s="640"/>
      <c r="AG38" s="640"/>
      <c r="AH38" s="640"/>
      <c r="AI38" s="640"/>
      <c r="AJ38" s="640"/>
      <c r="AK38" s="640"/>
      <c r="AL38" s="641" t="s">
        <v>121</v>
      </c>
      <c r="AM38" s="642"/>
      <c r="AN38" s="642"/>
      <c r="AO38" s="643"/>
      <c r="AQ38" s="699" t="s">
        <v>323</v>
      </c>
      <c r="AR38" s="700"/>
      <c r="AS38" s="700"/>
      <c r="AT38" s="700"/>
      <c r="AU38" s="700"/>
      <c r="AV38" s="700"/>
      <c r="AW38" s="700"/>
      <c r="AX38" s="700"/>
      <c r="AY38" s="701"/>
      <c r="AZ38" s="636">
        <v>14220</v>
      </c>
      <c r="BA38" s="637"/>
      <c r="BB38" s="637"/>
      <c r="BC38" s="637"/>
      <c r="BD38" s="669"/>
      <c r="BE38" s="669"/>
      <c r="BF38" s="682"/>
      <c r="BG38" s="633" t="s">
        <v>324</v>
      </c>
      <c r="BH38" s="634"/>
      <c r="BI38" s="634"/>
      <c r="BJ38" s="634"/>
      <c r="BK38" s="634"/>
      <c r="BL38" s="634"/>
      <c r="BM38" s="634"/>
      <c r="BN38" s="634"/>
      <c r="BO38" s="634"/>
      <c r="BP38" s="634"/>
      <c r="BQ38" s="634"/>
      <c r="BR38" s="634"/>
      <c r="BS38" s="634"/>
      <c r="BT38" s="634"/>
      <c r="BU38" s="635"/>
      <c r="BV38" s="636">
        <v>483</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272720</v>
      </c>
      <c r="CS38" s="637"/>
      <c r="CT38" s="637"/>
      <c r="CU38" s="637"/>
      <c r="CV38" s="637"/>
      <c r="CW38" s="637"/>
      <c r="CX38" s="637"/>
      <c r="CY38" s="638"/>
      <c r="CZ38" s="641">
        <v>4.0999999999999996</v>
      </c>
      <c r="DA38" s="666"/>
      <c r="DB38" s="666"/>
      <c r="DC38" s="671"/>
      <c r="DD38" s="645">
        <v>203566</v>
      </c>
      <c r="DE38" s="637"/>
      <c r="DF38" s="637"/>
      <c r="DG38" s="637"/>
      <c r="DH38" s="637"/>
      <c r="DI38" s="637"/>
      <c r="DJ38" s="637"/>
      <c r="DK38" s="638"/>
      <c r="DL38" s="645">
        <v>51157</v>
      </c>
      <c r="DM38" s="637"/>
      <c r="DN38" s="637"/>
      <c r="DO38" s="637"/>
      <c r="DP38" s="637"/>
      <c r="DQ38" s="637"/>
      <c r="DR38" s="637"/>
      <c r="DS38" s="637"/>
      <c r="DT38" s="637"/>
      <c r="DU38" s="637"/>
      <c r="DV38" s="638"/>
      <c r="DW38" s="641">
        <v>2.1</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327</v>
      </c>
      <c r="AR39" s="700"/>
      <c r="AS39" s="700"/>
      <c r="AT39" s="700"/>
      <c r="AU39" s="700"/>
      <c r="AV39" s="700"/>
      <c r="AW39" s="700"/>
      <c r="AX39" s="700"/>
      <c r="AY39" s="701"/>
      <c r="AZ39" s="636" t="s">
        <v>121</v>
      </c>
      <c r="BA39" s="637"/>
      <c r="BB39" s="637"/>
      <c r="BC39" s="637"/>
      <c r="BD39" s="669"/>
      <c r="BE39" s="669"/>
      <c r="BF39" s="682"/>
      <c r="BG39" s="633" t="s">
        <v>328</v>
      </c>
      <c r="BH39" s="634"/>
      <c r="BI39" s="634"/>
      <c r="BJ39" s="634"/>
      <c r="BK39" s="634"/>
      <c r="BL39" s="634"/>
      <c r="BM39" s="634"/>
      <c r="BN39" s="634"/>
      <c r="BO39" s="634"/>
      <c r="BP39" s="634"/>
      <c r="BQ39" s="634"/>
      <c r="BR39" s="634"/>
      <c r="BS39" s="634"/>
      <c r="BT39" s="634"/>
      <c r="BU39" s="635"/>
      <c r="BV39" s="636">
        <v>826</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354013</v>
      </c>
      <c r="CS39" s="669"/>
      <c r="CT39" s="669"/>
      <c r="CU39" s="669"/>
      <c r="CV39" s="669"/>
      <c r="CW39" s="669"/>
      <c r="CX39" s="669"/>
      <c r="CY39" s="670"/>
      <c r="CZ39" s="641">
        <v>5.3</v>
      </c>
      <c r="DA39" s="666"/>
      <c r="DB39" s="666"/>
      <c r="DC39" s="671"/>
      <c r="DD39" s="645">
        <v>320363</v>
      </c>
      <c r="DE39" s="669"/>
      <c r="DF39" s="669"/>
      <c r="DG39" s="669"/>
      <c r="DH39" s="669"/>
      <c r="DI39" s="669"/>
      <c r="DJ39" s="669"/>
      <c r="DK39" s="670"/>
      <c r="DL39" s="645" t="s">
        <v>121</v>
      </c>
      <c r="DM39" s="669"/>
      <c r="DN39" s="669"/>
      <c r="DO39" s="669"/>
      <c r="DP39" s="669"/>
      <c r="DQ39" s="669"/>
      <c r="DR39" s="669"/>
      <c r="DS39" s="669"/>
      <c r="DT39" s="669"/>
      <c r="DU39" s="669"/>
      <c r="DV39" s="670"/>
      <c r="DW39" s="641" t="s">
        <v>121</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4300</v>
      </c>
      <c r="S40" s="637"/>
      <c r="T40" s="637"/>
      <c r="U40" s="637"/>
      <c r="V40" s="637"/>
      <c r="W40" s="637"/>
      <c r="X40" s="637"/>
      <c r="Y40" s="638"/>
      <c r="Z40" s="639">
        <v>0.1</v>
      </c>
      <c r="AA40" s="639"/>
      <c r="AB40" s="639"/>
      <c r="AC40" s="639"/>
      <c r="AD40" s="640" t="s">
        <v>121</v>
      </c>
      <c r="AE40" s="640"/>
      <c r="AF40" s="640"/>
      <c r="AG40" s="640"/>
      <c r="AH40" s="640"/>
      <c r="AI40" s="640"/>
      <c r="AJ40" s="640"/>
      <c r="AK40" s="640"/>
      <c r="AL40" s="641" t="s">
        <v>121</v>
      </c>
      <c r="AM40" s="642"/>
      <c r="AN40" s="642"/>
      <c r="AO40" s="643"/>
      <c r="AQ40" s="699" t="s">
        <v>331</v>
      </c>
      <c r="AR40" s="700"/>
      <c r="AS40" s="700"/>
      <c r="AT40" s="700"/>
      <c r="AU40" s="700"/>
      <c r="AV40" s="700"/>
      <c r="AW40" s="700"/>
      <c r="AX40" s="700"/>
      <c r="AY40" s="701"/>
      <c r="AZ40" s="636" t="s">
        <v>121</v>
      </c>
      <c r="BA40" s="637"/>
      <c r="BB40" s="637"/>
      <c r="BC40" s="637"/>
      <c r="BD40" s="669"/>
      <c r="BE40" s="669"/>
      <c r="BF40" s="682"/>
      <c r="BG40" s="686" t="s">
        <v>332</v>
      </c>
      <c r="BH40" s="687"/>
      <c r="BI40" s="687"/>
      <c r="BJ40" s="687"/>
      <c r="BK40" s="687"/>
      <c r="BL40" s="202"/>
      <c r="BM40" s="634" t="s">
        <v>333</v>
      </c>
      <c r="BN40" s="634"/>
      <c r="BO40" s="634"/>
      <c r="BP40" s="634"/>
      <c r="BQ40" s="634"/>
      <c r="BR40" s="634"/>
      <c r="BS40" s="634"/>
      <c r="BT40" s="634"/>
      <c r="BU40" s="635"/>
      <c r="BV40" s="636">
        <v>104</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2700</v>
      </c>
      <c r="CS40" s="637"/>
      <c r="CT40" s="637"/>
      <c r="CU40" s="637"/>
      <c r="CV40" s="637"/>
      <c r="CW40" s="637"/>
      <c r="CX40" s="637"/>
      <c r="CY40" s="638"/>
      <c r="CZ40" s="641">
        <v>0</v>
      </c>
      <c r="DA40" s="666"/>
      <c r="DB40" s="666"/>
      <c r="DC40" s="671"/>
      <c r="DD40" s="645" t="s">
        <v>121</v>
      </c>
      <c r="DE40" s="637"/>
      <c r="DF40" s="637"/>
      <c r="DG40" s="637"/>
      <c r="DH40" s="637"/>
      <c r="DI40" s="637"/>
      <c r="DJ40" s="637"/>
      <c r="DK40" s="638"/>
      <c r="DL40" s="645" t="s">
        <v>121</v>
      </c>
      <c r="DM40" s="637"/>
      <c r="DN40" s="637"/>
      <c r="DO40" s="637"/>
      <c r="DP40" s="637"/>
      <c r="DQ40" s="637"/>
      <c r="DR40" s="637"/>
      <c r="DS40" s="637"/>
      <c r="DT40" s="637"/>
      <c r="DU40" s="637"/>
      <c r="DV40" s="638"/>
      <c r="DW40" s="641" t="s">
        <v>121</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6988410</v>
      </c>
      <c r="S41" s="709"/>
      <c r="T41" s="709"/>
      <c r="U41" s="709"/>
      <c r="V41" s="709"/>
      <c r="W41" s="709"/>
      <c r="X41" s="709"/>
      <c r="Y41" s="713"/>
      <c r="Z41" s="714">
        <v>100</v>
      </c>
      <c r="AA41" s="714"/>
      <c r="AB41" s="714"/>
      <c r="AC41" s="714"/>
      <c r="AD41" s="715">
        <v>2422979</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70853</v>
      </c>
      <c r="BA41" s="637"/>
      <c r="BB41" s="637"/>
      <c r="BC41" s="637"/>
      <c r="BD41" s="669"/>
      <c r="BE41" s="669"/>
      <c r="BF41" s="682"/>
      <c r="BG41" s="686"/>
      <c r="BH41" s="687"/>
      <c r="BI41" s="687"/>
      <c r="BJ41" s="687"/>
      <c r="BK41" s="687"/>
      <c r="BL41" s="202"/>
      <c r="BM41" s="634" t="s">
        <v>337</v>
      </c>
      <c r="BN41" s="634"/>
      <c r="BO41" s="634"/>
      <c r="BP41" s="634"/>
      <c r="BQ41" s="634"/>
      <c r="BR41" s="634"/>
      <c r="BS41" s="634"/>
      <c r="BT41" s="634"/>
      <c r="BU41" s="635"/>
      <c r="BV41" s="636">
        <v>3</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121</v>
      </c>
      <c r="CS41" s="669"/>
      <c r="CT41" s="669"/>
      <c r="CU41" s="669"/>
      <c r="CV41" s="669"/>
      <c r="CW41" s="669"/>
      <c r="CX41" s="669"/>
      <c r="CY41" s="670"/>
      <c r="CZ41" s="641" t="s">
        <v>121</v>
      </c>
      <c r="DA41" s="666"/>
      <c r="DB41" s="666"/>
      <c r="DC41" s="671"/>
      <c r="DD41" s="645" t="s">
        <v>121</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201867</v>
      </c>
      <c r="BA42" s="709"/>
      <c r="BB42" s="709"/>
      <c r="BC42" s="709"/>
      <c r="BD42" s="695"/>
      <c r="BE42" s="695"/>
      <c r="BF42" s="697"/>
      <c r="BG42" s="688"/>
      <c r="BH42" s="689"/>
      <c r="BI42" s="689"/>
      <c r="BJ42" s="689"/>
      <c r="BK42" s="689"/>
      <c r="BL42" s="203"/>
      <c r="BM42" s="658" t="s">
        <v>340</v>
      </c>
      <c r="BN42" s="658"/>
      <c r="BO42" s="658"/>
      <c r="BP42" s="658"/>
      <c r="BQ42" s="658"/>
      <c r="BR42" s="658"/>
      <c r="BS42" s="658"/>
      <c r="BT42" s="658"/>
      <c r="BU42" s="659"/>
      <c r="BV42" s="708">
        <v>248</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2396424</v>
      </c>
      <c r="CS42" s="669"/>
      <c r="CT42" s="669"/>
      <c r="CU42" s="669"/>
      <c r="CV42" s="669"/>
      <c r="CW42" s="669"/>
      <c r="CX42" s="669"/>
      <c r="CY42" s="670"/>
      <c r="CZ42" s="641">
        <v>36</v>
      </c>
      <c r="DA42" s="666"/>
      <c r="DB42" s="666"/>
      <c r="DC42" s="671"/>
      <c r="DD42" s="645">
        <v>196326</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32982</v>
      </c>
      <c r="CS43" s="669"/>
      <c r="CT43" s="669"/>
      <c r="CU43" s="669"/>
      <c r="CV43" s="669"/>
      <c r="CW43" s="669"/>
      <c r="CX43" s="669"/>
      <c r="CY43" s="670"/>
      <c r="CZ43" s="641">
        <v>0.5</v>
      </c>
      <c r="DA43" s="666"/>
      <c r="DB43" s="666"/>
      <c r="DC43" s="671"/>
      <c r="DD43" s="645">
        <v>32982</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292</v>
      </c>
      <c r="CE44" s="675"/>
      <c r="CF44" s="633" t="s">
        <v>345</v>
      </c>
      <c r="CG44" s="634"/>
      <c r="CH44" s="634"/>
      <c r="CI44" s="634"/>
      <c r="CJ44" s="634"/>
      <c r="CK44" s="634"/>
      <c r="CL44" s="634"/>
      <c r="CM44" s="634"/>
      <c r="CN44" s="634"/>
      <c r="CO44" s="634"/>
      <c r="CP44" s="634"/>
      <c r="CQ44" s="635"/>
      <c r="CR44" s="636">
        <v>2396424</v>
      </c>
      <c r="CS44" s="637"/>
      <c r="CT44" s="637"/>
      <c r="CU44" s="637"/>
      <c r="CV44" s="637"/>
      <c r="CW44" s="637"/>
      <c r="CX44" s="637"/>
      <c r="CY44" s="638"/>
      <c r="CZ44" s="641">
        <v>36</v>
      </c>
      <c r="DA44" s="642"/>
      <c r="DB44" s="642"/>
      <c r="DC44" s="648"/>
      <c r="DD44" s="645">
        <v>196326</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347</v>
      </c>
      <c r="CG45" s="634"/>
      <c r="CH45" s="634"/>
      <c r="CI45" s="634"/>
      <c r="CJ45" s="634"/>
      <c r="CK45" s="634"/>
      <c r="CL45" s="634"/>
      <c r="CM45" s="634"/>
      <c r="CN45" s="634"/>
      <c r="CO45" s="634"/>
      <c r="CP45" s="634"/>
      <c r="CQ45" s="635"/>
      <c r="CR45" s="636">
        <v>1672293</v>
      </c>
      <c r="CS45" s="669"/>
      <c r="CT45" s="669"/>
      <c r="CU45" s="669"/>
      <c r="CV45" s="669"/>
      <c r="CW45" s="669"/>
      <c r="CX45" s="669"/>
      <c r="CY45" s="670"/>
      <c r="CZ45" s="641">
        <v>25.1</v>
      </c>
      <c r="DA45" s="666"/>
      <c r="DB45" s="666"/>
      <c r="DC45" s="671"/>
      <c r="DD45" s="645">
        <v>84612</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6"/>
      <c r="CE46" s="677"/>
      <c r="CF46" s="633" t="s">
        <v>348</v>
      </c>
      <c r="CG46" s="634"/>
      <c r="CH46" s="634"/>
      <c r="CI46" s="634"/>
      <c r="CJ46" s="634"/>
      <c r="CK46" s="634"/>
      <c r="CL46" s="634"/>
      <c r="CM46" s="634"/>
      <c r="CN46" s="634"/>
      <c r="CO46" s="634"/>
      <c r="CP46" s="634"/>
      <c r="CQ46" s="635"/>
      <c r="CR46" s="636">
        <v>724131</v>
      </c>
      <c r="CS46" s="637"/>
      <c r="CT46" s="637"/>
      <c r="CU46" s="637"/>
      <c r="CV46" s="637"/>
      <c r="CW46" s="637"/>
      <c r="CX46" s="637"/>
      <c r="CY46" s="638"/>
      <c r="CZ46" s="641">
        <v>10.9</v>
      </c>
      <c r="DA46" s="642"/>
      <c r="DB46" s="642"/>
      <c r="DC46" s="648"/>
      <c r="DD46" s="645">
        <v>111714</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6"/>
      <c r="CE47" s="677"/>
      <c r="CF47" s="633" t="s">
        <v>349</v>
      </c>
      <c r="CG47" s="634"/>
      <c r="CH47" s="634"/>
      <c r="CI47" s="634"/>
      <c r="CJ47" s="634"/>
      <c r="CK47" s="634"/>
      <c r="CL47" s="634"/>
      <c r="CM47" s="634"/>
      <c r="CN47" s="634"/>
      <c r="CO47" s="634"/>
      <c r="CP47" s="634"/>
      <c r="CQ47" s="635"/>
      <c r="CR47" s="636" t="s">
        <v>121</v>
      </c>
      <c r="CS47" s="669"/>
      <c r="CT47" s="669"/>
      <c r="CU47" s="669"/>
      <c r="CV47" s="669"/>
      <c r="CW47" s="669"/>
      <c r="CX47" s="669"/>
      <c r="CY47" s="670"/>
      <c r="CZ47" s="641" t="s">
        <v>121</v>
      </c>
      <c r="DA47" s="666"/>
      <c r="DB47" s="666"/>
      <c r="DC47" s="671"/>
      <c r="DD47" s="645" t="s">
        <v>121</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8"/>
      <c r="CE48" s="679"/>
      <c r="CF48" s="633" t="s">
        <v>350</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6660362</v>
      </c>
      <c r="CS49" s="695"/>
      <c r="CT49" s="695"/>
      <c r="CU49" s="695"/>
      <c r="CV49" s="695"/>
      <c r="CW49" s="695"/>
      <c r="CX49" s="695"/>
      <c r="CY49" s="724"/>
      <c r="CZ49" s="716">
        <v>100</v>
      </c>
      <c r="DA49" s="725"/>
      <c r="DB49" s="725"/>
      <c r="DC49" s="726"/>
      <c r="DD49" s="727">
        <v>2816746</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W4Zq7kspXMTFUIQHobmqpbS9RKLRybLz49sIttVngCaShnH7rGm9dTbzV9OvASik935E3Njpk4am4w8OdJBR8w==" saltValue="2wmfA/RjgXgbNKPZ4Wu0N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v>6771</v>
      </c>
      <c r="R7" s="766"/>
      <c r="S7" s="766"/>
      <c r="T7" s="766"/>
      <c r="U7" s="766"/>
      <c r="V7" s="766">
        <v>6524</v>
      </c>
      <c r="W7" s="766"/>
      <c r="X7" s="766"/>
      <c r="Y7" s="766"/>
      <c r="Z7" s="766"/>
      <c r="AA7" s="766">
        <v>247</v>
      </c>
      <c r="AB7" s="766"/>
      <c r="AC7" s="766"/>
      <c r="AD7" s="766"/>
      <c r="AE7" s="767"/>
      <c r="AF7" s="768">
        <v>157</v>
      </c>
      <c r="AG7" s="769"/>
      <c r="AH7" s="769"/>
      <c r="AI7" s="769"/>
      <c r="AJ7" s="770"/>
      <c r="AK7" s="771">
        <f>54+391</f>
        <v>445</v>
      </c>
      <c r="AL7" s="772"/>
      <c r="AM7" s="772"/>
      <c r="AN7" s="772"/>
      <c r="AO7" s="772"/>
      <c r="AP7" s="772">
        <v>2138</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548</v>
      </c>
      <c r="BT7" s="760"/>
      <c r="BU7" s="760"/>
      <c r="BV7" s="760"/>
      <c r="BW7" s="760"/>
      <c r="BX7" s="760"/>
      <c r="BY7" s="760"/>
      <c r="BZ7" s="760"/>
      <c r="CA7" s="760"/>
      <c r="CB7" s="760"/>
      <c r="CC7" s="760"/>
      <c r="CD7" s="760"/>
      <c r="CE7" s="760"/>
      <c r="CF7" s="760"/>
      <c r="CG7" s="775"/>
      <c r="CH7" s="756">
        <v>-5</v>
      </c>
      <c r="CI7" s="757"/>
      <c r="CJ7" s="757"/>
      <c r="CK7" s="757"/>
      <c r="CL7" s="758"/>
      <c r="CM7" s="756">
        <v>12</v>
      </c>
      <c r="CN7" s="757"/>
      <c r="CO7" s="757"/>
      <c r="CP7" s="757"/>
      <c r="CQ7" s="758"/>
      <c r="CR7" s="756">
        <v>19</v>
      </c>
      <c r="CS7" s="757"/>
      <c r="CT7" s="757"/>
      <c r="CU7" s="757"/>
      <c r="CV7" s="758"/>
      <c r="CW7" s="756" t="s">
        <v>489</v>
      </c>
      <c r="CX7" s="757"/>
      <c r="CY7" s="757"/>
      <c r="CZ7" s="757"/>
      <c r="DA7" s="758"/>
      <c r="DB7" s="756" t="s">
        <v>489</v>
      </c>
      <c r="DC7" s="757"/>
      <c r="DD7" s="757"/>
      <c r="DE7" s="757"/>
      <c r="DF7" s="758"/>
      <c r="DG7" s="756" t="s">
        <v>489</v>
      </c>
      <c r="DH7" s="757"/>
      <c r="DI7" s="757"/>
      <c r="DJ7" s="757"/>
      <c r="DK7" s="758"/>
      <c r="DL7" s="756" t="s">
        <v>489</v>
      </c>
      <c r="DM7" s="757"/>
      <c r="DN7" s="757"/>
      <c r="DO7" s="757"/>
      <c r="DP7" s="758"/>
      <c r="DQ7" s="756" t="s">
        <v>489</v>
      </c>
      <c r="DR7" s="757"/>
      <c r="DS7" s="757"/>
      <c r="DT7" s="757"/>
      <c r="DU7" s="758"/>
      <c r="DV7" s="759"/>
      <c r="DW7" s="760"/>
      <c r="DX7" s="760"/>
      <c r="DY7" s="760"/>
      <c r="DZ7" s="761"/>
      <c r="EA7" s="217"/>
    </row>
    <row r="8" spans="1:131" s="218" customFormat="1" ht="26.25" customHeight="1" x14ac:dyDescent="0.2">
      <c r="A8" s="221">
        <v>2</v>
      </c>
      <c r="B8" s="793" t="s">
        <v>375</v>
      </c>
      <c r="C8" s="794"/>
      <c r="D8" s="794"/>
      <c r="E8" s="794"/>
      <c r="F8" s="794"/>
      <c r="G8" s="794"/>
      <c r="H8" s="794"/>
      <c r="I8" s="794"/>
      <c r="J8" s="794"/>
      <c r="K8" s="794"/>
      <c r="L8" s="794"/>
      <c r="M8" s="794"/>
      <c r="N8" s="794"/>
      <c r="O8" s="794"/>
      <c r="P8" s="795"/>
      <c r="Q8" s="796">
        <v>66</v>
      </c>
      <c r="R8" s="797"/>
      <c r="S8" s="797"/>
      <c r="T8" s="797"/>
      <c r="U8" s="797"/>
      <c r="V8" s="797">
        <v>66</v>
      </c>
      <c r="W8" s="797"/>
      <c r="X8" s="797"/>
      <c r="Y8" s="797"/>
      <c r="Z8" s="797"/>
      <c r="AA8" s="797" t="s">
        <v>549</v>
      </c>
      <c r="AB8" s="797"/>
      <c r="AC8" s="797"/>
      <c r="AD8" s="797"/>
      <c r="AE8" s="798"/>
      <c r="AF8" s="799" t="s">
        <v>121</v>
      </c>
      <c r="AG8" s="800"/>
      <c r="AH8" s="800"/>
      <c r="AI8" s="800"/>
      <c r="AJ8" s="801"/>
      <c r="AK8" s="782" t="s">
        <v>549</v>
      </c>
      <c r="AL8" s="783"/>
      <c r="AM8" s="783"/>
      <c r="AN8" s="783"/>
      <c r="AO8" s="783"/>
      <c r="AP8" s="783" t="s">
        <v>549</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x14ac:dyDescent="0.2">
      <c r="A9" s="221">
        <v>3</v>
      </c>
      <c r="B9" s="793" t="s">
        <v>376</v>
      </c>
      <c r="C9" s="794"/>
      <c r="D9" s="794"/>
      <c r="E9" s="794"/>
      <c r="F9" s="794"/>
      <c r="G9" s="794"/>
      <c r="H9" s="794"/>
      <c r="I9" s="794"/>
      <c r="J9" s="794"/>
      <c r="K9" s="794"/>
      <c r="L9" s="794"/>
      <c r="M9" s="794"/>
      <c r="N9" s="794"/>
      <c r="O9" s="794"/>
      <c r="P9" s="795"/>
      <c r="Q9" s="796">
        <v>359</v>
      </c>
      <c r="R9" s="797"/>
      <c r="S9" s="797"/>
      <c r="T9" s="797"/>
      <c r="U9" s="797"/>
      <c r="V9" s="797">
        <v>278</v>
      </c>
      <c r="W9" s="797"/>
      <c r="X9" s="797"/>
      <c r="Y9" s="797"/>
      <c r="Z9" s="797"/>
      <c r="AA9" s="797">
        <v>81</v>
      </c>
      <c r="AB9" s="797"/>
      <c r="AC9" s="797"/>
      <c r="AD9" s="797"/>
      <c r="AE9" s="798"/>
      <c r="AF9" s="799">
        <v>81</v>
      </c>
      <c r="AG9" s="800"/>
      <c r="AH9" s="800"/>
      <c r="AI9" s="800"/>
      <c r="AJ9" s="801"/>
      <c r="AK9" s="782">
        <v>153</v>
      </c>
      <c r="AL9" s="783"/>
      <c r="AM9" s="783"/>
      <c r="AN9" s="783"/>
      <c r="AO9" s="783"/>
      <c r="AP9" s="783">
        <v>537</v>
      </c>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378</v>
      </c>
      <c r="B23" s="802" t="s">
        <v>379</v>
      </c>
      <c r="C23" s="803"/>
      <c r="D23" s="803"/>
      <c r="E23" s="803"/>
      <c r="F23" s="803"/>
      <c r="G23" s="803"/>
      <c r="H23" s="803"/>
      <c r="I23" s="803"/>
      <c r="J23" s="803"/>
      <c r="K23" s="803"/>
      <c r="L23" s="803"/>
      <c r="M23" s="803"/>
      <c r="N23" s="803"/>
      <c r="O23" s="803"/>
      <c r="P23" s="804"/>
      <c r="Q23" s="805">
        <f>SUM(Q7:U22)</f>
        <v>7196</v>
      </c>
      <c r="R23" s="806"/>
      <c r="S23" s="806"/>
      <c r="T23" s="806"/>
      <c r="U23" s="806"/>
      <c r="V23" s="806">
        <f t="shared" ref="V23" si="0">SUM(V7:Z22)</f>
        <v>6868</v>
      </c>
      <c r="W23" s="806"/>
      <c r="X23" s="806"/>
      <c r="Y23" s="806"/>
      <c r="Z23" s="806"/>
      <c r="AA23" s="806">
        <f t="shared" ref="AA23" si="1">SUM(AA7:AE22)</f>
        <v>328</v>
      </c>
      <c r="AB23" s="806"/>
      <c r="AC23" s="806"/>
      <c r="AD23" s="806"/>
      <c r="AE23" s="807"/>
      <c r="AF23" s="808">
        <v>238</v>
      </c>
      <c r="AG23" s="806"/>
      <c r="AH23" s="806"/>
      <c r="AI23" s="806"/>
      <c r="AJ23" s="809"/>
      <c r="AK23" s="810"/>
      <c r="AL23" s="811"/>
      <c r="AM23" s="811"/>
      <c r="AN23" s="811"/>
      <c r="AO23" s="811"/>
      <c r="AP23" s="806">
        <f t="shared" ref="AP23" si="2">SUM(AP7:AT22)</f>
        <v>2675</v>
      </c>
      <c r="AQ23" s="806"/>
      <c r="AR23" s="806"/>
      <c r="AS23" s="806"/>
      <c r="AT23" s="806"/>
      <c r="AU23" s="822">
        <f t="shared" ref="AU23" si="3">SUM(AU7:AY22)</f>
        <v>0</v>
      </c>
      <c r="AV23" s="822"/>
      <c r="AW23" s="822"/>
      <c r="AX23" s="822"/>
      <c r="AY23" s="823"/>
      <c r="AZ23" s="824" t="s">
        <v>121</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390</v>
      </c>
      <c r="C28" s="763"/>
      <c r="D28" s="763"/>
      <c r="E28" s="763"/>
      <c r="F28" s="763"/>
      <c r="G28" s="763"/>
      <c r="H28" s="763"/>
      <c r="I28" s="763"/>
      <c r="J28" s="763"/>
      <c r="K28" s="763"/>
      <c r="L28" s="763"/>
      <c r="M28" s="763"/>
      <c r="N28" s="763"/>
      <c r="O28" s="763"/>
      <c r="P28" s="764"/>
      <c r="Q28" s="835">
        <v>393</v>
      </c>
      <c r="R28" s="836"/>
      <c r="S28" s="836"/>
      <c r="T28" s="836"/>
      <c r="U28" s="836"/>
      <c r="V28" s="836">
        <v>393</v>
      </c>
      <c r="W28" s="836"/>
      <c r="X28" s="836"/>
      <c r="Y28" s="836"/>
      <c r="Z28" s="836"/>
      <c r="AA28" s="836" t="s">
        <v>549</v>
      </c>
      <c r="AB28" s="836"/>
      <c r="AC28" s="836"/>
      <c r="AD28" s="836"/>
      <c r="AE28" s="837"/>
      <c r="AF28" s="838" t="s">
        <v>121</v>
      </c>
      <c r="AG28" s="836"/>
      <c r="AH28" s="836"/>
      <c r="AI28" s="836"/>
      <c r="AJ28" s="839"/>
      <c r="AK28" s="840">
        <v>72</v>
      </c>
      <c r="AL28" s="841"/>
      <c r="AM28" s="841"/>
      <c r="AN28" s="841"/>
      <c r="AO28" s="841"/>
      <c r="AP28" s="841" t="s">
        <v>549</v>
      </c>
      <c r="AQ28" s="841"/>
      <c r="AR28" s="841"/>
      <c r="AS28" s="841"/>
      <c r="AT28" s="841"/>
      <c r="AU28" s="841" t="s">
        <v>549</v>
      </c>
      <c r="AV28" s="841"/>
      <c r="AW28" s="841"/>
      <c r="AX28" s="841"/>
      <c r="AY28" s="841"/>
      <c r="AZ28" s="842" t="s">
        <v>549</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391</v>
      </c>
      <c r="C29" s="794"/>
      <c r="D29" s="794"/>
      <c r="E29" s="794"/>
      <c r="F29" s="794"/>
      <c r="G29" s="794"/>
      <c r="H29" s="794"/>
      <c r="I29" s="794"/>
      <c r="J29" s="794"/>
      <c r="K29" s="794"/>
      <c r="L29" s="794"/>
      <c r="M29" s="794"/>
      <c r="N29" s="794"/>
      <c r="O29" s="794"/>
      <c r="P29" s="795"/>
      <c r="Q29" s="796">
        <v>97</v>
      </c>
      <c r="R29" s="797"/>
      <c r="S29" s="797"/>
      <c r="T29" s="797"/>
      <c r="U29" s="797"/>
      <c r="V29" s="797">
        <v>97</v>
      </c>
      <c r="W29" s="797"/>
      <c r="X29" s="797"/>
      <c r="Y29" s="797"/>
      <c r="Z29" s="797"/>
      <c r="AA29" s="797" t="s">
        <v>549</v>
      </c>
      <c r="AB29" s="797"/>
      <c r="AC29" s="797"/>
      <c r="AD29" s="797"/>
      <c r="AE29" s="798"/>
      <c r="AF29" s="799" t="s">
        <v>121</v>
      </c>
      <c r="AG29" s="800"/>
      <c r="AH29" s="800"/>
      <c r="AI29" s="800"/>
      <c r="AJ29" s="801"/>
      <c r="AK29" s="847">
        <v>20</v>
      </c>
      <c r="AL29" s="843"/>
      <c r="AM29" s="843"/>
      <c r="AN29" s="843"/>
      <c r="AO29" s="843"/>
      <c r="AP29" s="843" t="s">
        <v>549</v>
      </c>
      <c r="AQ29" s="843"/>
      <c r="AR29" s="843"/>
      <c r="AS29" s="843"/>
      <c r="AT29" s="843"/>
      <c r="AU29" s="843" t="s">
        <v>549</v>
      </c>
      <c r="AV29" s="843"/>
      <c r="AW29" s="843"/>
      <c r="AX29" s="843"/>
      <c r="AY29" s="843"/>
      <c r="AZ29" s="844" t="s">
        <v>549</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392</v>
      </c>
      <c r="C30" s="794"/>
      <c r="D30" s="794"/>
      <c r="E30" s="794"/>
      <c r="F30" s="794"/>
      <c r="G30" s="794"/>
      <c r="H30" s="794"/>
      <c r="I30" s="794"/>
      <c r="J30" s="794"/>
      <c r="K30" s="794"/>
      <c r="L30" s="794"/>
      <c r="M30" s="794"/>
      <c r="N30" s="794"/>
      <c r="O30" s="794"/>
      <c r="P30" s="795"/>
      <c r="Q30" s="796">
        <v>61</v>
      </c>
      <c r="R30" s="797"/>
      <c r="S30" s="797"/>
      <c r="T30" s="797"/>
      <c r="U30" s="797"/>
      <c r="V30" s="797">
        <v>61</v>
      </c>
      <c r="W30" s="797"/>
      <c r="X30" s="797"/>
      <c r="Y30" s="797"/>
      <c r="Z30" s="797"/>
      <c r="AA30" s="797" t="s">
        <v>549</v>
      </c>
      <c r="AB30" s="797"/>
      <c r="AC30" s="797"/>
      <c r="AD30" s="797"/>
      <c r="AE30" s="798"/>
      <c r="AF30" s="799" t="s">
        <v>121</v>
      </c>
      <c r="AG30" s="800"/>
      <c r="AH30" s="800"/>
      <c r="AI30" s="800"/>
      <c r="AJ30" s="801"/>
      <c r="AK30" s="847">
        <v>30</v>
      </c>
      <c r="AL30" s="843"/>
      <c r="AM30" s="843"/>
      <c r="AN30" s="843"/>
      <c r="AO30" s="843"/>
      <c r="AP30" s="843" t="s">
        <v>549</v>
      </c>
      <c r="AQ30" s="843"/>
      <c r="AR30" s="843"/>
      <c r="AS30" s="843"/>
      <c r="AT30" s="843"/>
      <c r="AU30" s="843" t="s">
        <v>549</v>
      </c>
      <c r="AV30" s="843"/>
      <c r="AW30" s="843"/>
      <c r="AX30" s="843"/>
      <c r="AY30" s="843"/>
      <c r="AZ30" s="844" t="s">
        <v>549</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393</v>
      </c>
      <c r="C31" s="794"/>
      <c r="D31" s="794"/>
      <c r="E31" s="794"/>
      <c r="F31" s="794"/>
      <c r="G31" s="794"/>
      <c r="H31" s="794"/>
      <c r="I31" s="794"/>
      <c r="J31" s="794"/>
      <c r="K31" s="794"/>
      <c r="L31" s="794"/>
      <c r="M31" s="794"/>
      <c r="N31" s="794"/>
      <c r="O31" s="794"/>
      <c r="P31" s="795"/>
      <c r="Q31" s="796">
        <v>179</v>
      </c>
      <c r="R31" s="797"/>
      <c r="S31" s="797"/>
      <c r="T31" s="797"/>
      <c r="U31" s="797"/>
      <c r="V31" s="797">
        <v>179</v>
      </c>
      <c r="W31" s="797"/>
      <c r="X31" s="797"/>
      <c r="Y31" s="797"/>
      <c r="Z31" s="797"/>
      <c r="AA31" s="797" t="s">
        <v>549</v>
      </c>
      <c r="AB31" s="797"/>
      <c r="AC31" s="797"/>
      <c r="AD31" s="797"/>
      <c r="AE31" s="798"/>
      <c r="AF31" s="799" t="s">
        <v>121</v>
      </c>
      <c r="AG31" s="800"/>
      <c r="AH31" s="800"/>
      <c r="AI31" s="800"/>
      <c r="AJ31" s="801"/>
      <c r="AK31" s="847">
        <v>152</v>
      </c>
      <c r="AL31" s="843"/>
      <c r="AM31" s="843"/>
      <c r="AN31" s="843"/>
      <c r="AO31" s="843"/>
      <c r="AP31" s="843" t="s">
        <v>549</v>
      </c>
      <c r="AQ31" s="843"/>
      <c r="AR31" s="843"/>
      <c r="AS31" s="843"/>
      <c r="AT31" s="843"/>
      <c r="AU31" s="843" t="s">
        <v>549</v>
      </c>
      <c r="AV31" s="843"/>
      <c r="AW31" s="843"/>
      <c r="AX31" s="843"/>
      <c r="AY31" s="843"/>
      <c r="AZ31" s="844" t="s">
        <v>549</v>
      </c>
      <c r="BA31" s="844"/>
      <c r="BB31" s="844"/>
      <c r="BC31" s="844"/>
      <c r="BD31" s="844"/>
      <c r="BE31" s="845"/>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394</v>
      </c>
      <c r="C32" s="794"/>
      <c r="D32" s="794"/>
      <c r="E32" s="794"/>
      <c r="F32" s="794"/>
      <c r="G32" s="794"/>
      <c r="H32" s="794"/>
      <c r="I32" s="794"/>
      <c r="J32" s="794"/>
      <c r="K32" s="794"/>
      <c r="L32" s="794"/>
      <c r="M32" s="794"/>
      <c r="N32" s="794"/>
      <c r="O32" s="794"/>
      <c r="P32" s="795"/>
      <c r="Q32" s="796">
        <v>531</v>
      </c>
      <c r="R32" s="797"/>
      <c r="S32" s="797"/>
      <c r="T32" s="797"/>
      <c r="U32" s="797"/>
      <c r="V32" s="797">
        <v>508</v>
      </c>
      <c r="W32" s="797"/>
      <c r="X32" s="797"/>
      <c r="Y32" s="797"/>
      <c r="Z32" s="797"/>
      <c r="AA32" s="797">
        <v>23</v>
      </c>
      <c r="AB32" s="797"/>
      <c r="AC32" s="797"/>
      <c r="AD32" s="797"/>
      <c r="AE32" s="798"/>
      <c r="AF32" s="799">
        <v>45</v>
      </c>
      <c r="AG32" s="800"/>
      <c r="AH32" s="800"/>
      <c r="AI32" s="800"/>
      <c r="AJ32" s="801"/>
      <c r="AK32" s="847">
        <v>149</v>
      </c>
      <c r="AL32" s="843"/>
      <c r="AM32" s="843"/>
      <c r="AN32" s="843"/>
      <c r="AO32" s="843"/>
      <c r="AP32" s="843">
        <v>1078</v>
      </c>
      <c r="AQ32" s="843"/>
      <c r="AR32" s="843"/>
      <c r="AS32" s="843"/>
      <c r="AT32" s="843"/>
      <c r="AU32" s="843">
        <v>869</v>
      </c>
      <c r="AV32" s="843"/>
      <c r="AW32" s="843"/>
      <c r="AX32" s="843"/>
      <c r="AY32" s="843"/>
      <c r="AZ32" s="844" t="s">
        <v>549</v>
      </c>
      <c r="BA32" s="844"/>
      <c r="BB32" s="844"/>
      <c r="BC32" s="844"/>
      <c r="BD32" s="844"/>
      <c r="BE32" s="845" t="s">
        <v>395</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t="s">
        <v>550</v>
      </c>
      <c r="C33" s="794"/>
      <c r="D33" s="794"/>
      <c r="E33" s="794"/>
      <c r="F33" s="794"/>
      <c r="G33" s="794"/>
      <c r="H33" s="794"/>
      <c r="I33" s="794"/>
      <c r="J33" s="794"/>
      <c r="K33" s="794"/>
      <c r="L33" s="794"/>
      <c r="M33" s="794"/>
      <c r="N33" s="794"/>
      <c r="O33" s="794"/>
      <c r="P33" s="795"/>
      <c r="Q33" s="796">
        <v>28</v>
      </c>
      <c r="R33" s="797"/>
      <c r="S33" s="797"/>
      <c r="T33" s="797"/>
      <c r="U33" s="797"/>
      <c r="V33" s="797">
        <v>21</v>
      </c>
      <c r="W33" s="797"/>
      <c r="X33" s="797"/>
      <c r="Y33" s="797"/>
      <c r="Z33" s="797"/>
      <c r="AA33" s="797">
        <v>7</v>
      </c>
      <c r="AB33" s="797"/>
      <c r="AC33" s="797"/>
      <c r="AD33" s="797"/>
      <c r="AE33" s="798"/>
      <c r="AF33" s="799">
        <v>2</v>
      </c>
      <c r="AG33" s="800"/>
      <c r="AH33" s="800"/>
      <c r="AI33" s="800"/>
      <c r="AJ33" s="801"/>
      <c r="AK33" s="847">
        <v>14</v>
      </c>
      <c r="AL33" s="843"/>
      <c r="AM33" s="843"/>
      <c r="AN33" s="843"/>
      <c r="AO33" s="843"/>
      <c r="AP33" s="843">
        <v>42</v>
      </c>
      <c r="AQ33" s="843"/>
      <c r="AR33" s="843"/>
      <c r="AS33" s="843"/>
      <c r="AT33" s="843"/>
      <c r="AU33" s="843">
        <v>25</v>
      </c>
      <c r="AV33" s="843"/>
      <c r="AW33" s="843"/>
      <c r="AX33" s="843"/>
      <c r="AY33" s="843"/>
      <c r="AZ33" s="844" t="s">
        <v>549</v>
      </c>
      <c r="BA33" s="844"/>
      <c r="BB33" s="844"/>
      <c r="BC33" s="844"/>
      <c r="BD33" s="844"/>
      <c r="BE33" s="845" t="s">
        <v>395</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396</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378</v>
      </c>
      <c r="B63" s="802" t="s">
        <v>397</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f>SUM(AF29:AJ62)</f>
        <v>47</v>
      </c>
      <c r="AG63" s="857"/>
      <c r="AH63" s="857"/>
      <c r="AI63" s="857"/>
      <c r="AJ63" s="858"/>
      <c r="AK63" s="859"/>
      <c r="AL63" s="854"/>
      <c r="AM63" s="854"/>
      <c r="AN63" s="854"/>
      <c r="AO63" s="854"/>
      <c r="AP63" s="857">
        <f t="shared" ref="AP63" si="4">SUM(AP29:AT62)</f>
        <v>1120</v>
      </c>
      <c r="AQ63" s="857"/>
      <c r="AR63" s="857"/>
      <c r="AS63" s="857"/>
      <c r="AT63" s="857"/>
      <c r="AU63" s="857">
        <f t="shared" ref="AU63" si="5">SUM(AU29:AY62)</f>
        <v>894</v>
      </c>
      <c r="AV63" s="857"/>
      <c r="AW63" s="857"/>
      <c r="AX63" s="857"/>
      <c r="AY63" s="857"/>
      <c r="AZ63" s="861"/>
      <c r="BA63" s="861"/>
      <c r="BB63" s="861"/>
      <c r="BC63" s="861"/>
      <c r="BD63" s="861"/>
      <c r="BE63" s="862"/>
      <c r="BF63" s="862"/>
      <c r="BG63" s="862"/>
      <c r="BH63" s="862"/>
      <c r="BI63" s="863"/>
      <c r="BJ63" s="864" t="s">
        <v>121</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399</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7" t="s">
        <v>385</v>
      </c>
      <c r="AG66" s="828"/>
      <c r="AH66" s="828"/>
      <c r="AI66" s="828"/>
      <c r="AJ66" s="868"/>
      <c r="AK66" s="746" t="s">
        <v>386</v>
      </c>
      <c r="AL66" s="741"/>
      <c r="AM66" s="741"/>
      <c r="AN66" s="741"/>
      <c r="AO66" s="742"/>
      <c r="AP66" s="746" t="s">
        <v>387</v>
      </c>
      <c r="AQ66" s="747"/>
      <c r="AR66" s="747"/>
      <c r="AS66" s="747"/>
      <c r="AT66" s="748"/>
      <c r="AU66" s="746" t="s">
        <v>400</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551</v>
      </c>
      <c r="C68" s="883"/>
      <c r="D68" s="883"/>
      <c r="E68" s="883"/>
      <c r="F68" s="883"/>
      <c r="G68" s="883"/>
      <c r="H68" s="883"/>
      <c r="I68" s="883"/>
      <c r="J68" s="883"/>
      <c r="K68" s="883"/>
      <c r="L68" s="883"/>
      <c r="M68" s="883"/>
      <c r="N68" s="883"/>
      <c r="O68" s="883"/>
      <c r="P68" s="884"/>
      <c r="Q68" s="885">
        <v>710</v>
      </c>
      <c r="R68" s="879"/>
      <c r="S68" s="879"/>
      <c r="T68" s="879"/>
      <c r="U68" s="879"/>
      <c r="V68" s="879">
        <v>655</v>
      </c>
      <c r="W68" s="879"/>
      <c r="X68" s="879"/>
      <c r="Y68" s="879"/>
      <c r="Z68" s="879"/>
      <c r="AA68" s="879">
        <v>55</v>
      </c>
      <c r="AB68" s="879"/>
      <c r="AC68" s="879"/>
      <c r="AD68" s="879"/>
      <c r="AE68" s="879"/>
      <c r="AF68" s="879">
        <v>55</v>
      </c>
      <c r="AG68" s="879"/>
      <c r="AH68" s="879"/>
      <c r="AI68" s="879"/>
      <c r="AJ68" s="879"/>
      <c r="AK68" s="879">
        <v>40</v>
      </c>
      <c r="AL68" s="879"/>
      <c r="AM68" s="879"/>
      <c r="AN68" s="879"/>
      <c r="AO68" s="879"/>
      <c r="AP68" s="879">
        <v>240</v>
      </c>
      <c r="AQ68" s="879"/>
      <c r="AR68" s="879"/>
      <c r="AS68" s="879"/>
      <c r="AT68" s="879"/>
      <c r="AU68" s="879" t="s">
        <v>549</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552</v>
      </c>
      <c r="C69" s="887"/>
      <c r="D69" s="887"/>
      <c r="E69" s="887"/>
      <c r="F69" s="887"/>
      <c r="G69" s="887"/>
      <c r="H69" s="887"/>
      <c r="I69" s="887"/>
      <c r="J69" s="887"/>
      <c r="K69" s="887"/>
      <c r="L69" s="887"/>
      <c r="M69" s="887"/>
      <c r="N69" s="887"/>
      <c r="O69" s="887"/>
      <c r="P69" s="888"/>
      <c r="Q69" s="889">
        <v>4789</v>
      </c>
      <c r="R69" s="843"/>
      <c r="S69" s="843"/>
      <c r="T69" s="843"/>
      <c r="U69" s="843"/>
      <c r="V69" s="843">
        <v>4660</v>
      </c>
      <c r="W69" s="843"/>
      <c r="X69" s="843"/>
      <c r="Y69" s="843"/>
      <c r="Z69" s="843"/>
      <c r="AA69" s="843">
        <v>129</v>
      </c>
      <c r="AB69" s="843"/>
      <c r="AC69" s="843"/>
      <c r="AD69" s="843"/>
      <c r="AE69" s="843"/>
      <c r="AF69" s="843">
        <v>129</v>
      </c>
      <c r="AG69" s="843"/>
      <c r="AH69" s="843"/>
      <c r="AI69" s="843"/>
      <c r="AJ69" s="843"/>
      <c r="AK69" s="843" t="s">
        <v>549</v>
      </c>
      <c r="AL69" s="843"/>
      <c r="AM69" s="843"/>
      <c r="AN69" s="843"/>
      <c r="AO69" s="843"/>
      <c r="AP69" s="843" t="s">
        <v>549</v>
      </c>
      <c r="AQ69" s="843"/>
      <c r="AR69" s="843"/>
      <c r="AS69" s="843"/>
      <c r="AT69" s="843"/>
      <c r="AU69" s="843" t="s">
        <v>549</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553</v>
      </c>
      <c r="C70" s="887"/>
      <c r="D70" s="887"/>
      <c r="E70" s="887"/>
      <c r="F70" s="887"/>
      <c r="G70" s="887"/>
      <c r="H70" s="887"/>
      <c r="I70" s="887"/>
      <c r="J70" s="887"/>
      <c r="K70" s="887"/>
      <c r="L70" s="887"/>
      <c r="M70" s="887"/>
      <c r="N70" s="887"/>
      <c r="O70" s="887"/>
      <c r="P70" s="888"/>
      <c r="Q70" s="889">
        <v>4</v>
      </c>
      <c r="R70" s="843"/>
      <c r="S70" s="843"/>
      <c r="T70" s="843"/>
      <c r="U70" s="843"/>
      <c r="V70" s="843">
        <v>3</v>
      </c>
      <c r="W70" s="843"/>
      <c r="X70" s="843"/>
      <c r="Y70" s="843"/>
      <c r="Z70" s="843"/>
      <c r="AA70" s="843">
        <v>1</v>
      </c>
      <c r="AB70" s="843"/>
      <c r="AC70" s="843"/>
      <c r="AD70" s="843"/>
      <c r="AE70" s="843"/>
      <c r="AF70" s="843">
        <v>1</v>
      </c>
      <c r="AG70" s="843"/>
      <c r="AH70" s="843"/>
      <c r="AI70" s="843"/>
      <c r="AJ70" s="843"/>
      <c r="AK70" s="843" t="s">
        <v>549</v>
      </c>
      <c r="AL70" s="843"/>
      <c r="AM70" s="843"/>
      <c r="AN70" s="843"/>
      <c r="AO70" s="843"/>
      <c r="AP70" s="843" t="s">
        <v>549</v>
      </c>
      <c r="AQ70" s="843"/>
      <c r="AR70" s="843"/>
      <c r="AS70" s="843"/>
      <c r="AT70" s="843"/>
      <c r="AU70" s="843" t="s">
        <v>549</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554</v>
      </c>
      <c r="C71" s="887"/>
      <c r="D71" s="887"/>
      <c r="E71" s="887"/>
      <c r="F71" s="887"/>
      <c r="G71" s="887"/>
      <c r="H71" s="887"/>
      <c r="I71" s="887"/>
      <c r="J71" s="887"/>
      <c r="K71" s="887"/>
      <c r="L71" s="887"/>
      <c r="M71" s="887"/>
      <c r="N71" s="887"/>
      <c r="O71" s="887"/>
      <c r="P71" s="888"/>
      <c r="Q71" s="889">
        <v>1238</v>
      </c>
      <c r="R71" s="843"/>
      <c r="S71" s="843"/>
      <c r="T71" s="843"/>
      <c r="U71" s="843"/>
      <c r="V71" s="843">
        <v>1207</v>
      </c>
      <c r="W71" s="843"/>
      <c r="X71" s="843"/>
      <c r="Y71" s="843"/>
      <c r="Z71" s="843"/>
      <c r="AA71" s="843">
        <v>31</v>
      </c>
      <c r="AB71" s="843"/>
      <c r="AC71" s="843"/>
      <c r="AD71" s="843"/>
      <c r="AE71" s="843"/>
      <c r="AF71" s="843">
        <v>31</v>
      </c>
      <c r="AG71" s="843"/>
      <c r="AH71" s="843"/>
      <c r="AI71" s="843"/>
      <c r="AJ71" s="843"/>
      <c r="AK71" s="843">
        <v>76</v>
      </c>
      <c r="AL71" s="843"/>
      <c r="AM71" s="843"/>
      <c r="AN71" s="843"/>
      <c r="AO71" s="843"/>
      <c r="AP71" s="843" t="s">
        <v>549</v>
      </c>
      <c r="AQ71" s="843"/>
      <c r="AR71" s="843"/>
      <c r="AS71" s="843"/>
      <c r="AT71" s="843"/>
      <c r="AU71" s="843" t="s">
        <v>549</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555</v>
      </c>
      <c r="C72" s="887"/>
      <c r="D72" s="887"/>
      <c r="E72" s="887"/>
      <c r="F72" s="887"/>
      <c r="G72" s="887"/>
      <c r="H72" s="887"/>
      <c r="I72" s="887"/>
      <c r="J72" s="887"/>
      <c r="K72" s="887"/>
      <c r="L72" s="887"/>
      <c r="M72" s="887"/>
      <c r="N72" s="887"/>
      <c r="O72" s="887"/>
      <c r="P72" s="888"/>
      <c r="Q72" s="889">
        <v>271</v>
      </c>
      <c r="R72" s="843"/>
      <c r="S72" s="843"/>
      <c r="T72" s="843"/>
      <c r="U72" s="843"/>
      <c r="V72" s="843">
        <v>194</v>
      </c>
      <c r="W72" s="843"/>
      <c r="X72" s="843"/>
      <c r="Y72" s="843"/>
      <c r="Z72" s="843"/>
      <c r="AA72" s="843">
        <v>76</v>
      </c>
      <c r="AB72" s="843"/>
      <c r="AC72" s="843"/>
      <c r="AD72" s="843"/>
      <c r="AE72" s="843"/>
      <c r="AF72" s="843">
        <v>76</v>
      </c>
      <c r="AG72" s="843"/>
      <c r="AH72" s="843"/>
      <c r="AI72" s="843"/>
      <c r="AJ72" s="843"/>
      <c r="AK72" s="843">
        <v>70</v>
      </c>
      <c r="AL72" s="843"/>
      <c r="AM72" s="843"/>
      <c r="AN72" s="843"/>
      <c r="AO72" s="843"/>
      <c r="AP72" s="843" t="s">
        <v>549</v>
      </c>
      <c r="AQ72" s="843"/>
      <c r="AR72" s="843"/>
      <c r="AS72" s="843"/>
      <c r="AT72" s="843"/>
      <c r="AU72" s="843" t="s">
        <v>549</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556</v>
      </c>
      <c r="C73" s="887"/>
      <c r="D73" s="887"/>
      <c r="E73" s="887"/>
      <c r="F73" s="887"/>
      <c r="G73" s="887"/>
      <c r="H73" s="887"/>
      <c r="I73" s="887"/>
      <c r="J73" s="887"/>
      <c r="K73" s="887"/>
      <c r="L73" s="887"/>
      <c r="M73" s="887"/>
      <c r="N73" s="887"/>
      <c r="O73" s="887"/>
      <c r="P73" s="888"/>
      <c r="Q73" s="889">
        <v>11048</v>
      </c>
      <c r="R73" s="843">
        <v>6933</v>
      </c>
      <c r="S73" s="843">
        <v>6933</v>
      </c>
      <c r="T73" s="843">
        <v>6933</v>
      </c>
      <c r="U73" s="843">
        <v>6933</v>
      </c>
      <c r="V73" s="843">
        <v>10962</v>
      </c>
      <c r="W73" s="843">
        <v>6850</v>
      </c>
      <c r="X73" s="843">
        <v>6850</v>
      </c>
      <c r="Y73" s="843">
        <v>6850</v>
      </c>
      <c r="Z73" s="843">
        <v>6850</v>
      </c>
      <c r="AA73" s="843">
        <v>86</v>
      </c>
      <c r="AB73" s="843">
        <v>82</v>
      </c>
      <c r="AC73" s="843">
        <v>82</v>
      </c>
      <c r="AD73" s="843">
        <v>82</v>
      </c>
      <c r="AE73" s="843">
        <v>82</v>
      </c>
      <c r="AF73" s="843">
        <v>86</v>
      </c>
      <c r="AG73" s="843">
        <v>82</v>
      </c>
      <c r="AH73" s="843">
        <v>82</v>
      </c>
      <c r="AI73" s="843">
        <v>82</v>
      </c>
      <c r="AJ73" s="843">
        <v>82</v>
      </c>
      <c r="AK73" s="843">
        <v>4624</v>
      </c>
      <c r="AL73" s="843">
        <v>2485</v>
      </c>
      <c r="AM73" s="843">
        <v>2485</v>
      </c>
      <c r="AN73" s="843">
        <v>2485</v>
      </c>
      <c r="AO73" s="843">
        <v>2485</v>
      </c>
      <c r="AP73" s="843" t="s">
        <v>489</v>
      </c>
      <c r="AQ73" s="843"/>
      <c r="AR73" s="843"/>
      <c r="AS73" s="843"/>
      <c r="AT73" s="843"/>
      <c r="AU73" s="843" t="s">
        <v>489</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t="s">
        <v>557</v>
      </c>
      <c r="C74" s="887"/>
      <c r="D74" s="887"/>
      <c r="E74" s="887"/>
      <c r="F74" s="887"/>
      <c r="G74" s="887"/>
      <c r="H74" s="887"/>
      <c r="I74" s="887"/>
      <c r="J74" s="887"/>
      <c r="K74" s="887"/>
      <c r="L74" s="887"/>
      <c r="M74" s="887"/>
      <c r="N74" s="887"/>
      <c r="O74" s="887"/>
      <c r="P74" s="888"/>
      <c r="Q74" s="889">
        <v>1656633</v>
      </c>
      <c r="R74" s="843">
        <v>1385861</v>
      </c>
      <c r="S74" s="843">
        <v>1385861</v>
      </c>
      <c r="T74" s="843">
        <v>1385861</v>
      </c>
      <c r="U74" s="843">
        <v>1385861</v>
      </c>
      <c r="V74" s="843">
        <v>1631442</v>
      </c>
      <c r="W74" s="843">
        <v>1346246</v>
      </c>
      <c r="X74" s="843">
        <v>1346246</v>
      </c>
      <c r="Y74" s="843">
        <v>1346246</v>
      </c>
      <c r="Z74" s="843">
        <v>1346246</v>
      </c>
      <c r="AA74" s="843">
        <v>25191</v>
      </c>
      <c r="AB74" s="843">
        <v>39615</v>
      </c>
      <c r="AC74" s="843">
        <v>39615</v>
      </c>
      <c r="AD74" s="843">
        <v>39615</v>
      </c>
      <c r="AE74" s="843">
        <v>39615</v>
      </c>
      <c r="AF74" s="843">
        <v>25191</v>
      </c>
      <c r="AG74" s="843">
        <v>39615</v>
      </c>
      <c r="AH74" s="843">
        <v>39615</v>
      </c>
      <c r="AI74" s="843">
        <v>39615</v>
      </c>
      <c r="AJ74" s="843">
        <v>39615</v>
      </c>
      <c r="AK74" s="843">
        <v>23240</v>
      </c>
      <c r="AL74" s="843"/>
      <c r="AM74" s="843"/>
      <c r="AN74" s="843"/>
      <c r="AO74" s="843"/>
      <c r="AP74" s="843" t="s">
        <v>489</v>
      </c>
      <c r="AQ74" s="843"/>
      <c r="AR74" s="843"/>
      <c r="AS74" s="843"/>
      <c r="AT74" s="843"/>
      <c r="AU74" s="843" t="s">
        <v>489</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378</v>
      </c>
      <c r="B88" s="802" t="s">
        <v>401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25897</v>
      </c>
      <c r="AG88" s="857"/>
      <c r="AH88" s="857"/>
      <c r="AI88" s="857"/>
      <c r="AJ88" s="857"/>
      <c r="AK88" s="854"/>
      <c r="AL88" s="854"/>
      <c r="AM88" s="854"/>
      <c r="AN88" s="854"/>
      <c r="AO88" s="854"/>
      <c r="AP88" s="857">
        <f t="shared" ref="AP88" si="6">SUM(AP68:AT87)</f>
        <v>240</v>
      </c>
      <c r="AQ88" s="857"/>
      <c r="AR88" s="857"/>
      <c r="AS88" s="857"/>
      <c r="AT88" s="857"/>
      <c r="AU88" s="857">
        <f t="shared" ref="AU88" si="7">SUM(AU68:AY87)</f>
        <v>0</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802" t="s">
        <v>402</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f>SUM(CR7:CV88)</f>
        <v>19</v>
      </c>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410</v>
      </c>
      <c r="AB109" s="906"/>
      <c r="AC109" s="906"/>
      <c r="AD109" s="906"/>
      <c r="AE109" s="907"/>
      <c r="AF109" s="905" t="s">
        <v>411</v>
      </c>
      <c r="AG109" s="906"/>
      <c r="AH109" s="906"/>
      <c r="AI109" s="906"/>
      <c r="AJ109" s="907"/>
      <c r="AK109" s="905" t="s">
        <v>294</v>
      </c>
      <c r="AL109" s="906"/>
      <c r="AM109" s="906"/>
      <c r="AN109" s="906"/>
      <c r="AO109" s="907"/>
      <c r="AP109" s="905" t="s">
        <v>412</v>
      </c>
      <c r="AQ109" s="906"/>
      <c r="AR109" s="906"/>
      <c r="AS109" s="906"/>
      <c r="AT109" s="908"/>
      <c r="AU109" s="925" t="s">
        <v>409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410</v>
      </c>
      <c r="BR109" s="906"/>
      <c r="BS109" s="906"/>
      <c r="BT109" s="906"/>
      <c r="BU109" s="907"/>
      <c r="BV109" s="905" t="s">
        <v>411</v>
      </c>
      <c r="BW109" s="906"/>
      <c r="BX109" s="906"/>
      <c r="BY109" s="906"/>
      <c r="BZ109" s="907"/>
      <c r="CA109" s="905" t="s">
        <v>294</v>
      </c>
      <c r="CB109" s="906"/>
      <c r="CC109" s="906"/>
      <c r="CD109" s="906"/>
      <c r="CE109" s="907"/>
      <c r="CF109" s="926" t="s">
        <v>412</v>
      </c>
      <c r="CG109" s="926"/>
      <c r="CH109" s="926"/>
      <c r="CI109" s="926"/>
      <c r="CJ109" s="926"/>
      <c r="CK109" s="905" t="s">
        <v>413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410</v>
      </c>
      <c r="DH109" s="906"/>
      <c r="DI109" s="906"/>
      <c r="DJ109" s="906"/>
      <c r="DK109" s="907"/>
      <c r="DL109" s="905" t="s">
        <v>411</v>
      </c>
      <c r="DM109" s="906"/>
      <c r="DN109" s="906"/>
      <c r="DO109" s="906"/>
      <c r="DP109" s="907"/>
      <c r="DQ109" s="905" t="s">
        <v>294</v>
      </c>
      <c r="DR109" s="906"/>
      <c r="DS109" s="906"/>
      <c r="DT109" s="906"/>
      <c r="DU109" s="907"/>
      <c r="DV109" s="905" t="s">
        <v>412</v>
      </c>
      <c r="DW109" s="906"/>
      <c r="DX109" s="906"/>
      <c r="DY109" s="906"/>
      <c r="DZ109" s="908"/>
    </row>
    <row r="110" spans="1:131" s="212" customFormat="1" ht="26.25" customHeight="1" x14ac:dyDescent="0.2">
      <c r="A110" s="909" t="s">
        <v>414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225744</v>
      </c>
      <c r="AB110" s="913"/>
      <c r="AC110" s="913"/>
      <c r="AD110" s="913"/>
      <c r="AE110" s="914"/>
      <c r="AF110" s="915">
        <v>230597</v>
      </c>
      <c r="AG110" s="913"/>
      <c r="AH110" s="913"/>
      <c r="AI110" s="913"/>
      <c r="AJ110" s="914"/>
      <c r="AK110" s="915">
        <v>237044</v>
      </c>
      <c r="AL110" s="913"/>
      <c r="AM110" s="913"/>
      <c r="AN110" s="913"/>
      <c r="AO110" s="914"/>
      <c r="AP110" s="916">
        <v>11.6</v>
      </c>
      <c r="AQ110" s="917"/>
      <c r="AR110" s="917"/>
      <c r="AS110" s="917"/>
      <c r="AT110" s="918"/>
      <c r="AU110" s="919" t="s">
        <v>69</v>
      </c>
      <c r="AV110" s="920"/>
      <c r="AW110" s="920"/>
      <c r="AX110" s="920"/>
      <c r="AY110" s="920"/>
      <c r="AZ110" s="942" t="s">
        <v>415</v>
      </c>
      <c r="BA110" s="910"/>
      <c r="BB110" s="910"/>
      <c r="BC110" s="910"/>
      <c r="BD110" s="910"/>
      <c r="BE110" s="910"/>
      <c r="BF110" s="910"/>
      <c r="BG110" s="910"/>
      <c r="BH110" s="910"/>
      <c r="BI110" s="910"/>
      <c r="BJ110" s="910"/>
      <c r="BK110" s="910"/>
      <c r="BL110" s="910"/>
      <c r="BM110" s="910"/>
      <c r="BN110" s="910"/>
      <c r="BO110" s="910"/>
      <c r="BP110" s="911"/>
      <c r="BQ110" s="943">
        <v>2474347</v>
      </c>
      <c r="BR110" s="944"/>
      <c r="BS110" s="944"/>
      <c r="BT110" s="944"/>
      <c r="BU110" s="944"/>
      <c r="BV110" s="944">
        <v>2413026</v>
      </c>
      <c r="BW110" s="944"/>
      <c r="BX110" s="944"/>
      <c r="BY110" s="944"/>
      <c r="BZ110" s="944"/>
      <c r="CA110" s="944">
        <v>2675149</v>
      </c>
      <c r="CB110" s="944"/>
      <c r="CC110" s="944"/>
      <c r="CD110" s="944"/>
      <c r="CE110" s="944"/>
      <c r="CF110" s="957">
        <v>130.69999999999999</v>
      </c>
      <c r="CG110" s="958"/>
      <c r="CH110" s="958"/>
      <c r="CI110" s="958"/>
      <c r="CJ110" s="958"/>
      <c r="CK110" s="959" t="s">
        <v>416</v>
      </c>
      <c r="CL110" s="960"/>
      <c r="CM110" s="942" t="s">
        <v>417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121</v>
      </c>
      <c r="DH110" s="944"/>
      <c r="DI110" s="944"/>
      <c r="DJ110" s="944"/>
      <c r="DK110" s="944"/>
      <c r="DL110" s="944" t="s">
        <v>121</v>
      </c>
      <c r="DM110" s="944"/>
      <c r="DN110" s="944"/>
      <c r="DO110" s="944"/>
      <c r="DP110" s="944"/>
      <c r="DQ110" s="944" t="s">
        <v>121</v>
      </c>
      <c r="DR110" s="944"/>
      <c r="DS110" s="944"/>
      <c r="DT110" s="944"/>
      <c r="DU110" s="944"/>
      <c r="DV110" s="945" t="s">
        <v>121</v>
      </c>
      <c r="DW110" s="945"/>
      <c r="DX110" s="945"/>
      <c r="DY110" s="945"/>
      <c r="DZ110" s="946"/>
    </row>
    <row r="111" spans="1:131" s="212" customFormat="1" ht="26.25" customHeight="1" x14ac:dyDescent="0.2">
      <c r="A111" s="947" t="s">
        <v>418</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121</v>
      </c>
      <c r="AB111" s="951"/>
      <c r="AC111" s="951"/>
      <c r="AD111" s="951"/>
      <c r="AE111" s="952"/>
      <c r="AF111" s="953" t="s">
        <v>121</v>
      </c>
      <c r="AG111" s="951"/>
      <c r="AH111" s="951"/>
      <c r="AI111" s="951"/>
      <c r="AJ111" s="952"/>
      <c r="AK111" s="953" t="s">
        <v>121</v>
      </c>
      <c r="AL111" s="951"/>
      <c r="AM111" s="951"/>
      <c r="AN111" s="951"/>
      <c r="AO111" s="952"/>
      <c r="AP111" s="954" t="s">
        <v>121</v>
      </c>
      <c r="AQ111" s="955"/>
      <c r="AR111" s="955"/>
      <c r="AS111" s="955"/>
      <c r="AT111" s="956"/>
      <c r="AU111" s="921"/>
      <c r="AV111" s="922"/>
      <c r="AW111" s="922"/>
      <c r="AX111" s="922"/>
      <c r="AY111" s="922"/>
      <c r="AZ111" s="935" t="s">
        <v>419</v>
      </c>
      <c r="BA111" s="936"/>
      <c r="BB111" s="936"/>
      <c r="BC111" s="936"/>
      <c r="BD111" s="936"/>
      <c r="BE111" s="936"/>
      <c r="BF111" s="936"/>
      <c r="BG111" s="936"/>
      <c r="BH111" s="936"/>
      <c r="BI111" s="936"/>
      <c r="BJ111" s="936"/>
      <c r="BK111" s="936"/>
      <c r="BL111" s="936"/>
      <c r="BM111" s="936"/>
      <c r="BN111" s="936"/>
      <c r="BO111" s="936"/>
      <c r="BP111" s="937"/>
      <c r="BQ111" s="938" t="s">
        <v>121</v>
      </c>
      <c r="BR111" s="939"/>
      <c r="BS111" s="939"/>
      <c r="BT111" s="939"/>
      <c r="BU111" s="939"/>
      <c r="BV111" s="939" t="s">
        <v>121</v>
      </c>
      <c r="BW111" s="939"/>
      <c r="BX111" s="939"/>
      <c r="BY111" s="939"/>
      <c r="BZ111" s="939"/>
      <c r="CA111" s="939" t="s">
        <v>121</v>
      </c>
      <c r="CB111" s="939"/>
      <c r="CC111" s="939"/>
      <c r="CD111" s="939"/>
      <c r="CE111" s="939"/>
      <c r="CF111" s="933" t="s">
        <v>121</v>
      </c>
      <c r="CG111" s="934"/>
      <c r="CH111" s="934"/>
      <c r="CI111" s="934"/>
      <c r="CJ111" s="934"/>
      <c r="CK111" s="961"/>
      <c r="CL111" s="962"/>
      <c r="CM111" s="935" t="s">
        <v>420</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121</v>
      </c>
      <c r="DH111" s="939"/>
      <c r="DI111" s="939"/>
      <c r="DJ111" s="939"/>
      <c r="DK111" s="939"/>
      <c r="DL111" s="939" t="s">
        <v>121</v>
      </c>
      <c r="DM111" s="939"/>
      <c r="DN111" s="939"/>
      <c r="DO111" s="939"/>
      <c r="DP111" s="939"/>
      <c r="DQ111" s="939" t="s">
        <v>121</v>
      </c>
      <c r="DR111" s="939"/>
      <c r="DS111" s="939"/>
      <c r="DT111" s="939"/>
      <c r="DU111" s="939"/>
      <c r="DV111" s="940" t="s">
        <v>121</v>
      </c>
      <c r="DW111" s="940"/>
      <c r="DX111" s="940"/>
      <c r="DY111" s="940"/>
      <c r="DZ111" s="941"/>
    </row>
    <row r="112" spans="1:131" s="212" customFormat="1" ht="26.25" customHeight="1" x14ac:dyDescent="0.2">
      <c r="A112" s="965" t="s">
        <v>421</v>
      </c>
      <c r="B112" s="966"/>
      <c r="C112" s="936" t="s">
        <v>422</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121</v>
      </c>
      <c r="AB112" s="972"/>
      <c r="AC112" s="972"/>
      <c r="AD112" s="972"/>
      <c r="AE112" s="973"/>
      <c r="AF112" s="974" t="s">
        <v>121</v>
      </c>
      <c r="AG112" s="972"/>
      <c r="AH112" s="972"/>
      <c r="AI112" s="972"/>
      <c r="AJ112" s="973"/>
      <c r="AK112" s="974" t="s">
        <v>121</v>
      </c>
      <c r="AL112" s="972"/>
      <c r="AM112" s="972"/>
      <c r="AN112" s="972"/>
      <c r="AO112" s="973"/>
      <c r="AP112" s="975" t="s">
        <v>121</v>
      </c>
      <c r="AQ112" s="976"/>
      <c r="AR112" s="976"/>
      <c r="AS112" s="976"/>
      <c r="AT112" s="977"/>
      <c r="AU112" s="921"/>
      <c r="AV112" s="922"/>
      <c r="AW112" s="922"/>
      <c r="AX112" s="922"/>
      <c r="AY112" s="922"/>
      <c r="AZ112" s="935" t="s">
        <v>423</v>
      </c>
      <c r="BA112" s="936"/>
      <c r="BB112" s="936"/>
      <c r="BC112" s="936"/>
      <c r="BD112" s="936"/>
      <c r="BE112" s="936"/>
      <c r="BF112" s="936"/>
      <c r="BG112" s="936"/>
      <c r="BH112" s="936"/>
      <c r="BI112" s="936"/>
      <c r="BJ112" s="936"/>
      <c r="BK112" s="936"/>
      <c r="BL112" s="936"/>
      <c r="BM112" s="936"/>
      <c r="BN112" s="936"/>
      <c r="BO112" s="936"/>
      <c r="BP112" s="937"/>
      <c r="BQ112" s="938">
        <v>935354</v>
      </c>
      <c r="BR112" s="939"/>
      <c r="BS112" s="939"/>
      <c r="BT112" s="939"/>
      <c r="BU112" s="939"/>
      <c r="BV112" s="939">
        <v>919919</v>
      </c>
      <c r="BW112" s="939"/>
      <c r="BX112" s="939"/>
      <c r="BY112" s="939"/>
      <c r="BZ112" s="939"/>
      <c r="CA112" s="939">
        <v>893864</v>
      </c>
      <c r="CB112" s="939"/>
      <c r="CC112" s="939"/>
      <c r="CD112" s="939"/>
      <c r="CE112" s="939"/>
      <c r="CF112" s="933">
        <v>43.7</v>
      </c>
      <c r="CG112" s="934"/>
      <c r="CH112" s="934"/>
      <c r="CI112" s="934"/>
      <c r="CJ112" s="934"/>
      <c r="CK112" s="961"/>
      <c r="CL112" s="962"/>
      <c r="CM112" s="935" t="s">
        <v>424</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121</v>
      </c>
      <c r="DH112" s="939"/>
      <c r="DI112" s="939"/>
      <c r="DJ112" s="939"/>
      <c r="DK112" s="939"/>
      <c r="DL112" s="939" t="s">
        <v>121</v>
      </c>
      <c r="DM112" s="939"/>
      <c r="DN112" s="939"/>
      <c r="DO112" s="939"/>
      <c r="DP112" s="939"/>
      <c r="DQ112" s="939" t="s">
        <v>121</v>
      </c>
      <c r="DR112" s="939"/>
      <c r="DS112" s="939"/>
      <c r="DT112" s="939"/>
      <c r="DU112" s="939"/>
      <c r="DV112" s="940" t="s">
        <v>121</v>
      </c>
      <c r="DW112" s="940"/>
      <c r="DX112" s="940"/>
      <c r="DY112" s="940"/>
      <c r="DZ112" s="941"/>
    </row>
    <row r="113" spans="1:130" s="212" customFormat="1" ht="26.25" customHeight="1" x14ac:dyDescent="0.2">
      <c r="A113" s="967"/>
      <c r="B113" s="968"/>
      <c r="C113" s="936" t="s">
        <v>425</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74404</v>
      </c>
      <c r="AB113" s="951"/>
      <c r="AC113" s="951"/>
      <c r="AD113" s="951"/>
      <c r="AE113" s="952"/>
      <c r="AF113" s="953">
        <v>101211</v>
      </c>
      <c r="AG113" s="951"/>
      <c r="AH113" s="951"/>
      <c r="AI113" s="951"/>
      <c r="AJ113" s="952"/>
      <c r="AK113" s="953">
        <v>97400</v>
      </c>
      <c r="AL113" s="951"/>
      <c r="AM113" s="951"/>
      <c r="AN113" s="951"/>
      <c r="AO113" s="952"/>
      <c r="AP113" s="954">
        <v>4.8</v>
      </c>
      <c r="AQ113" s="955"/>
      <c r="AR113" s="955"/>
      <c r="AS113" s="955"/>
      <c r="AT113" s="956"/>
      <c r="AU113" s="921"/>
      <c r="AV113" s="922"/>
      <c r="AW113" s="922"/>
      <c r="AX113" s="922"/>
      <c r="AY113" s="922"/>
      <c r="AZ113" s="935" t="s">
        <v>426</v>
      </c>
      <c r="BA113" s="936"/>
      <c r="BB113" s="936"/>
      <c r="BC113" s="936"/>
      <c r="BD113" s="936"/>
      <c r="BE113" s="936"/>
      <c r="BF113" s="936"/>
      <c r="BG113" s="936"/>
      <c r="BH113" s="936"/>
      <c r="BI113" s="936"/>
      <c r="BJ113" s="936"/>
      <c r="BK113" s="936"/>
      <c r="BL113" s="936"/>
      <c r="BM113" s="936"/>
      <c r="BN113" s="936"/>
      <c r="BO113" s="936"/>
      <c r="BP113" s="937"/>
      <c r="BQ113" s="938" t="s">
        <v>121</v>
      </c>
      <c r="BR113" s="939"/>
      <c r="BS113" s="939"/>
      <c r="BT113" s="939"/>
      <c r="BU113" s="939"/>
      <c r="BV113" s="939" t="s">
        <v>121</v>
      </c>
      <c r="BW113" s="939"/>
      <c r="BX113" s="939"/>
      <c r="BY113" s="939"/>
      <c r="BZ113" s="939"/>
      <c r="CA113" s="939" t="s">
        <v>121</v>
      </c>
      <c r="CB113" s="939"/>
      <c r="CC113" s="939"/>
      <c r="CD113" s="939"/>
      <c r="CE113" s="939"/>
      <c r="CF113" s="933" t="s">
        <v>121</v>
      </c>
      <c r="CG113" s="934"/>
      <c r="CH113" s="934"/>
      <c r="CI113" s="934"/>
      <c r="CJ113" s="934"/>
      <c r="CK113" s="961"/>
      <c r="CL113" s="962"/>
      <c r="CM113" s="935" t="s">
        <v>427</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121</v>
      </c>
      <c r="DH113" s="972"/>
      <c r="DI113" s="972"/>
      <c r="DJ113" s="972"/>
      <c r="DK113" s="973"/>
      <c r="DL113" s="974" t="s">
        <v>121</v>
      </c>
      <c r="DM113" s="972"/>
      <c r="DN113" s="972"/>
      <c r="DO113" s="972"/>
      <c r="DP113" s="973"/>
      <c r="DQ113" s="974" t="s">
        <v>121</v>
      </c>
      <c r="DR113" s="972"/>
      <c r="DS113" s="972"/>
      <c r="DT113" s="972"/>
      <c r="DU113" s="973"/>
      <c r="DV113" s="975" t="s">
        <v>121</v>
      </c>
      <c r="DW113" s="976"/>
      <c r="DX113" s="976"/>
      <c r="DY113" s="976"/>
      <c r="DZ113" s="977"/>
    </row>
    <row r="114" spans="1:130" s="212" customFormat="1" ht="26.25" customHeight="1" x14ac:dyDescent="0.2">
      <c r="A114" s="967"/>
      <c r="B114" s="968"/>
      <c r="C114" s="936" t="s">
        <v>428</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t="s">
        <v>121</v>
      </c>
      <c r="AB114" s="972"/>
      <c r="AC114" s="972"/>
      <c r="AD114" s="972"/>
      <c r="AE114" s="973"/>
      <c r="AF114" s="974" t="s">
        <v>121</v>
      </c>
      <c r="AG114" s="972"/>
      <c r="AH114" s="972"/>
      <c r="AI114" s="972"/>
      <c r="AJ114" s="973"/>
      <c r="AK114" s="974" t="s">
        <v>121</v>
      </c>
      <c r="AL114" s="972"/>
      <c r="AM114" s="972"/>
      <c r="AN114" s="972"/>
      <c r="AO114" s="973"/>
      <c r="AP114" s="975" t="s">
        <v>121</v>
      </c>
      <c r="AQ114" s="976"/>
      <c r="AR114" s="976"/>
      <c r="AS114" s="976"/>
      <c r="AT114" s="977"/>
      <c r="AU114" s="921"/>
      <c r="AV114" s="922"/>
      <c r="AW114" s="922"/>
      <c r="AX114" s="922"/>
      <c r="AY114" s="922"/>
      <c r="AZ114" s="935" t="s">
        <v>429</v>
      </c>
      <c r="BA114" s="936"/>
      <c r="BB114" s="936"/>
      <c r="BC114" s="936"/>
      <c r="BD114" s="936"/>
      <c r="BE114" s="936"/>
      <c r="BF114" s="936"/>
      <c r="BG114" s="936"/>
      <c r="BH114" s="936"/>
      <c r="BI114" s="936"/>
      <c r="BJ114" s="936"/>
      <c r="BK114" s="936"/>
      <c r="BL114" s="936"/>
      <c r="BM114" s="936"/>
      <c r="BN114" s="936"/>
      <c r="BO114" s="936"/>
      <c r="BP114" s="937"/>
      <c r="BQ114" s="938" t="s">
        <v>121</v>
      </c>
      <c r="BR114" s="939"/>
      <c r="BS114" s="939"/>
      <c r="BT114" s="939"/>
      <c r="BU114" s="939"/>
      <c r="BV114" s="939" t="s">
        <v>121</v>
      </c>
      <c r="BW114" s="939"/>
      <c r="BX114" s="939"/>
      <c r="BY114" s="939"/>
      <c r="BZ114" s="939"/>
      <c r="CA114" s="939" t="s">
        <v>121</v>
      </c>
      <c r="CB114" s="939"/>
      <c r="CC114" s="939"/>
      <c r="CD114" s="939"/>
      <c r="CE114" s="939"/>
      <c r="CF114" s="933" t="s">
        <v>121</v>
      </c>
      <c r="CG114" s="934"/>
      <c r="CH114" s="934"/>
      <c r="CI114" s="934"/>
      <c r="CJ114" s="934"/>
      <c r="CK114" s="961"/>
      <c r="CL114" s="962"/>
      <c r="CM114" s="935" t="s">
        <v>430</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121</v>
      </c>
      <c r="DH114" s="972"/>
      <c r="DI114" s="972"/>
      <c r="DJ114" s="972"/>
      <c r="DK114" s="973"/>
      <c r="DL114" s="974" t="s">
        <v>121</v>
      </c>
      <c r="DM114" s="972"/>
      <c r="DN114" s="972"/>
      <c r="DO114" s="972"/>
      <c r="DP114" s="973"/>
      <c r="DQ114" s="974" t="s">
        <v>121</v>
      </c>
      <c r="DR114" s="972"/>
      <c r="DS114" s="972"/>
      <c r="DT114" s="972"/>
      <c r="DU114" s="973"/>
      <c r="DV114" s="975" t="s">
        <v>121</v>
      </c>
      <c r="DW114" s="976"/>
      <c r="DX114" s="976"/>
      <c r="DY114" s="976"/>
      <c r="DZ114" s="977"/>
    </row>
    <row r="115" spans="1:130" s="212" customFormat="1" ht="26.25" customHeight="1" x14ac:dyDescent="0.2">
      <c r="A115" s="967"/>
      <c r="B115" s="968"/>
      <c r="C115" s="936" t="s">
        <v>431</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121</v>
      </c>
      <c r="AB115" s="951"/>
      <c r="AC115" s="951"/>
      <c r="AD115" s="951"/>
      <c r="AE115" s="952"/>
      <c r="AF115" s="953" t="s">
        <v>121</v>
      </c>
      <c r="AG115" s="951"/>
      <c r="AH115" s="951"/>
      <c r="AI115" s="951"/>
      <c r="AJ115" s="952"/>
      <c r="AK115" s="953" t="s">
        <v>121</v>
      </c>
      <c r="AL115" s="951"/>
      <c r="AM115" s="951"/>
      <c r="AN115" s="951"/>
      <c r="AO115" s="952"/>
      <c r="AP115" s="954" t="s">
        <v>121</v>
      </c>
      <c r="AQ115" s="955"/>
      <c r="AR115" s="955"/>
      <c r="AS115" s="955"/>
      <c r="AT115" s="956"/>
      <c r="AU115" s="921"/>
      <c r="AV115" s="922"/>
      <c r="AW115" s="922"/>
      <c r="AX115" s="922"/>
      <c r="AY115" s="922"/>
      <c r="AZ115" s="935" t="s">
        <v>432</v>
      </c>
      <c r="BA115" s="936"/>
      <c r="BB115" s="936"/>
      <c r="BC115" s="936"/>
      <c r="BD115" s="936"/>
      <c r="BE115" s="936"/>
      <c r="BF115" s="936"/>
      <c r="BG115" s="936"/>
      <c r="BH115" s="936"/>
      <c r="BI115" s="936"/>
      <c r="BJ115" s="936"/>
      <c r="BK115" s="936"/>
      <c r="BL115" s="936"/>
      <c r="BM115" s="936"/>
      <c r="BN115" s="936"/>
      <c r="BO115" s="936"/>
      <c r="BP115" s="937"/>
      <c r="BQ115" s="938" t="s">
        <v>121</v>
      </c>
      <c r="BR115" s="939"/>
      <c r="BS115" s="939"/>
      <c r="BT115" s="939"/>
      <c r="BU115" s="939"/>
      <c r="BV115" s="939" t="s">
        <v>121</v>
      </c>
      <c r="BW115" s="939"/>
      <c r="BX115" s="939"/>
      <c r="BY115" s="939"/>
      <c r="BZ115" s="939"/>
      <c r="CA115" s="939" t="s">
        <v>121</v>
      </c>
      <c r="CB115" s="939"/>
      <c r="CC115" s="939"/>
      <c r="CD115" s="939"/>
      <c r="CE115" s="939"/>
      <c r="CF115" s="933" t="s">
        <v>121</v>
      </c>
      <c r="CG115" s="934"/>
      <c r="CH115" s="934"/>
      <c r="CI115" s="934"/>
      <c r="CJ115" s="934"/>
      <c r="CK115" s="961"/>
      <c r="CL115" s="962"/>
      <c r="CM115" s="935" t="s">
        <v>433</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121</v>
      </c>
      <c r="DH115" s="972"/>
      <c r="DI115" s="972"/>
      <c r="DJ115" s="972"/>
      <c r="DK115" s="973"/>
      <c r="DL115" s="974" t="s">
        <v>121</v>
      </c>
      <c r="DM115" s="972"/>
      <c r="DN115" s="972"/>
      <c r="DO115" s="972"/>
      <c r="DP115" s="973"/>
      <c r="DQ115" s="974" t="s">
        <v>121</v>
      </c>
      <c r="DR115" s="972"/>
      <c r="DS115" s="972"/>
      <c r="DT115" s="972"/>
      <c r="DU115" s="973"/>
      <c r="DV115" s="975" t="s">
        <v>121</v>
      </c>
      <c r="DW115" s="976"/>
      <c r="DX115" s="976"/>
      <c r="DY115" s="976"/>
      <c r="DZ115" s="977"/>
    </row>
    <row r="116" spans="1:130" s="212" customFormat="1" ht="26.25" customHeight="1" x14ac:dyDescent="0.2">
      <c r="A116" s="969"/>
      <c r="B116" s="970"/>
      <c r="C116" s="978" t="s">
        <v>434</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121</v>
      </c>
      <c r="AB116" s="972"/>
      <c r="AC116" s="972"/>
      <c r="AD116" s="972"/>
      <c r="AE116" s="973"/>
      <c r="AF116" s="974" t="s">
        <v>121</v>
      </c>
      <c r="AG116" s="972"/>
      <c r="AH116" s="972"/>
      <c r="AI116" s="972"/>
      <c r="AJ116" s="973"/>
      <c r="AK116" s="974" t="s">
        <v>121</v>
      </c>
      <c r="AL116" s="972"/>
      <c r="AM116" s="972"/>
      <c r="AN116" s="972"/>
      <c r="AO116" s="973"/>
      <c r="AP116" s="975" t="s">
        <v>121</v>
      </c>
      <c r="AQ116" s="976"/>
      <c r="AR116" s="976"/>
      <c r="AS116" s="976"/>
      <c r="AT116" s="977"/>
      <c r="AU116" s="921"/>
      <c r="AV116" s="922"/>
      <c r="AW116" s="922"/>
      <c r="AX116" s="922"/>
      <c r="AY116" s="922"/>
      <c r="AZ116" s="980" t="s">
        <v>435</v>
      </c>
      <c r="BA116" s="981"/>
      <c r="BB116" s="981"/>
      <c r="BC116" s="981"/>
      <c r="BD116" s="981"/>
      <c r="BE116" s="981"/>
      <c r="BF116" s="981"/>
      <c r="BG116" s="981"/>
      <c r="BH116" s="981"/>
      <c r="BI116" s="981"/>
      <c r="BJ116" s="981"/>
      <c r="BK116" s="981"/>
      <c r="BL116" s="981"/>
      <c r="BM116" s="981"/>
      <c r="BN116" s="981"/>
      <c r="BO116" s="981"/>
      <c r="BP116" s="982"/>
      <c r="BQ116" s="938" t="s">
        <v>121</v>
      </c>
      <c r="BR116" s="939"/>
      <c r="BS116" s="939"/>
      <c r="BT116" s="939"/>
      <c r="BU116" s="939"/>
      <c r="BV116" s="939" t="s">
        <v>121</v>
      </c>
      <c r="BW116" s="939"/>
      <c r="BX116" s="939"/>
      <c r="BY116" s="939"/>
      <c r="BZ116" s="939"/>
      <c r="CA116" s="939" t="s">
        <v>121</v>
      </c>
      <c r="CB116" s="939"/>
      <c r="CC116" s="939"/>
      <c r="CD116" s="939"/>
      <c r="CE116" s="939"/>
      <c r="CF116" s="933" t="s">
        <v>121</v>
      </c>
      <c r="CG116" s="934"/>
      <c r="CH116" s="934"/>
      <c r="CI116" s="934"/>
      <c r="CJ116" s="934"/>
      <c r="CK116" s="961"/>
      <c r="CL116" s="962"/>
      <c r="CM116" s="935" t="s">
        <v>436</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121</v>
      </c>
      <c r="DH116" s="972"/>
      <c r="DI116" s="972"/>
      <c r="DJ116" s="972"/>
      <c r="DK116" s="973"/>
      <c r="DL116" s="974" t="s">
        <v>121</v>
      </c>
      <c r="DM116" s="972"/>
      <c r="DN116" s="972"/>
      <c r="DO116" s="972"/>
      <c r="DP116" s="973"/>
      <c r="DQ116" s="974" t="s">
        <v>121</v>
      </c>
      <c r="DR116" s="972"/>
      <c r="DS116" s="972"/>
      <c r="DT116" s="972"/>
      <c r="DU116" s="973"/>
      <c r="DV116" s="975" t="s">
        <v>121</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437</v>
      </c>
      <c r="Z117" s="907"/>
      <c r="AA117" s="991">
        <v>300148</v>
      </c>
      <c r="AB117" s="992"/>
      <c r="AC117" s="992"/>
      <c r="AD117" s="992"/>
      <c r="AE117" s="993"/>
      <c r="AF117" s="994">
        <v>331808</v>
      </c>
      <c r="AG117" s="992"/>
      <c r="AH117" s="992"/>
      <c r="AI117" s="992"/>
      <c r="AJ117" s="993"/>
      <c r="AK117" s="994">
        <v>334444</v>
      </c>
      <c r="AL117" s="992"/>
      <c r="AM117" s="992"/>
      <c r="AN117" s="992"/>
      <c r="AO117" s="993"/>
      <c r="AP117" s="995"/>
      <c r="AQ117" s="996"/>
      <c r="AR117" s="996"/>
      <c r="AS117" s="996"/>
      <c r="AT117" s="997"/>
      <c r="AU117" s="921"/>
      <c r="AV117" s="922"/>
      <c r="AW117" s="922"/>
      <c r="AX117" s="922"/>
      <c r="AY117" s="922"/>
      <c r="AZ117" s="987" t="s">
        <v>438</v>
      </c>
      <c r="BA117" s="988"/>
      <c r="BB117" s="988"/>
      <c r="BC117" s="988"/>
      <c r="BD117" s="988"/>
      <c r="BE117" s="988"/>
      <c r="BF117" s="988"/>
      <c r="BG117" s="988"/>
      <c r="BH117" s="988"/>
      <c r="BI117" s="988"/>
      <c r="BJ117" s="988"/>
      <c r="BK117" s="988"/>
      <c r="BL117" s="988"/>
      <c r="BM117" s="988"/>
      <c r="BN117" s="988"/>
      <c r="BO117" s="988"/>
      <c r="BP117" s="989"/>
      <c r="BQ117" s="938" t="s">
        <v>121</v>
      </c>
      <c r="BR117" s="939"/>
      <c r="BS117" s="939"/>
      <c r="BT117" s="939"/>
      <c r="BU117" s="939"/>
      <c r="BV117" s="939" t="s">
        <v>121</v>
      </c>
      <c r="BW117" s="939"/>
      <c r="BX117" s="939"/>
      <c r="BY117" s="939"/>
      <c r="BZ117" s="939"/>
      <c r="CA117" s="939" t="s">
        <v>121</v>
      </c>
      <c r="CB117" s="939"/>
      <c r="CC117" s="939"/>
      <c r="CD117" s="939"/>
      <c r="CE117" s="939"/>
      <c r="CF117" s="933" t="s">
        <v>121</v>
      </c>
      <c r="CG117" s="934"/>
      <c r="CH117" s="934"/>
      <c r="CI117" s="934"/>
      <c r="CJ117" s="934"/>
      <c r="CK117" s="961"/>
      <c r="CL117" s="962"/>
      <c r="CM117" s="935" t="s">
        <v>439</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121</v>
      </c>
      <c r="DH117" s="972"/>
      <c r="DI117" s="972"/>
      <c r="DJ117" s="972"/>
      <c r="DK117" s="973"/>
      <c r="DL117" s="974" t="s">
        <v>121</v>
      </c>
      <c r="DM117" s="972"/>
      <c r="DN117" s="972"/>
      <c r="DO117" s="972"/>
      <c r="DP117" s="973"/>
      <c r="DQ117" s="974" t="s">
        <v>121</v>
      </c>
      <c r="DR117" s="972"/>
      <c r="DS117" s="972"/>
      <c r="DT117" s="972"/>
      <c r="DU117" s="973"/>
      <c r="DV117" s="975" t="s">
        <v>121</v>
      </c>
      <c r="DW117" s="976"/>
      <c r="DX117" s="976"/>
      <c r="DY117" s="976"/>
      <c r="DZ117" s="977"/>
    </row>
    <row r="118" spans="1:130" s="212" customFormat="1" ht="26.25" customHeight="1" x14ac:dyDescent="0.2">
      <c r="A118" s="925" t="s">
        <v>413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410</v>
      </c>
      <c r="AB118" s="906"/>
      <c r="AC118" s="906"/>
      <c r="AD118" s="906"/>
      <c r="AE118" s="907"/>
      <c r="AF118" s="905" t="s">
        <v>411</v>
      </c>
      <c r="AG118" s="906"/>
      <c r="AH118" s="906"/>
      <c r="AI118" s="906"/>
      <c r="AJ118" s="907"/>
      <c r="AK118" s="905" t="s">
        <v>294</v>
      </c>
      <c r="AL118" s="906"/>
      <c r="AM118" s="906"/>
      <c r="AN118" s="906"/>
      <c r="AO118" s="907"/>
      <c r="AP118" s="983" t="s">
        <v>412</v>
      </c>
      <c r="AQ118" s="984"/>
      <c r="AR118" s="984"/>
      <c r="AS118" s="984"/>
      <c r="AT118" s="985"/>
      <c r="AU118" s="921"/>
      <c r="AV118" s="922"/>
      <c r="AW118" s="922"/>
      <c r="AX118" s="922"/>
      <c r="AY118" s="922"/>
      <c r="AZ118" s="986" t="s">
        <v>440</v>
      </c>
      <c r="BA118" s="978"/>
      <c r="BB118" s="978"/>
      <c r="BC118" s="978"/>
      <c r="BD118" s="978"/>
      <c r="BE118" s="978"/>
      <c r="BF118" s="978"/>
      <c r="BG118" s="978"/>
      <c r="BH118" s="978"/>
      <c r="BI118" s="978"/>
      <c r="BJ118" s="978"/>
      <c r="BK118" s="978"/>
      <c r="BL118" s="978"/>
      <c r="BM118" s="978"/>
      <c r="BN118" s="978"/>
      <c r="BO118" s="978"/>
      <c r="BP118" s="979"/>
      <c r="BQ118" s="1012" t="s">
        <v>121</v>
      </c>
      <c r="BR118" s="1013"/>
      <c r="BS118" s="1013"/>
      <c r="BT118" s="1013"/>
      <c r="BU118" s="1013"/>
      <c r="BV118" s="1013" t="s">
        <v>121</v>
      </c>
      <c r="BW118" s="1013"/>
      <c r="BX118" s="1013"/>
      <c r="BY118" s="1013"/>
      <c r="BZ118" s="1013"/>
      <c r="CA118" s="1013" t="s">
        <v>121</v>
      </c>
      <c r="CB118" s="1013"/>
      <c r="CC118" s="1013"/>
      <c r="CD118" s="1013"/>
      <c r="CE118" s="1013"/>
      <c r="CF118" s="933" t="s">
        <v>121</v>
      </c>
      <c r="CG118" s="934"/>
      <c r="CH118" s="934"/>
      <c r="CI118" s="934"/>
      <c r="CJ118" s="934"/>
      <c r="CK118" s="961"/>
      <c r="CL118" s="962"/>
      <c r="CM118" s="935" t="s">
        <v>441</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121</v>
      </c>
      <c r="DH118" s="972"/>
      <c r="DI118" s="972"/>
      <c r="DJ118" s="972"/>
      <c r="DK118" s="973"/>
      <c r="DL118" s="974" t="s">
        <v>121</v>
      </c>
      <c r="DM118" s="972"/>
      <c r="DN118" s="972"/>
      <c r="DO118" s="972"/>
      <c r="DP118" s="973"/>
      <c r="DQ118" s="974" t="s">
        <v>121</v>
      </c>
      <c r="DR118" s="972"/>
      <c r="DS118" s="972"/>
      <c r="DT118" s="972"/>
      <c r="DU118" s="973"/>
      <c r="DV118" s="975" t="s">
        <v>121</v>
      </c>
      <c r="DW118" s="976"/>
      <c r="DX118" s="976"/>
      <c r="DY118" s="976"/>
      <c r="DZ118" s="977"/>
    </row>
    <row r="119" spans="1:130" s="212" customFormat="1" ht="26.25" customHeight="1" x14ac:dyDescent="0.2">
      <c r="A119" s="1069" t="s">
        <v>416</v>
      </c>
      <c r="B119" s="960"/>
      <c r="C119" s="942" t="s">
        <v>417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121</v>
      </c>
      <c r="AB119" s="913"/>
      <c r="AC119" s="913"/>
      <c r="AD119" s="913"/>
      <c r="AE119" s="914"/>
      <c r="AF119" s="915" t="s">
        <v>121</v>
      </c>
      <c r="AG119" s="913"/>
      <c r="AH119" s="913"/>
      <c r="AI119" s="913"/>
      <c r="AJ119" s="914"/>
      <c r="AK119" s="915" t="s">
        <v>121</v>
      </c>
      <c r="AL119" s="913"/>
      <c r="AM119" s="913"/>
      <c r="AN119" s="913"/>
      <c r="AO119" s="914"/>
      <c r="AP119" s="916" t="s">
        <v>121</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442</v>
      </c>
      <c r="BP119" s="1018"/>
      <c r="BQ119" s="1012">
        <v>3409701</v>
      </c>
      <c r="BR119" s="1013"/>
      <c r="BS119" s="1013"/>
      <c r="BT119" s="1013"/>
      <c r="BU119" s="1013"/>
      <c r="BV119" s="1013">
        <v>3332945</v>
      </c>
      <c r="BW119" s="1013"/>
      <c r="BX119" s="1013"/>
      <c r="BY119" s="1013"/>
      <c r="BZ119" s="1013"/>
      <c r="CA119" s="1013">
        <v>3569013</v>
      </c>
      <c r="CB119" s="1013"/>
      <c r="CC119" s="1013"/>
      <c r="CD119" s="1013"/>
      <c r="CE119" s="1013"/>
      <c r="CF119" s="1014"/>
      <c r="CG119" s="1015"/>
      <c r="CH119" s="1015"/>
      <c r="CI119" s="1015"/>
      <c r="CJ119" s="1016"/>
      <c r="CK119" s="963"/>
      <c r="CL119" s="964"/>
      <c r="CM119" s="986" t="s">
        <v>443</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121</v>
      </c>
      <c r="DH119" s="999"/>
      <c r="DI119" s="999"/>
      <c r="DJ119" s="999"/>
      <c r="DK119" s="1000"/>
      <c r="DL119" s="998" t="s">
        <v>121</v>
      </c>
      <c r="DM119" s="999"/>
      <c r="DN119" s="999"/>
      <c r="DO119" s="999"/>
      <c r="DP119" s="1000"/>
      <c r="DQ119" s="998" t="s">
        <v>121</v>
      </c>
      <c r="DR119" s="999"/>
      <c r="DS119" s="999"/>
      <c r="DT119" s="999"/>
      <c r="DU119" s="1000"/>
      <c r="DV119" s="1001" t="s">
        <v>121</v>
      </c>
      <c r="DW119" s="1002"/>
      <c r="DX119" s="1002"/>
      <c r="DY119" s="1002"/>
      <c r="DZ119" s="1003"/>
    </row>
    <row r="120" spans="1:130" s="212" customFormat="1" ht="26.25" customHeight="1" x14ac:dyDescent="0.2">
      <c r="A120" s="1070"/>
      <c r="B120" s="962"/>
      <c r="C120" s="935" t="s">
        <v>420</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121</v>
      </c>
      <c r="AB120" s="972"/>
      <c r="AC120" s="972"/>
      <c r="AD120" s="972"/>
      <c r="AE120" s="973"/>
      <c r="AF120" s="974" t="s">
        <v>121</v>
      </c>
      <c r="AG120" s="972"/>
      <c r="AH120" s="972"/>
      <c r="AI120" s="972"/>
      <c r="AJ120" s="973"/>
      <c r="AK120" s="974" t="s">
        <v>121</v>
      </c>
      <c r="AL120" s="972"/>
      <c r="AM120" s="972"/>
      <c r="AN120" s="972"/>
      <c r="AO120" s="973"/>
      <c r="AP120" s="975" t="s">
        <v>121</v>
      </c>
      <c r="AQ120" s="976"/>
      <c r="AR120" s="976"/>
      <c r="AS120" s="976"/>
      <c r="AT120" s="977"/>
      <c r="AU120" s="1004" t="s">
        <v>444</v>
      </c>
      <c r="AV120" s="1005"/>
      <c r="AW120" s="1005"/>
      <c r="AX120" s="1005"/>
      <c r="AY120" s="1006"/>
      <c r="AZ120" s="942" t="s">
        <v>445</v>
      </c>
      <c r="BA120" s="910"/>
      <c r="BB120" s="910"/>
      <c r="BC120" s="910"/>
      <c r="BD120" s="910"/>
      <c r="BE120" s="910"/>
      <c r="BF120" s="910"/>
      <c r="BG120" s="910"/>
      <c r="BH120" s="910"/>
      <c r="BI120" s="910"/>
      <c r="BJ120" s="910"/>
      <c r="BK120" s="910"/>
      <c r="BL120" s="910"/>
      <c r="BM120" s="910"/>
      <c r="BN120" s="910"/>
      <c r="BO120" s="910"/>
      <c r="BP120" s="911"/>
      <c r="BQ120" s="943">
        <v>3245704</v>
      </c>
      <c r="BR120" s="944"/>
      <c r="BS120" s="944"/>
      <c r="BT120" s="944"/>
      <c r="BU120" s="944"/>
      <c r="BV120" s="944">
        <v>3359649</v>
      </c>
      <c r="BW120" s="944"/>
      <c r="BX120" s="944"/>
      <c r="BY120" s="944"/>
      <c r="BZ120" s="944"/>
      <c r="CA120" s="944">
        <v>3339940</v>
      </c>
      <c r="CB120" s="944"/>
      <c r="CC120" s="944"/>
      <c r="CD120" s="944"/>
      <c r="CE120" s="944"/>
      <c r="CF120" s="957">
        <v>163.19999999999999</v>
      </c>
      <c r="CG120" s="958"/>
      <c r="CH120" s="958"/>
      <c r="CI120" s="958"/>
      <c r="CJ120" s="958"/>
      <c r="CK120" s="1019" t="s">
        <v>446</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t="s">
        <v>121</v>
      </c>
      <c r="DH120" s="944"/>
      <c r="DI120" s="944"/>
      <c r="DJ120" s="944"/>
      <c r="DK120" s="944"/>
      <c r="DL120" s="944" t="s">
        <v>121</v>
      </c>
      <c r="DM120" s="944"/>
      <c r="DN120" s="944"/>
      <c r="DO120" s="944"/>
      <c r="DP120" s="944"/>
      <c r="DQ120" s="944">
        <v>869202</v>
      </c>
      <c r="DR120" s="944"/>
      <c r="DS120" s="944"/>
      <c r="DT120" s="944"/>
      <c r="DU120" s="944"/>
      <c r="DV120" s="945">
        <v>42.5</v>
      </c>
      <c r="DW120" s="945"/>
      <c r="DX120" s="945"/>
      <c r="DY120" s="945"/>
      <c r="DZ120" s="946"/>
    </row>
    <row r="121" spans="1:130" s="212" customFormat="1" ht="26.25" customHeight="1" x14ac:dyDescent="0.2">
      <c r="A121" s="1070"/>
      <c r="B121" s="962"/>
      <c r="C121" s="987" t="s">
        <v>447</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121</v>
      </c>
      <c r="AB121" s="972"/>
      <c r="AC121" s="972"/>
      <c r="AD121" s="972"/>
      <c r="AE121" s="973"/>
      <c r="AF121" s="974" t="s">
        <v>121</v>
      </c>
      <c r="AG121" s="972"/>
      <c r="AH121" s="972"/>
      <c r="AI121" s="972"/>
      <c r="AJ121" s="973"/>
      <c r="AK121" s="974" t="s">
        <v>121</v>
      </c>
      <c r="AL121" s="972"/>
      <c r="AM121" s="972"/>
      <c r="AN121" s="972"/>
      <c r="AO121" s="973"/>
      <c r="AP121" s="975" t="s">
        <v>121</v>
      </c>
      <c r="AQ121" s="976"/>
      <c r="AR121" s="976"/>
      <c r="AS121" s="976"/>
      <c r="AT121" s="977"/>
      <c r="AU121" s="1007"/>
      <c r="AV121" s="1008"/>
      <c r="AW121" s="1008"/>
      <c r="AX121" s="1008"/>
      <c r="AY121" s="1009"/>
      <c r="AZ121" s="935" t="s">
        <v>448</v>
      </c>
      <c r="BA121" s="936"/>
      <c r="BB121" s="936"/>
      <c r="BC121" s="936"/>
      <c r="BD121" s="936"/>
      <c r="BE121" s="936"/>
      <c r="BF121" s="936"/>
      <c r="BG121" s="936"/>
      <c r="BH121" s="936"/>
      <c r="BI121" s="936"/>
      <c r="BJ121" s="936"/>
      <c r="BK121" s="936"/>
      <c r="BL121" s="936"/>
      <c r="BM121" s="936"/>
      <c r="BN121" s="936"/>
      <c r="BO121" s="936"/>
      <c r="BP121" s="937"/>
      <c r="BQ121" s="938" t="s">
        <v>121</v>
      </c>
      <c r="BR121" s="939"/>
      <c r="BS121" s="939"/>
      <c r="BT121" s="939"/>
      <c r="BU121" s="939"/>
      <c r="BV121" s="939" t="s">
        <v>121</v>
      </c>
      <c r="BW121" s="939"/>
      <c r="BX121" s="939"/>
      <c r="BY121" s="939"/>
      <c r="BZ121" s="939"/>
      <c r="CA121" s="939" t="s">
        <v>121</v>
      </c>
      <c r="CB121" s="939"/>
      <c r="CC121" s="939"/>
      <c r="CD121" s="939"/>
      <c r="CE121" s="939"/>
      <c r="CF121" s="933" t="s">
        <v>121</v>
      </c>
      <c r="CG121" s="934"/>
      <c r="CH121" s="934"/>
      <c r="CI121" s="934"/>
      <c r="CJ121" s="934"/>
      <c r="CK121" s="1022"/>
      <c r="CL121" s="1023"/>
      <c r="CM121" s="1023"/>
      <c r="CN121" s="1023"/>
      <c r="CO121" s="1024"/>
      <c r="CP121" s="1032" t="s">
        <v>449</v>
      </c>
      <c r="CQ121" s="1033"/>
      <c r="CR121" s="1033"/>
      <c r="CS121" s="1033"/>
      <c r="CT121" s="1033"/>
      <c r="CU121" s="1033"/>
      <c r="CV121" s="1033"/>
      <c r="CW121" s="1033"/>
      <c r="CX121" s="1033"/>
      <c r="CY121" s="1033"/>
      <c r="CZ121" s="1033"/>
      <c r="DA121" s="1033"/>
      <c r="DB121" s="1033"/>
      <c r="DC121" s="1033"/>
      <c r="DD121" s="1033"/>
      <c r="DE121" s="1033"/>
      <c r="DF121" s="1034"/>
      <c r="DG121" s="938" t="s">
        <v>121</v>
      </c>
      <c r="DH121" s="939"/>
      <c r="DI121" s="939"/>
      <c r="DJ121" s="939"/>
      <c r="DK121" s="939"/>
      <c r="DL121" s="939" t="s">
        <v>121</v>
      </c>
      <c r="DM121" s="939"/>
      <c r="DN121" s="939"/>
      <c r="DO121" s="939"/>
      <c r="DP121" s="939"/>
      <c r="DQ121" s="939">
        <v>24662</v>
      </c>
      <c r="DR121" s="939"/>
      <c r="DS121" s="939"/>
      <c r="DT121" s="939"/>
      <c r="DU121" s="939"/>
      <c r="DV121" s="940">
        <v>1.2</v>
      </c>
      <c r="DW121" s="940"/>
      <c r="DX121" s="940"/>
      <c r="DY121" s="940"/>
      <c r="DZ121" s="941"/>
    </row>
    <row r="122" spans="1:130" s="212" customFormat="1" ht="26.25" customHeight="1" x14ac:dyDescent="0.2">
      <c r="A122" s="1070"/>
      <c r="B122" s="962"/>
      <c r="C122" s="935" t="s">
        <v>430</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121</v>
      </c>
      <c r="AB122" s="972"/>
      <c r="AC122" s="972"/>
      <c r="AD122" s="972"/>
      <c r="AE122" s="973"/>
      <c r="AF122" s="974" t="s">
        <v>121</v>
      </c>
      <c r="AG122" s="972"/>
      <c r="AH122" s="972"/>
      <c r="AI122" s="972"/>
      <c r="AJ122" s="973"/>
      <c r="AK122" s="974" t="s">
        <v>121</v>
      </c>
      <c r="AL122" s="972"/>
      <c r="AM122" s="972"/>
      <c r="AN122" s="972"/>
      <c r="AO122" s="973"/>
      <c r="AP122" s="975" t="s">
        <v>121</v>
      </c>
      <c r="AQ122" s="976"/>
      <c r="AR122" s="976"/>
      <c r="AS122" s="976"/>
      <c r="AT122" s="977"/>
      <c r="AU122" s="1007"/>
      <c r="AV122" s="1008"/>
      <c r="AW122" s="1008"/>
      <c r="AX122" s="1008"/>
      <c r="AY122" s="1009"/>
      <c r="AZ122" s="986" t="s">
        <v>450</v>
      </c>
      <c r="BA122" s="978"/>
      <c r="BB122" s="978"/>
      <c r="BC122" s="978"/>
      <c r="BD122" s="978"/>
      <c r="BE122" s="978"/>
      <c r="BF122" s="978"/>
      <c r="BG122" s="978"/>
      <c r="BH122" s="978"/>
      <c r="BI122" s="978"/>
      <c r="BJ122" s="978"/>
      <c r="BK122" s="978"/>
      <c r="BL122" s="978"/>
      <c r="BM122" s="978"/>
      <c r="BN122" s="978"/>
      <c r="BO122" s="978"/>
      <c r="BP122" s="979"/>
      <c r="BQ122" s="1012">
        <v>2408920</v>
      </c>
      <c r="BR122" s="1013"/>
      <c r="BS122" s="1013"/>
      <c r="BT122" s="1013"/>
      <c r="BU122" s="1013"/>
      <c r="BV122" s="1013">
        <v>2379006</v>
      </c>
      <c r="BW122" s="1013"/>
      <c r="BX122" s="1013"/>
      <c r="BY122" s="1013"/>
      <c r="BZ122" s="1013"/>
      <c r="CA122" s="1013">
        <v>2433167</v>
      </c>
      <c r="CB122" s="1013"/>
      <c r="CC122" s="1013"/>
      <c r="CD122" s="1013"/>
      <c r="CE122" s="1013"/>
      <c r="CF122" s="1030">
        <v>118.9</v>
      </c>
      <c r="CG122" s="1031"/>
      <c r="CH122" s="1031"/>
      <c r="CI122" s="1031"/>
      <c r="CJ122" s="1031"/>
      <c r="CK122" s="1022"/>
      <c r="CL122" s="1023"/>
      <c r="CM122" s="1023"/>
      <c r="CN122" s="1023"/>
      <c r="CO122" s="1024"/>
      <c r="CP122" s="1032" t="s">
        <v>393</v>
      </c>
      <c r="CQ122" s="1033"/>
      <c r="CR122" s="1033"/>
      <c r="CS122" s="1033"/>
      <c r="CT122" s="1033"/>
      <c r="CU122" s="1033"/>
      <c r="CV122" s="1033"/>
      <c r="CW122" s="1033"/>
      <c r="CX122" s="1033"/>
      <c r="CY122" s="1033"/>
      <c r="CZ122" s="1033"/>
      <c r="DA122" s="1033"/>
      <c r="DB122" s="1033"/>
      <c r="DC122" s="1033"/>
      <c r="DD122" s="1033"/>
      <c r="DE122" s="1033"/>
      <c r="DF122" s="1034"/>
      <c r="DG122" s="938" t="s">
        <v>121</v>
      </c>
      <c r="DH122" s="939"/>
      <c r="DI122" s="939"/>
      <c r="DJ122" s="939"/>
      <c r="DK122" s="939"/>
      <c r="DL122" s="939" t="s">
        <v>121</v>
      </c>
      <c r="DM122" s="939"/>
      <c r="DN122" s="939"/>
      <c r="DO122" s="939"/>
      <c r="DP122" s="939"/>
      <c r="DQ122" s="939" t="s">
        <v>121</v>
      </c>
      <c r="DR122" s="939"/>
      <c r="DS122" s="939"/>
      <c r="DT122" s="939"/>
      <c r="DU122" s="939"/>
      <c r="DV122" s="940" t="s">
        <v>121</v>
      </c>
      <c r="DW122" s="940"/>
      <c r="DX122" s="940"/>
      <c r="DY122" s="940"/>
      <c r="DZ122" s="941"/>
    </row>
    <row r="123" spans="1:130" s="212" customFormat="1" ht="26.25" customHeight="1" x14ac:dyDescent="0.2">
      <c r="A123" s="1070"/>
      <c r="B123" s="962"/>
      <c r="C123" s="935" t="s">
        <v>436</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121</v>
      </c>
      <c r="AB123" s="972"/>
      <c r="AC123" s="972"/>
      <c r="AD123" s="972"/>
      <c r="AE123" s="973"/>
      <c r="AF123" s="974" t="s">
        <v>121</v>
      </c>
      <c r="AG123" s="972"/>
      <c r="AH123" s="972"/>
      <c r="AI123" s="972"/>
      <c r="AJ123" s="973"/>
      <c r="AK123" s="974" t="s">
        <v>121</v>
      </c>
      <c r="AL123" s="972"/>
      <c r="AM123" s="972"/>
      <c r="AN123" s="972"/>
      <c r="AO123" s="973"/>
      <c r="AP123" s="975" t="s">
        <v>121</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451</v>
      </c>
      <c r="BP123" s="1018"/>
      <c r="BQ123" s="1076">
        <v>5654624</v>
      </c>
      <c r="BR123" s="1077"/>
      <c r="BS123" s="1077"/>
      <c r="BT123" s="1077"/>
      <c r="BU123" s="1077"/>
      <c r="BV123" s="1077">
        <v>5738655</v>
      </c>
      <c r="BW123" s="1077"/>
      <c r="BX123" s="1077"/>
      <c r="BY123" s="1077"/>
      <c r="BZ123" s="1077"/>
      <c r="CA123" s="1077">
        <v>5773107</v>
      </c>
      <c r="CB123" s="1077"/>
      <c r="CC123" s="1077"/>
      <c r="CD123" s="1077"/>
      <c r="CE123" s="1077"/>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t="s">
        <v>121</v>
      </c>
      <c r="DH123" s="972"/>
      <c r="DI123" s="972"/>
      <c r="DJ123" s="972"/>
      <c r="DK123" s="973"/>
      <c r="DL123" s="974" t="s">
        <v>121</v>
      </c>
      <c r="DM123" s="972"/>
      <c r="DN123" s="972"/>
      <c r="DO123" s="972"/>
      <c r="DP123" s="973"/>
      <c r="DQ123" s="974" t="s">
        <v>121</v>
      </c>
      <c r="DR123" s="972"/>
      <c r="DS123" s="972"/>
      <c r="DT123" s="972"/>
      <c r="DU123" s="973"/>
      <c r="DV123" s="975" t="s">
        <v>121</v>
      </c>
      <c r="DW123" s="976"/>
      <c r="DX123" s="976"/>
      <c r="DY123" s="976"/>
      <c r="DZ123" s="977"/>
    </row>
    <row r="124" spans="1:130" s="212" customFormat="1" ht="26.25" customHeight="1" thickBot="1" x14ac:dyDescent="0.25">
      <c r="A124" s="1070"/>
      <c r="B124" s="962"/>
      <c r="C124" s="935" t="s">
        <v>439</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121</v>
      </c>
      <c r="AB124" s="972"/>
      <c r="AC124" s="972"/>
      <c r="AD124" s="972"/>
      <c r="AE124" s="973"/>
      <c r="AF124" s="974" t="s">
        <v>121</v>
      </c>
      <c r="AG124" s="972"/>
      <c r="AH124" s="972"/>
      <c r="AI124" s="972"/>
      <c r="AJ124" s="973"/>
      <c r="AK124" s="974" t="s">
        <v>121</v>
      </c>
      <c r="AL124" s="972"/>
      <c r="AM124" s="972"/>
      <c r="AN124" s="972"/>
      <c r="AO124" s="973"/>
      <c r="AP124" s="975" t="s">
        <v>121</v>
      </c>
      <c r="AQ124" s="976"/>
      <c r="AR124" s="976"/>
      <c r="AS124" s="976"/>
      <c r="AT124" s="977"/>
      <c r="AU124" s="1072" t="s">
        <v>452</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121</v>
      </c>
      <c r="BR124" s="1040"/>
      <c r="BS124" s="1040"/>
      <c r="BT124" s="1040"/>
      <c r="BU124" s="1040"/>
      <c r="BV124" s="1040" t="s">
        <v>121</v>
      </c>
      <c r="BW124" s="1040"/>
      <c r="BX124" s="1040"/>
      <c r="BY124" s="1040"/>
      <c r="BZ124" s="1040"/>
      <c r="CA124" s="1040" t="s">
        <v>121</v>
      </c>
      <c r="CB124" s="1040"/>
      <c r="CC124" s="1040"/>
      <c r="CD124" s="1040"/>
      <c r="CE124" s="1040"/>
      <c r="CF124" s="1041"/>
      <c r="CG124" s="1042"/>
      <c r="CH124" s="1042"/>
      <c r="CI124" s="1042"/>
      <c r="CJ124" s="1043"/>
      <c r="CK124" s="1025"/>
      <c r="CL124" s="1025"/>
      <c r="CM124" s="1025"/>
      <c r="CN124" s="1025"/>
      <c r="CO124" s="1026"/>
      <c r="CP124" s="1032" t="s">
        <v>453</v>
      </c>
      <c r="CQ124" s="1033"/>
      <c r="CR124" s="1033"/>
      <c r="CS124" s="1033"/>
      <c r="CT124" s="1033"/>
      <c r="CU124" s="1033"/>
      <c r="CV124" s="1033"/>
      <c r="CW124" s="1033"/>
      <c r="CX124" s="1033"/>
      <c r="CY124" s="1033"/>
      <c r="CZ124" s="1033"/>
      <c r="DA124" s="1033"/>
      <c r="DB124" s="1033"/>
      <c r="DC124" s="1033"/>
      <c r="DD124" s="1033"/>
      <c r="DE124" s="1033"/>
      <c r="DF124" s="1034"/>
      <c r="DG124" s="1017">
        <v>935354</v>
      </c>
      <c r="DH124" s="999"/>
      <c r="DI124" s="999"/>
      <c r="DJ124" s="999"/>
      <c r="DK124" s="1000"/>
      <c r="DL124" s="998">
        <v>919919</v>
      </c>
      <c r="DM124" s="999"/>
      <c r="DN124" s="999"/>
      <c r="DO124" s="999"/>
      <c r="DP124" s="1000"/>
      <c r="DQ124" s="998" t="s">
        <v>121</v>
      </c>
      <c r="DR124" s="999"/>
      <c r="DS124" s="999"/>
      <c r="DT124" s="999"/>
      <c r="DU124" s="1000"/>
      <c r="DV124" s="1001" t="s">
        <v>121</v>
      </c>
      <c r="DW124" s="1002"/>
      <c r="DX124" s="1002"/>
      <c r="DY124" s="1002"/>
      <c r="DZ124" s="1003"/>
    </row>
    <row r="125" spans="1:130" s="212" customFormat="1" ht="26.25" customHeight="1" x14ac:dyDescent="0.2">
      <c r="A125" s="1070"/>
      <c r="B125" s="962"/>
      <c r="C125" s="935" t="s">
        <v>441</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121</v>
      </c>
      <c r="AB125" s="972"/>
      <c r="AC125" s="972"/>
      <c r="AD125" s="972"/>
      <c r="AE125" s="973"/>
      <c r="AF125" s="974" t="s">
        <v>121</v>
      </c>
      <c r="AG125" s="972"/>
      <c r="AH125" s="972"/>
      <c r="AI125" s="972"/>
      <c r="AJ125" s="973"/>
      <c r="AK125" s="974" t="s">
        <v>121</v>
      </c>
      <c r="AL125" s="972"/>
      <c r="AM125" s="972"/>
      <c r="AN125" s="972"/>
      <c r="AO125" s="973"/>
      <c r="AP125" s="975" t="s">
        <v>121</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454</v>
      </c>
      <c r="CL125" s="1020"/>
      <c r="CM125" s="1020"/>
      <c r="CN125" s="1020"/>
      <c r="CO125" s="1021"/>
      <c r="CP125" s="942" t="s">
        <v>455</v>
      </c>
      <c r="CQ125" s="910"/>
      <c r="CR125" s="910"/>
      <c r="CS125" s="910"/>
      <c r="CT125" s="910"/>
      <c r="CU125" s="910"/>
      <c r="CV125" s="910"/>
      <c r="CW125" s="910"/>
      <c r="CX125" s="910"/>
      <c r="CY125" s="910"/>
      <c r="CZ125" s="910"/>
      <c r="DA125" s="910"/>
      <c r="DB125" s="910"/>
      <c r="DC125" s="910"/>
      <c r="DD125" s="910"/>
      <c r="DE125" s="910"/>
      <c r="DF125" s="911"/>
      <c r="DG125" s="943" t="s">
        <v>121</v>
      </c>
      <c r="DH125" s="944"/>
      <c r="DI125" s="944"/>
      <c r="DJ125" s="944"/>
      <c r="DK125" s="944"/>
      <c r="DL125" s="944" t="s">
        <v>121</v>
      </c>
      <c r="DM125" s="944"/>
      <c r="DN125" s="944"/>
      <c r="DO125" s="944"/>
      <c r="DP125" s="944"/>
      <c r="DQ125" s="944" t="s">
        <v>121</v>
      </c>
      <c r="DR125" s="944"/>
      <c r="DS125" s="944"/>
      <c r="DT125" s="944"/>
      <c r="DU125" s="944"/>
      <c r="DV125" s="945" t="s">
        <v>121</v>
      </c>
      <c r="DW125" s="945"/>
      <c r="DX125" s="945"/>
      <c r="DY125" s="945"/>
      <c r="DZ125" s="946"/>
    </row>
    <row r="126" spans="1:130" s="212" customFormat="1" ht="26.25" customHeight="1" thickBot="1" x14ac:dyDescent="0.25">
      <c r="A126" s="1070"/>
      <c r="B126" s="962"/>
      <c r="C126" s="935" t="s">
        <v>443</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121</v>
      </c>
      <c r="AB126" s="972"/>
      <c r="AC126" s="972"/>
      <c r="AD126" s="972"/>
      <c r="AE126" s="973"/>
      <c r="AF126" s="974" t="s">
        <v>121</v>
      </c>
      <c r="AG126" s="972"/>
      <c r="AH126" s="972"/>
      <c r="AI126" s="972"/>
      <c r="AJ126" s="973"/>
      <c r="AK126" s="974" t="s">
        <v>121</v>
      </c>
      <c r="AL126" s="972"/>
      <c r="AM126" s="972"/>
      <c r="AN126" s="972"/>
      <c r="AO126" s="973"/>
      <c r="AP126" s="975" t="s">
        <v>121</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456</v>
      </c>
      <c r="CQ126" s="936"/>
      <c r="CR126" s="936"/>
      <c r="CS126" s="936"/>
      <c r="CT126" s="936"/>
      <c r="CU126" s="936"/>
      <c r="CV126" s="936"/>
      <c r="CW126" s="936"/>
      <c r="CX126" s="936"/>
      <c r="CY126" s="936"/>
      <c r="CZ126" s="936"/>
      <c r="DA126" s="936"/>
      <c r="DB126" s="936"/>
      <c r="DC126" s="936"/>
      <c r="DD126" s="936"/>
      <c r="DE126" s="936"/>
      <c r="DF126" s="937"/>
      <c r="DG126" s="938" t="s">
        <v>121</v>
      </c>
      <c r="DH126" s="939"/>
      <c r="DI126" s="939"/>
      <c r="DJ126" s="939"/>
      <c r="DK126" s="939"/>
      <c r="DL126" s="939" t="s">
        <v>121</v>
      </c>
      <c r="DM126" s="939"/>
      <c r="DN126" s="939"/>
      <c r="DO126" s="939"/>
      <c r="DP126" s="939"/>
      <c r="DQ126" s="939" t="s">
        <v>121</v>
      </c>
      <c r="DR126" s="939"/>
      <c r="DS126" s="939"/>
      <c r="DT126" s="939"/>
      <c r="DU126" s="939"/>
      <c r="DV126" s="940" t="s">
        <v>121</v>
      </c>
      <c r="DW126" s="940"/>
      <c r="DX126" s="940"/>
      <c r="DY126" s="940"/>
      <c r="DZ126" s="941"/>
    </row>
    <row r="127" spans="1:130" s="212" customFormat="1" ht="26.25" customHeight="1" x14ac:dyDescent="0.2">
      <c r="A127" s="1071"/>
      <c r="B127" s="964"/>
      <c r="C127" s="986" t="s">
        <v>457</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121</v>
      </c>
      <c r="AB127" s="972"/>
      <c r="AC127" s="972"/>
      <c r="AD127" s="972"/>
      <c r="AE127" s="973"/>
      <c r="AF127" s="974" t="s">
        <v>121</v>
      </c>
      <c r="AG127" s="972"/>
      <c r="AH127" s="972"/>
      <c r="AI127" s="972"/>
      <c r="AJ127" s="973"/>
      <c r="AK127" s="974" t="s">
        <v>121</v>
      </c>
      <c r="AL127" s="972"/>
      <c r="AM127" s="972"/>
      <c r="AN127" s="972"/>
      <c r="AO127" s="973"/>
      <c r="AP127" s="975" t="s">
        <v>121</v>
      </c>
      <c r="AQ127" s="976"/>
      <c r="AR127" s="976"/>
      <c r="AS127" s="976"/>
      <c r="AT127" s="977"/>
      <c r="AU127" s="214"/>
      <c r="AV127" s="214"/>
      <c r="AW127" s="214"/>
      <c r="AX127" s="1044" t="s">
        <v>458</v>
      </c>
      <c r="AY127" s="1045"/>
      <c r="AZ127" s="1045"/>
      <c r="BA127" s="1045"/>
      <c r="BB127" s="1045"/>
      <c r="BC127" s="1045"/>
      <c r="BD127" s="1045"/>
      <c r="BE127" s="1046"/>
      <c r="BF127" s="1047" t="s">
        <v>459</v>
      </c>
      <c r="BG127" s="1045"/>
      <c r="BH127" s="1045"/>
      <c r="BI127" s="1045"/>
      <c r="BJ127" s="1045"/>
      <c r="BK127" s="1045"/>
      <c r="BL127" s="1046"/>
      <c r="BM127" s="1047" t="s">
        <v>460</v>
      </c>
      <c r="BN127" s="1045"/>
      <c r="BO127" s="1045"/>
      <c r="BP127" s="1045"/>
      <c r="BQ127" s="1045"/>
      <c r="BR127" s="1045"/>
      <c r="BS127" s="1046"/>
      <c r="BT127" s="1047" t="s">
        <v>461</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462</v>
      </c>
      <c r="CQ127" s="936"/>
      <c r="CR127" s="936"/>
      <c r="CS127" s="936"/>
      <c r="CT127" s="936"/>
      <c r="CU127" s="936"/>
      <c r="CV127" s="936"/>
      <c r="CW127" s="936"/>
      <c r="CX127" s="936"/>
      <c r="CY127" s="936"/>
      <c r="CZ127" s="936"/>
      <c r="DA127" s="936"/>
      <c r="DB127" s="936"/>
      <c r="DC127" s="936"/>
      <c r="DD127" s="936"/>
      <c r="DE127" s="936"/>
      <c r="DF127" s="937"/>
      <c r="DG127" s="938" t="s">
        <v>121</v>
      </c>
      <c r="DH127" s="939"/>
      <c r="DI127" s="939"/>
      <c r="DJ127" s="939"/>
      <c r="DK127" s="939"/>
      <c r="DL127" s="939" t="s">
        <v>121</v>
      </c>
      <c r="DM127" s="939"/>
      <c r="DN127" s="939"/>
      <c r="DO127" s="939"/>
      <c r="DP127" s="939"/>
      <c r="DQ127" s="939" t="s">
        <v>121</v>
      </c>
      <c r="DR127" s="939"/>
      <c r="DS127" s="939"/>
      <c r="DT127" s="939"/>
      <c r="DU127" s="939"/>
      <c r="DV127" s="940" t="s">
        <v>121</v>
      </c>
      <c r="DW127" s="940"/>
      <c r="DX127" s="940"/>
      <c r="DY127" s="940"/>
      <c r="DZ127" s="941"/>
    </row>
    <row r="128" spans="1:130" s="212" customFormat="1" ht="26.25" customHeight="1" thickBot="1" x14ac:dyDescent="0.25">
      <c r="A128" s="1054" t="s">
        <v>463</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464</v>
      </c>
      <c r="X128" s="1056"/>
      <c r="Y128" s="1056"/>
      <c r="Z128" s="1057"/>
      <c r="AA128" s="1058" t="s">
        <v>121</v>
      </c>
      <c r="AB128" s="1059"/>
      <c r="AC128" s="1059"/>
      <c r="AD128" s="1059"/>
      <c r="AE128" s="1060"/>
      <c r="AF128" s="1061" t="s">
        <v>121</v>
      </c>
      <c r="AG128" s="1059"/>
      <c r="AH128" s="1059"/>
      <c r="AI128" s="1059"/>
      <c r="AJ128" s="1060"/>
      <c r="AK128" s="1061" t="s">
        <v>121</v>
      </c>
      <c r="AL128" s="1059"/>
      <c r="AM128" s="1059"/>
      <c r="AN128" s="1059"/>
      <c r="AO128" s="1060"/>
      <c r="AP128" s="1062"/>
      <c r="AQ128" s="1063"/>
      <c r="AR128" s="1063"/>
      <c r="AS128" s="1063"/>
      <c r="AT128" s="1064"/>
      <c r="AU128" s="214"/>
      <c r="AV128" s="214"/>
      <c r="AW128" s="214"/>
      <c r="AX128" s="909" t="s">
        <v>465</v>
      </c>
      <c r="AY128" s="910"/>
      <c r="AZ128" s="910"/>
      <c r="BA128" s="910"/>
      <c r="BB128" s="910"/>
      <c r="BC128" s="910"/>
      <c r="BD128" s="910"/>
      <c r="BE128" s="911"/>
      <c r="BF128" s="1065" t="s">
        <v>121</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466</v>
      </c>
      <c r="CQ128" s="739"/>
      <c r="CR128" s="739"/>
      <c r="CS128" s="739"/>
      <c r="CT128" s="739"/>
      <c r="CU128" s="739"/>
      <c r="CV128" s="739"/>
      <c r="CW128" s="739"/>
      <c r="CX128" s="739"/>
      <c r="CY128" s="739"/>
      <c r="CZ128" s="739"/>
      <c r="DA128" s="739"/>
      <c r="DB128" s="739"/>
      <c r="DC128" s="739"/>
      <c r="DD128" s="739"/>
      <c r="DE128" s="739"/>
      <c r="DF128" s="1049"/>
      <c r="DG128" s="1050" t="s">
        <v>121</v>
      </c>
      <c r="DH128" s="1051"/>
      <c r="DI128" s="1051"/>
      <c r="DJ128" s="1051"/>
      <c r="DK128" s="1051"/>
      <c r="DL128" s="1051" t="s">
        <v>121</v>
      </c>
      <c r="DM128" s="1051"/>
      <c r="DN128" s="1051"/>
      <c r="DO128" s="1051"/>
      <c r="DP128" s="1051"/>
      <c r="DQ128" s="1051" t="s">
        <v>121</v>
      </c>
      <c r="DR128" s="1051"/>
      <c r="DS128" s="1051"/>
      <c r="DT128" s="1051"/>
      <c r="DU128" s="1051"/>
      <c r="DV128" s="1052" t="s">
        <v>121</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467</v>
      </c>
      <c r="X129" s="1084"/>
      <c r="Y129" s="1084"/>
      <c r="Z129" s="1085"/>
      <c r="AA129" s="971">
        <v>2166591</v>
      </c>
      <c r="AB129" s="972"/>
      <c r="AC129" s="972"/>
      <c r="AD129" s="972"/>
      <c r="AE129" s="973"/>
      <c r="AF129" s="974">
        <v>2211004</v>
      </c>
      <c r="AG129" s="972"/>
      <c r="AH129" s="972"/>
      <c r="AI129" s="972"/>
      <c r="AJ129" s="973"/>
      <c r="AK129" s="974">
        <v>2299316</v>
      </c>
      <c r="AL129" s="972"/>
      <c r="AM129" s="972"/>
      <c r="AN129" s="972"/>
      <c r="AO129" s="973"/>
      <c r="AP129" s="1086"/>
      <c r="AQ129" s="1087"/>
      <c r="AR129" s="1087"/>
      <c r="AS129" s="1087"/>
      <c r="AT129" s="1088"/>
      <c r="AU129" s="215"/>
      <c r="AV129" s="215"/>
      <c r="AW129" s="215"/>
      <c r="AX129" s="1078" t="s">
        <v>468</v>
      </c>
      <c r="AY129" s="936"/>
      <c r="AZ129" s="936"/>
      <c r="BA129" s="936"/>
      <c r="BB129" s="936"/>
      <c r="BC129" s="936"/>
      <c r="BD129" s="936"/>
      <c r="BE129" s="937"/>
      <c r="BF129" s="1079" t="s">
        <v>121</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469</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470</v>
      </c>
      <c r="X130" s="1084"/>
      <c r="Y130" s="1084"/>
      <c r="Z130" s="1085"/>
      <c r="AA130" s="971">
        <v>243546</v>
      </c>
      <c r="AB130" s="972"/>
      <c r="AC130" s="972"/>
      <c r="AD130" s="972"/>
      <c r="AE130" s="973"/>
      <c r="AF130" s="974">
        <v>253255</v>
      </c>
      <c r="AG130" s="972"/>
      <c r="AH130" s="972"/>
      <c r="AI130" s="972"/>
      <c r="AJ130" s="973"/>
      <c r="AK130" s="974">
        <v>252227</v>
      </c>
      <c r="AL130" s="972"/>
      <c r="AM130" s="972"/>
      <c r="AN130" s="972"/>
      <c r="AO130" s="973"/>
      <c r="AP130" s="1086"/>
      <c r="AQ130" s="1087"/>
      <c r="AR130" s="1087"/>
      <c r="AS130" s="1087"/>
      <c r="AT130" s="1088"/>
      <c r="AU130" s="215"/>
      <c r="AV130" s="215"/>
      <c r="AW130" s="215"/>
      <c r="AX130" s="1078" t="s">
        <v>471</v>
      </c>
      <c r="AY130" s="936"/>
      <c r="AZ130" s="936"/>
      <c r="BA130" s="936"/>
      <c r="BB130" s="936"/>
      <c r="BC130" s="936"/>
      <c r="BD130" s="936"/>
      <c r="BE130" s="937"/>
      <c r="BF130" s="1114">
        <v>3.6</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472</v>
      </c>
      <c r="X131" s="1121"/>
      <c r="Y131" s="1121"/>
      <c r="Z131" s="1122"/>
      <c r="AA131" s="1017">
        <v>1923045</v>
      </c>
      <c r="AB131" s="999"/>
      <c r="AC131" s="999"/>
      <c r="AD131" s="999"/>
      <c r="AE131" s="1000"/>
      <c r="AF131" s="998">
        <v>1957749</v>
      </c>
      <c r="AG131" s="999"/>
      <c r="AH131" s="999"/>
      <c r="AI131" s="999"/>
      <c r="AJ131" s="1000"/>
      <c r="AK131" s="998">
        <v>2047089</v>
      </c>
      <c r="AL131" s="999"/>
      <c r="AM131" s="999"/>
      <c r="AN131" s="999"/>
      <c r="AO131" s="1000"/>
      <c r="AP131" s="1123"/>
      <c r="AQ131" s="1124"/>
      <c r="AR131" s="1124"/>
      <c r="AS131" s="1124"/>
      <c r="AT131" s="1125"/>
      <c r="AU131" s="215"/>
      <c r="AV131" s="215"/>
      <c r="AW131" s="215"/>
      <c r="AX131" s="1096" t="s">
        <v>473</v>
      </c>
      <c r="AY131" s="739"/>
      <c r="AZ131" s="739"/>
      <c r="BA131" s="739"/>
      <c r="BB131" s="739"/>
      <c r="BC131" s="739"/>
      <c r="BD131" s="739"/>
      <c r="BE131" s="1049"/>
      <c r="BF131" s="1097" t="s">
        <v>121</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474</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475</v>
      </c>
      <c r="W132" s="1107"/>
      <c r="X132" s="1107"/>
      <c r="Y132" s="1107"/>
      <c r="Z132" s="1108"/>
      <c r="AA132" s="1109">
        <v>2.9433528600000001</v>
      </c>
      <c r="AB132" s="1110"/>
      <c r="AC132" s="1110"/>
      <c r="AD132" s="1110"/>
      <c r="AE132" s="1111"/>
      <c r="AF132" s="1112">
        <v>4.0124142569999997</v>
      </c>
      <c r="AG132" s="1110"/>
      <c r="AH132" s="1110"/>
      <c r="AI132" s="1110"/>
      <c r="AJ132" s="1111"/>
      <c r="AK132" s="1112">
        <v>4.0162884959999996</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476</v>
      </c>
      <c r="W133" s="1090"/>
      <c r="X133" s="1090"/>
      <c r="Y133" s="1090"/>
      <c r="Z133" s="1091"/>
      <c r="AA133" s="1092">
        <v>3.3</v>
      </c>
      <c r="AB133" s="1093"/>
      <c r="AC133" s="1093"/>
      <c r="AD133" s="1093"/>
      <c r="AE133" s="1094"/>
      <c r="AF133" s="1092">
        <v>3.2</v>
      </c>
      <c r="AG133" s="1093"/>
      <c r="AH133" s="1093"/>
      <c r="AI133" s="1093"/>
      <c r="AJ133" s="1094"/>
      <c r="AK133" s="1092">
        <v>3.6</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LisDXh1psyFt7JKv8AA1XeNxJWqwtLUVD8gQ9s5Iau0vIMX/J/DGZyhsPmxIugGIY6VsvvK6y2mFxoT/HLwRQA==" saltValue="RihMUBn3+IeUB5w6JeL0m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3X0kIW6oC9lUaXn0C7SkRLLLCzC/FQj3WJSNAoSvGku2n0ALqPU84B3jvof9s5DSUUzv+Xf5RVUQyDTgFB9qhA==" saltValue="t+hNPvTlaeQm4Wy+m6Jn9A==" spinCount="100000" sheet="1" objects="1" scenarios="1"/>
  <dataConsolidate/>
  <phoneticPr fontId="2"/>
  <printOptions horizontalCentered="1" verticalCentered="1"/>
  <pageMargins left="0" right="0" top="0" bottom="0" header="0" footer="0"/>
  <pageSetup paperSize="8" scale="61"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6XKEIZLha2JyIubD2O70CoOVyuXpolgGb1SDlG/beX0yCI7o1GzZ6Ek6r/aCHsh8AvznK7znlv9PlV9Q12pcJQ==" saltValue="iTWEQJKQfqOw+4emZi92Yg==" spinCount="100000" sheet="1" objects="1" scenarios="1"/>
  <dataConsolidate/>
  <phoneticPr fontId="2"/>
  <printOptions horizontalCentered="1" verticalCentered="1"/>
  <pageMargins left="0" right="0" top="0" bottom="0" header="0" footer="0"/>
  <pageSetup paperSize="8" scale="6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27" t="s">
        <v>480</v>
      </c>
      <c r="AP7" s="253"/>
      <c r="AQ7" s="254" t="s">
        <v>481</v>
      </c>
      <c r="AR7" s="255"/>
    </row>
    <row r="8" spans="1:46" ht="13.2" x14ac:dyDescent="0.2">
      <c r="A8" s="247"/>
      <c r="AK8" s="256"/>
      <c r="AL8" s="257"/>
      <c r="AM8" s="257"/>
      <c r="AN8" s="258"/>
      <c r="AO8" s="1128"/>
      <c r="AP8" s="259" t="s">
        <v>482</v>
      </c>
      <c r="AQ8" s="260" t="s">
        <v>483</v>
      </c>
      <c r="AR8" s="261" t="s">
        <v>484</v>
      </c>
    </row>
    <row r="9" spans="1:46" ht="13.2" x14ac:dyDescent="0.2">
      <c r="A9" s="247"/>
      <c r="AK9" s="1129" t="s">
        <v>485</v>
      </c>
      <c r="AL9" s="1130"/>
      <c r="AM9" s="1130"/>
      <c r="AN9" s="1131"/>
      <c r="AO9" s="262">
        <v>1010749</v>
      </c>
      <c r="AP9" s="262">
        <v>404948</v>
      </c>
      <c r="AQ9" s="263">
        <v>289558</v>
      </c>
      <c r="AR9" s="264">
        <v>39.9</v>
      </c>
    </row>
    <row r="10" spans="1:46" ht="13.5" customHeight="1" x14ac:dyDescent="0.2">
      <c r="A10" s="247"/>
      <c r="AK10" s="1129" t="s">
        <v>486</v>
      </c>
      <c r="AL10" s="1130"/>
      <c r="AM10" s="1130"/>
      <c r="AN10" s="1131"/>
      <c r="AO10" s="265">
        <v>2842</v>
      </c>
      <c r="AP10" s="265">
        <v>1139</v>
      </c>
      <c r="AQ10" s="266">
        <v>31838</v>
      </c>
      <c r="AR10" s="267">
        <v>-96.4</v>
      </c>
    </row>
    <row r="11" spans="1:46" ht="13.5" customHeight="1" x14ac:dyDescent="0.2">
      <c r="A11" s="247"/>
      <c r="AK11" s="1129" t="s">
        <v>487</v>
      </c>
      <c r="AL11" s="1130"/>
      <c r="AM11" s="1130"/>
      <c r="AN11" s="1131"/>
      <c r="AO11" s="265">
        <v>80</v>
      </c>
      <c r="AP11" s="265">
        <v>32</v>
      </c>
      <c r="AQ11" s="266">
        <v>5309</v>
      </c>
      <c r="AR11" s="267">
        <v>-99.4</v>
      </c>
    </row>
    <row r="12" spans="1:46" ht="13.5" customHeight="1" x14ac:dyDescent="0.2">
      <c r="A12" s="247"/>
      <c r="AK12" s="1129" t="s">
        <v>488</v>
      </c>
      <c r="AL12" s="1130"/>
      <c r="AM12" s="1130"/>
      <c r="AN12" s="1131"/>
      <c r="AO12" s="265" t="s">
        <v>489</v>
      </c>
      <c r="AP12" s="265" t="s">
        <v>489</v>
      </c>
      <c r="AQ12" s="266" t="s">
        <v>489</v>
      </c>
      <c r="AR12" s="267" t="s">
        <v>489</v>
      </c>
    </row>
    <row r="13" spans="1:46" ht="13.5" customHeight="1" x14ac:dyDescent="0.2">
      <c r="A13" s="247"/>
      <c r="AK13" s="1129" t="s">
        <v>490</v>
      </c>
      <c r="AL13" s="1130"/>
      <c r="AM13" s="1130"/>
      <c r="AN13" s="1131"/>
      <c r="AO13" s="265">
        <v>18748</v>
      </c>
      <c r="AP13" s="265">
        <v>7511</v>
      </c>
      <c r="AQ13" s="266">
        <v>8195</v>
      </c>
      <c r="AR13" s="267">
        <v>-8.3000000000000007</v>
      </c>
    </row>
    <row r="14" spans="1:46" ht="13.5" customHeight="1" x14ac:dyDescent="0.2">
      <c r="A14" s="247"/>
      <c r="AK14" s="1129" t="s">
        <v>491</v>
      </c>
      <c r="AL14" s="1130"/>
      <c r="AM14" s="1130"/>
      <c r="AN14" s="1131"/>
      <c r="AO14" s="265">
        <v>32982</v>
      </c>
      <c r="AP14" s="265">
        <v>13214</v>
      </c>
      <c r="AQ14" s="266">
        <v>5752</v>
      </c>
      <c r="AR14" s="267">
        <v>129.69999999999999</v>
      </c>
    </row>
    <row r="15" spans="1:46" ht="13.5" customHeight="1" x14ac:dyDescent="0.2">
      <c r="A15" s="247"/>
      <c r="AK15" s="1132" t="s">
        <v>492</v>
      </c>
      <c r="AL15" s="1133"/>
      <c r="AM15" s="1133"/>
      <c r="AN15" s="1134"/>
      <c r="AO15" s="265">
        <v>-37303</v>
      </c>
      <c r="AP15" s="265">
        <v>-14945</v>
      </c>
      <c r="AQ15" s="266">
        <v>-17150</v>
      </c>
      <c r="AR15" s="267">
        <v>-12.9</v>
      </c>
    </row>
    <row r="16" spans="1:46" ht="13.2" x14ac:dyDescent="0.2">
      <c r="A16" s="247"/>
      <c r="AK16" s="1132" t="s">
        <v>177</v>
      </c>
      <c r="AL16" s="1133"/>
      <c r="AM16" s="1133"/>
      <c r="AN16" s="1134"/>
      <c r="AO16" s="265">
        <v>1028098</v>
      </c>
      <c r="AP16" s="265">
        <v>411898</v>
      </c>
      <c r="AQ16" s="266">
        <v>323504</v>
      </c>
      <c r="AR16" s="267">
        <v>27.3</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35" t="s">
        <v>497</v>
      </c>
      <c r="AL21" s="1136"/>
      <c r="AM21" s="1136"/>
      <c r="AN21" s="1137"/>
      <c r="AO21" s="277">
        <v>45.67</v>
      </c>
      <c r="AP21" s="278">
        <v>26.26</v>
      </c>
      <c r="AQ21" s="279">
        <v>19.41</v>
      </c>
      <c r="AS21" s="280"/>
      <c r="AT21" s="276"/>
    </row>
    <row r="22" spans="1:46" s="248" customFormat="1" ht="13.2" x14ac:dyDescent="0.2">
      <c r="A22" s="276"/>
      <c r="AK22" s="1135" t="s">
        <v>498</v>
      </c>
      <c r="AL22" s="1136"/>
      <c r="AM22" s="1136"/>
      <c r="AN22" s="1137"/>
      <c r="AO22" s="281">
        <v>91</v>
      </c>
      <c r="AP22" s="282">
        <v>94.5</v>
      </c>
      <c r="AQ22" s="283">
        <v>-3.5</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499</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27" t="s">
        <v>480</v>
      </c>
      <c r="AP30" s="253"/>
      <c r="AQ30" s="254" t="s">
        <v>481</v>
      </c>
      <c r="AR30" s="255"/>
    </row>
    <row r="31" spans="1:46" ht="13.2" x14ac:dyDescent="0.2">
      <c r="A31" s="247"/>
      <c r="AK31" s="256"/>
      <c r="AL31" s="257"/>
      <c r="AM31" s="257"/>
      <c r="AN31" s="258"/>
      <c r="AO31" s="1128"/>
      <c r="AP31" s="259" t="s">
        <v>482</v>
      </c>
      <c r="AQ31" s="260" t="s">
        <v>483</v>
      </c>
      <c r="AR31" s="261" t="s">
        <v>484</v>
      </c>
    </row>
    <row r="32" spans="1:46" ht="27" customHeight="1" x14ac:dyDescent="0.2">
      <c r="A32" s="247"/>
      <c r="AK32" s="1143" t="s">
        <v>502</v>
      </c>
      <c r="AL32" s="1144"/>
      <c r="AM32" s="1144"/>
      <c r="AN32" s="1145"/>
      <c r="AO32" s="291">
        <v>237044</v>
      </c>
      <c r="AP32" s="291">
        <v>94970</v>
      </c>
      <c r="AQ32" s="292">
        <v>167749</v>
      </c>
      <c r="AR32" s="293">
        <v>-43.4</v>
      </c>
    </row>
    <row r="33" spans="1:46" ht="13.5" customHeight="1" x14ac:dyDescent="0.2">
      <c r="A33" s="247"/>
      <c r="AK33" s="1143" t="s">
        <v>503</v>
      </c>
      <c r="AL33" s="1144"/>
      <c r="AM33" s="1144"/>
      <c r="AN33" s="1145"/>
      <c r="AO33" s="291" t="s">
        <v>489</v>
      </c>
      <c r="AP33" s="291" t="s">
        <v>489</v>
      </c>
      <c r="AQ33" s="292" t="s">
        <v>489</v>
      </c>
      <c r="AR33" s="293" t="s">
        <v>489</v>
      </c>
    </row>
    <row r="34" spans="1:46" ht="27" customHeight="1" x14ac:dyDescent="0.2">
      <c r="A34" s="247"/>
      <c r="AK34" s="1143" t="s">
        <v>504</v>
      </c>
      <c r="AL34" s="1144"/>
      <c r="AM34" s="1144"/>
      <c r="AN34" s="1145"/>
      <c r="AO34" s="291" t="s">
        <v>489</v>
      </c>
      <c r="AP34" s="291" t="s">
        <v>489</v>
      </c>
      <c r="AQ34" s="292" t="s">
        <v>489</v>
      </c>
      <c r="AR34" s="293" t="s">
        <v>489</v>
      </c>
    </row>
    <row r="35" spans="1:46" ht="27" customHeight="1" x14ac:dyDescent="0.2">
      <c r="A35" s="247"/>
      <c r="AK35" s="1143" t="s">
        <v>505</v>
      </c>
      <c r="AL35" s="1144"/>
      <c r="AM35" s="1144"/>
      <c r="AN35" s="1145"/>
      <c r="AO35" s="291">
        <v>97400</v>
      </c>
      <c r="AP35" s="291">
        <v>39022</v>
      </c>
      <c r="AQ35" s="292">
        <v>32778</v>
      </c>
      <c r="AR35" s="293">
        <v>19</v>
      </c>
    </row>
    <row r="36" spans="1:46" ht="27" customHeight="1" x14ac:dyDescent="0.2">
      <c r="A36" s="247"/>
      <c r="AK36" s="1143" t="s">
        <v>506</v>
      </c>
      <c r="AL36" s="1144"/>
      <c r="AM36" s="1144"/>
      <c r="AN36" s="1145"/>
      <c r="AO36" s="291" t="s">
        <v>489</v>
      </c>
      <c r="AP36" s="291" t="s">
        <v>489</v>
      </c>
      <c r="AQ36" s="292">
        <v>4535</v>
      </c>
      <c r="AR36" s="293" t="s">
        <v>489</v>
      </c>
    </row>
    <row r="37" spans="1:46" ht="13.5" customHeight="1" x14ac:dyDescent="0.2">
      <c r="A37" s="247"/>
      <c r="AK37" s="1143" t="s">
        <v>507</v>
      </c>
      <c r="AL37" s="1144"/>
      <c r="AM37" s="1144"/>
      <c r="AN37" s="1145"/>
      <c r="AO37" s="291" t="s">
        <v>489</v>
      </c>
      <c r="AP37" s="291" t="s">
        <v>489</v>
      </c>
      <c r="AQ37" s="292">
        <v>1146</v>
      </c>
      <c r="AR37" s="293" t="s">
        <v>489</v>
      </c>
    </row>
    <row r="38" spans="1:46" ht="27" customHeight="1" x14ac:dyDescent="0.2">
      <c r="A38" s="247"/>
      <c r="AK38" s="1146" t="s">
        <v>508</v>
      </c>
      <c r="AL38" s="1147"/>
      <c r="AM38" s="1147"/>
      <c r="AN38" s="1148"/>
      <c r="AO38" s="294" t="s">
        <v>489</v>
      </c>
      <c r="AP38" s="294" t="s">
        <v>489</v>
      </c>
      <c r="AQ38" s="295">
        <v>37</v>
      </c>
      <c r="AR38" s="283" t="s">
        <v>489</v>
      </c>
      <c r="AS38" s="290"/>
    </row>
    <row r="39" spans="1:46" ht="13.2" x14ac:dyDescent="0.2">
      <c r="A39" s="247"/>
      <c r="AK39" s="1146" t="s">
        <v>509</v>
      </c>
      <c r="AL39" s="1147"/>
      <c r="AM39" s="1147"/>
      <c r="AN39" s="1148"/>
      <c r="AO39" s="291" t="s">
        <v>489</v>
      </c>
      <c r="AP39" s="291" t="s">
        <v>489</v>
      </c>
      <c r="AQ39" s="292">
        <v>-7395</v>
      </c>
      <c r="AR39" s="293" t="s">
        <v>489</v>
      </c>
      <c r="AS39" s="290"/>
    </row>
    <row r="40" spans="1:46" ht="27" customHeight="1" x14ac:dyDescent="0.2">
      <c r="A40" s="247"/>
      <c r="AK40" s="1143" t="s">
        <v>510</v>
      </c>
      <c r="AL40" s="1144"/>
      <c r="AM40" s="1144"/>
      <c r="AN40" s="1145"/>
      <c r="AO40" s="291">
        <v>-252227</v>
      </c>
      <c r="AP40" s="291">
        <v>-101052</v>
      </c>
      <c r="AQ40" s="292">
        <v>-144519</v>
      </c>
      <c r="AR40" s="293">
        <v>-30.1</v>
      </c>
      <c r="AS40" s="290"/>
    </row>
    <row r="41" spans="1:46" ht="13.2" x14ac:dyDescent="0.2">
      <c r="A41" s="247"/>
      <c r="AK41" s="1149" t="s">
        <v>287</v>
      </c>
      <c r="AL41" s="1150"/>
      <c r="AM41" s="1150"/>
      <c r="AN41" s="1151"/>
      <c r="AO41" s="291">
        <v>82217</v>
      </c>
      <c r="AP41" s="291">
        <v>32940</v>
      </c>
      <c r="AQ41" s="292">
        <v>54333</v>
      </c>
      <c r="AR41" s="293">
        <v>-39.4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38" t="s">
        <v>480</v>
      </c>
      <c r="AN49" s="1140" t="s">
        <v>513</v>
      </c>
      <c r="AO49" s="1141"/>
      <c r="AP49" s="1141"/>
      <c r="AQ49" s="1141"/>
      <c r="AR49" s="1142"/>
    </row>
    <row r="50" spans="1:44" ht="13.2" x14ac:dyDescent="0.2">
      <c r="A50" s="247"/>
      <c r="AK50" s="305"/>
      <c r="AL50" s="306"/>
      <c r="AM50" s="1139"/>
      <c r="AN50" s="307" t="s">
        <v>514</v>
      </c>
      <c r="AO50" s="308" t="s">
        <v>515</v>
      </c>
      <c r="AP50" s="309" t="s">
        <v>516</v>
      </c>
      <c r="AQ50" s="310" t="s">
        <v>517</v>
      </c>
      <c r="AR50" s="311" t="s">
        <v>518</v>
      </c>
    </row>
    <row r="51" spans="1:44" ht="13.2" x14ac:dyDescent="0.2">
      <c r="A51" s="247"/>
      <c r="AK51" s="303" t="s">
        <v>519</v>
      </c>
      <c r="AL51" s="304"/>
      <c r="AM51" s="312">
        <v>1448134</v>
      </c>
      <c r="AN51" s="313">
        <v>555692</v>
      </c>
      <c r="AO51" s="314">
        <v>96.8</v>
      </c>
      <c r="AP51" s="315">
        <v>332350</v>
      </c>
      <c r="AQ51" s="316">
        <v>4.9000000000000004</v>
      </c>
      <c r="AR51" s="317">
        <v>91.9</v>
      </c>
    </row>
    <row r="52" spans="1:44" ht="13.2" x14ac:dyDescent="0.2">
      <c r="A52" s="247"/>
      <c r="AK52" s="318"/>
      <c r="AL52" s="319" t="s">
        <v>520</v>
      </c>
      <c r="AM52" s="320">
        <v>455561</v>
      </c>
      <c r="AN52" s="321">
        <v>174812</v>
      </c>
      <c r="AO52" s="322">
        <v>0.1</v>
      </c>
      <c r="AP52" s="323">
        <v>200453</v>
      </c>
      <c r="AQ52" s="324">
        <v>0.7</v>
      </c>
      <c r="AR52" s="325">
        <v>-0.6</v>
      </c>
    </row>
    <row r="53" spans="1:44" ht="13.2" x14ac:dyDescent="0.2">
      <c r="A53" s="247"/>
      <c r="AK53" s="303" t="s">
        <v>521</v>
      </c>
      <c r="AL53" s="304"/>
      <c r="AM53" s="312">
        <v>1179765</v>
      </c>
      <c r="AN53" s="313">
        <v>458161</v>
      </c>
      <c r="AO53" s="314">
        <v>-17.600000000000001</v>
      </c>
      <c r="AP53" s="315">
        <v>362690</v>
      </c>
      <c r="AQ53" s="316">
        <v>9.1</v>
      </c>
      <c r="AR53" s="317">
        <v>-26.7</v>
      </c>
    </row>
    <row r="54" spans="1:44" ht="13.2" x14ac:dyDescent="0.2">
      <c r="A54" s="247"/>
      <c r="AK54" s="318"/>
      <c r="AL54" s="319" t="s">
        <v>520</v>
      </c>
      <c r="AM54" s="320">
        <v>649096</v>
      </c>
      <c r="AN54" s="321">
        <v>252076</v>
      </c>
      <c r="AO54" s="322">
        <v>44.2</v>
      </c>
      <c r="AP54" s="323">
        <v>172580</v>
      </c>
      <c r="AQ54" s="324">
        <v>-13.9</v>
      </c>
      <c r="AR54" s="325">
        <v>58.1</v>
      </c>
    </row>
    <row r="55" spans="1:44" ht="13.2" x14ac:dyDescent="0.2">
      <c r="A55" s="247"/>
      <c r="AK55" s="303" t="s">
        <v>522</v>
      </c>
      <c r="AL55" s="304"/>
      <c r="AM55" s="312">
        <v>860785</v>
      </c>
      <c r="AN55" s="313">
        <v>333508</v>
      </c>
      <c r="AO55" s="314">
        <v>-27.2</v>
      </c>
      <c r="AP55" s="315">
        <v>296093</v>
      </c>
      <c r="AQ55" s="316">
        <v>-18.399999999999999</v>
      </c>
      <c r="AR55" s="317">
        <v>-8.8000000000000007</v>
      </c>
    </row>
    <row r="56" spans="1:44" ht="13.2" x14ac:dyDescent="0.2">
      <c r="A56" s="247"/>
      <c r="AK56" s="318"/>
      <c r="AL56" s="319" t="s">
        <v>520</v>
      </c>
      <c r="AM56" s="320">
        <v>375159</v>
      </c>
      <c r="AN56" s="321">
        <v>145354</v>
      </c>
      <c r="AO56" s="322">
        <v>-42.3</v>
      </c>
      <c r="AP56" s="323">
        <v>140545</v>
      </c>
      <c r="AQ56" s="324">
        <v>-18.600000000000001</v>
      </c>
      <c r="AR56" s="325">
        <v>-23.7</v>
      </c>
    </row>
    <row r="57" spans="1:44" ht="13.2" x14ac:dyDescent="0.2">
      <c r="A57" s="247"/>
      <c r="AK57" s="303" t="s">
        <v>523</v>
      </c>
      <c r="AL57" s="304"/>
      <c r="AM57" s="312">
        <v>1227655</v>
      </c>
      <c r="AN57" s="313">
        <v>472175</v>
      </c>
      <c r="AO57" s="314">
        <v>41.6</v>
      </c>
      <c r="AP57" s="315">
        <v>308655</v>
      </c>
      <c r="AQ57" s="316">
        <v>4.2</v>
      </c>
      <c r="AR57" s="317">
        <v>37.4</v>
      </c>
    </row>
    <row r="58" spans="1:44" ht="13.2" x14ac:dyDescent="0.2">
      <c r="A58" s="247"/>
      <c r="AK58" s="318"/>
      <c r="AL58" s="319" t="s">
        <v>520</v>
      </c>
      <c r="AM58" s="320">
        <v>570465</v>
      </c>
      <c r="AN58" s="321">
        <v>219410</v>
      </c>
      <c r="AO58" s="322">
        <v>50.9</v>
      </c>
      <c r="AP58" s="323">
        <v>169887</v>
      </c>
      <c r="AQ58" s="324">
        <v>20.9</v>
      </c>
      <c r="AR58" s="325">
        <v>30</v>
      </c>
    </row>
    <row r="59" spans="1:44" ht="13.2" x14ac:dyDescent="0.2">
      <c r="A59" s="247"/>
      <c r="AK59" s="303" t="s">
        <v>524</v>
      </c>
      <c r="AL59" s="304"/>
      <c r="AM59" s="312">
        <v>2396424</v>
      </c>
      <c r="AN59" s="313">
        <v>960106</v>
      </c>
      <c r="AO59" s="314">
        <v>103.3</v>
      </c>
      <c r="AP59" s="315">
        <v>325476</v>
      </c>
      <c r="AQ59" s="316">
        <v>5.4</v>
      </c>
      <c r="AR59" s="317">
        <v>97.9</v>
      </c>
    </row>
    <row r="60" spans="1:44" ht="13.2" x14ac:dyDescent="0.2">
      <c r="A60" s="247"/>
      <c r="AK60" s="318"/>
      <c r="AL60" s="319" t="s">
        <v>520</v>
      </c>
      <c r="AM60" s="320">
        <v>724131</v>
      </c>
      <c r="AN60" s="321">
        <v>290117</v>
      </c>
      <c r="AO60" s="322">
        <v>32.200000000000003</v>
      </c>
      <c r="AP60" s="323">
        <v>190204</v>
      </c>
      <c r="AQ60" s="324">
        <v>12</v>
      </c>
      <c r="AR60" s="325">
        <v>20.2</v>
      </c>
    </row>
    <row r="61" spans="1:44" ht="13.2" x14ac:dyDescent="0.2">
      <c r="A61" s="247"/>
      <c r="AK61" s="303" t="s">
        <v>525</v>
      </c>
      <c r="AL61" s="326"/>
      <c r="AM61" s="312">
        <v>1422553</v>
      </c>
      <c r="AN61" s="313">
        <v>555928</v>
      </c>
      <c r="AO61" s="314">
        <v>39.4</v>
      </c>
      <c r="AP61" s="315">
        <v>325053</v>
      </c>
      <c r="AQ61" s="327">
        <v>1</v>
      </c>
      <c r="AR61" s="317">
        <v>38.4</v>
      </c>
    </row>
    <row r="62" spans="1:44" ht="13.2" x14ac:dyDescent="0.2">
      <c r="A62" s="247"/>
      <c r="AK62" s="318"/>
      <c r="AL62" s="319" t="s">
        <v>520</v>
      </c>
      <c r="AM62" s="320">
        <v>554882</v>
      </c>
      <c r="AN62" s="321">
        <v>216354</v>
      </c>
      <c r="AO62" s="322">
        <v>17</v>
      </c>
      <c r="AP62" s="323">
        <v>174734</v>
      </c>
      <c r="AQ62" s="324">
        <v>0.2</v>
      </c>
      <c r="AR62" s="325">
        <v>16.8</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3GxoKJs9u61oIle2P4SWlC8GJYbjXrEBSnubfT0lB5vI87GFtGUGFrRUB+5cfwSqAnefz1F4pA4/DUcbKGo07g==" saltValue="3w8N7ioF0XBadD2/XQpu+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wjiNotul3w8BxN3jm03MTmyf14sZa7r8PB5l1VwvZ2LRYQ/x9u3CJWZwH5mfylwUfoKdq3UZQSx6cz2SEIhK0A==" saltValue="+qzLdn/n1OlB7bwN0iHQQw==" spinCount="100000" sheet="1" objects="1" scenarios="1"/>
  <dataConsolidate/>
  <phoneticPr fontId="2"/>
  <printOptions horizontalCentered="1" verticalCentered="1"/>
  <pageMargins left="0" right="0" top="0.19685039370078741" bottom="0" header="0.39370078740157483" footer="0"/>
  <pageSetup paperSize="8" scale="54"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ONndrwLZ7dZRTy5i7hiVpMra2i+QGWNkMmnEQO3Ji4d3ukb8sFATM93wqjWXAwKaDpjnLWWdwyxMt/vcIeTKEQ==" saltValue="Ru3wi5iN336U+G2GqHvl9w==" spinCount="100000" sheet="1" objects="1" scenarios="1"/>
  <dataConsolidate/>
  <phoneticPr fontId="2"/>
  <printOptions horizontalCentered="1" verticalCentered="1"/>
  <pageMargins left="0" right="0" top="0.19685039370078741" bottom="0" header="0.39370078740157483" footer="0"/>
  <pageSetup paperSize="8" scale="54"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50.7</v>
      </c>
      <c r="G47" s="12">
        <v>44.93</v>
      </c>
      <c r="H47" s="12">
        <v>47.78</v>
      </c>
      <c r="I47" s="12">
        <v>46.82</v>
      </c>
      <c r="J47" s="13">
        <v>45.02</v>
      </c>
    </row>
    <row r="48" spans="2:10" ht="57.75" customHeight="1" x14ac:dyDescent="0.2">
      <c r="B48" s="14"/>
      <c r="C48" s="1154" t="s">
        <v>4</v>
      </c>
      <c r="D48" s="1154"/>
      <c r="E48" s="1155"/>
      <c r="F48" s="15">
        <v>15.21</v>
      </c>
      <c r="G48" s="16">
        <v>11.32</v>
      </c>
      <c r="H48" s="16">
        <v>9.5399999999999991</v>
      </c>
      <c r="I48" s="16">
        <v>12.97</v>
      </c>
      <c r="J48" s="17">
        <v>10.33</v>
      </c>
    </row>
    <row r="49" spans="2:10" ht="57.75" customHeight="1" thickBot="1" x14ac:dyDescent="0.25">
      <c r="B49" s="18"/>
      <c r="C49" s="1156" t="s">
        <v>5</v>
      </c>
      <c r="D49" s="1156"/>
      <c r="E49" s="1157"/>
      <c r="F49" s="19">
        <v>2.83</v>
      </c>
      <c r="G49" s="20">
        <v>12.24</v>
      </c>
      <c r="H49" s="20">
        <v>1.1399999999999999</v>
      </c>
      <c r="I49" s="20">
        <v>16.55</v>
      </c>
      <c r="J49" s="21" t="s">
        <v>532</v>
      </c>
    </row>
    <row r="50" spans="2:10" ht="13.2" x14ac:dyDescent="0.2"/>
  </sheetData>
  <sheetProtection algorithmName="SHA-512" hashValue="WBBNlfqxiFfzJWlSb0KtR3VJ25lxHFm2h9LpkvR4q1+Vzzh8eMfhcfj/FYTf+JU6cGXDStrSlB2h32xBPFc7kQ==" saltValue="9ntxC4//nYEphvEk4iqvoQ=="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533</v>
      </c>
      <c r="D34" s="1162"/>
      <c r="E34" s="1163"/>
      <c r="F34" s="32">
        <v>15.21</v>
      </c>
      <c r="G34" s="33">
        <v>11.31</v>
      </c>
      <c r="H34" s="33">
        <v>9.5299999999999994</v>
      </c>
      <c r="I34" s="33">
        <v>10.029999999999999</v>
      </c>
      <c r="J34" s="34">
        <v>6.83</v>
      </c>
      <c r="K34" s="22"/>
      <c r="L34" s="22"/>
      <c r="M34" s="22"/>
      <c r="N34" s="22"/>
      <c r="O34" s="22"/>
      <c r="P34" s="22"/>
    </row>
    <row r="35" spans="1:16" ht="39" customHeight="1" x14ac:dyDescent="0.2">
      <c r="A35" s="22"/>
      <c r="B35" s="35"/>
      <c r="C35" s="1158" t="s">
        <v>534</v>
      </c>
      <c r="D35" s="1158"/>
      <c r="E35" s="1159"/>
      <c r="F35" s="36" t="s">
        <v>489</v>
      </c>
      <c r="G35" s="37" t="s">
        <v>489</v>
      </c>
      <c r="H35" s="37" t="s">
        <v>489</v>
      </c>
      <c r="I35" s="37" t="s">
        <v>489</v>
      </c>
      <c r="J35" s="38">
        <v>3.5</v>
      </c>
      <c r="K35" s="22"/>
      <c r="L35" s="22"/>
      <c r="M35" s="22"/>
      <c r="N35" s="22"/>
      <c r="O35" s="22"/>
      <c r="P35" s="22"/>
    </row>
    <row r="36" spans="1:16" ht="39" customHeight="1" x14ac:dyDescent="0.2">
      <c r="A36" s="22"/>
      <c r="B36" s="35"/>
      <c r="C36" s="1158" t="s">
        <v>535</v>
      </c>
      <c r="D36" s="1158"/>
      <c r="E36" s="1159"/>
      <c r="F36" s="36" t="s">
        <v>489</v>
      </c>
      <c r="G36" s="37" t="s">
        <v>489</v>
      </c>
      <c r="H36" s="37" t="s">
        <v>489</v>
      </c>
      <c r="I36" s="37" t="s">
        <v>489</v>
      </c>
      <c r="J36" s="38">
        <v>1.95</v>
      </c>
      <c r="K36" s="22"/>
      <c r="L36" s="22"/>
      <c r="M36" s="22"/>
      <c r="N36" s="22"/>
      <c r="O36" s="22"/>
      <c r="P36" s="22"/>
    </row>
    <row r="37" spans="1:16" ht="39" customHeight="1" x14ac:dyDescent="0.2">
      <c r="A37" s="22"/>
      <c r="B37" s="35"/>
      <c r="C37" s="1158" t="s">
        <v>536</v>
      </c>
      <c r="D37" s="1158"/>
      <c r="E37" s="1159"/>
      <c r="F37" s="36" t="s">
        <v>489</v>
      </c>
      <c r="G37" s="37" t="s">
        <v>489</v>
      </c>
      <c r="H37" s="37" t="s">
        <v>489</v>
      </c>
      <c r="I37" s="37" t="s">
        <v>489</v>
      </c>
      <c r="J37" s="38">
        <v>0.08</v>
      </c>
      <c r="K37" s="22"/>
      <c r="L37" s="22"/>
      <c r="M37" s="22"/>
      <c r="N37" s="22"/>
      <c r="O37" s="22"/>
      <c r="P37" s="22"/>
    </row>
    <row r="38" spans="1:16" ht="39" customHeight="1" x14ac:dyDescent="0.2">
      <c r="A38" s="22"/>
      <c r="B38" s="35"/>
      <c r="C38" s="1158" t="s">
        <v>537</v>
      </c>
      <c r="D38" s="1158"/>
      <c r="E38" s="1159"/>
      <c r="F38" s="36">
        <v>0</v>
      </c>
      <c r="G38" s="37">
        <v>0</v>
      </c>
      <c r="H38" s="37">
        <v>0</v>
      </c>
      <c r="I38" s="37">
        <v>0</v>
      </c>
      <c r="J38" s="38">
        <v>0</v>
      </c>
      <c r="K38" s="22"/>
      <c r="L38" s="22"/>
      <c r="M38" s="22"/>
      <c r="N38" s="22"/>
      <c r="O38" s="22"/>
      <c r="P38" s="22"/>
    </row>
    <row r="39" spans="1:16" ht="39" customHeight="1" x14ac:dyDescent="0.2">
      <c r="A39" s="22"/>
      <c r="B39" s="35"/>
      <c r="C39" s="1158" t="s">
        <v>538</v>
      </c>
      <c r="D39" s="1158"/>
      <c r="E39" s="1159"/>
      <c r="F39" s="36">
        <v>0</v>
      </c>
      <c r="G39" s="37">
        <v>0</v>
      </c>
      <c r="H39" s="37">
        <v>0</v>
      </c>
      <c r="I39" s="37">
        <v>0</v>
      </c>
      <c r="J39" s="38">
        <v>0</v>
      </c>
      <c r="K39" s="22"/>
      <c r="L39" s="22"/>
      <c r="M39" s="22"/>
      <c r="N39" s="22"/>
      <c r="O39" s="22"/>
      <c r="P39" s="22"/>
    </row>
    <row r="40" spans="1:16" ht="39" customHeight="1" x14ac:dyDescent="0.2">
      <c r="A40" s="22"/>
      <c r="B40" s="35"/>
      <c r="C40" s="1158" t="s">
        <v>539</v>
      </c>
      <c r="D40" s="1158"/>
      <c r="E40" s="1159"/>
      <c r="F40" s="36">
        <v>0</v>
      </c>
      <c r="G40" s="37">
        <v>0.01</v>
      </c>
      <c r="H40" s="37">
        <v>0</v>
      </c>
      <c r="I40" s="37">
        <v>0</v>
      </c>
      <c r="J40" s="38">
        <v>0</v>
      </c>
      <c r="K40" s="22"/>
      <c r="L40" s="22"/>
      <c r="M40" s="22"/>
      <c r="N40" s="22"/>
      <c r="O40" s="22"/>
      <c r="P40" s="22"/>
    </row>
    <row r="41" spans="1:16" ht="39" customHeight="1" x14ac:dyDescent="0.2">
      <c r="A41" s="22"/>
      <c r="B41" s="35"/>
      <c r="C41" s="1158" t="s">
        <v>540</v>
      </c>
      <c r="D41" s="1158"/>
      <c r="E41" s="1159"/>
      <c r="F41" s="36">
        <v>0</v>
      </c>
      <c r="G41" s="37">
        <v>0</v>
      </c>
      <c r="H41" s="37">
        <v>0</v>
      </c>
      <c r="I41" s="37">
        <v>0</v>
      </c>
      <c r="J41" s="38">
        <v>0</v>
      </c>
      <c r="K41" s="22"/>
      <c r="L41" s="22"/>
      <c r="M41" s="22"/>
      <c r="N41" s="22"/>
      <c r="O41" s="22"/>
      <c r="P41" s="22"/>
    </row>
    <row r="42" spans="1:16" ht="39" customHeight="1" x14ac:dyDescent="0.2">
      <c r="A42" s="22"/>
      <c r="B42" s="39"/>
      <c r="C42" s="1158" t="s">
        <v>541</v>
      </c>
      <c r="D42" s="1158"/>
      <c r="E42" s="1159"/>
      <c r="F42" s="36" t="s">
        <v>489</v>
      </c>
      <c r="G42" s="37" t="s">
        <v>489</v>
      </c>
      <c r="H42" s="37" t="s">
        <v>489</v>
      </c>
      <c r="I42" s="37" t="s">
        <v>489</v>
      </c>
      <c r="J42" s="38" t="s">
        <v>489</v>
      </c>
      <c r="K42" s="22"/>
      <c r="L42" s="22"/>
      <c r="M42" s="22"/>
      <c r="N42" s="22"/>
      <c r="O42" s="22"/>
      <c r="P42" s="22"/>
    </row>
    <row r="43" spans="1:16" ht="39" customHeight="1" thickBot="1" x14ac:dyDescent="0.25">
      <c r="A43" s="22"/>
      <c r="B43" s="40"/>
      <c r="C43" s="1160" t="s">
        <v>542</v>
      </c>
      <c r="D43" s="1160"/>
      <c r="E43" s="1161"/>
      <c r="F43" s="41">
        <v>0</v>
      </c>
      <c r="G43" s="42">
        <v>0</v>
      </c>
      <c r="H43" s="42">
        <v>0</v>
      </c>
      <c r="I43" s="42">
        <v>5.8</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1aubl+e1D78ajgFhIJaRNiqaZIbHMAB3EQ5v0tWJT66q11dX5Tvuekiyw0L/UTowF2mocEbgLyTcjR1Fzuw4yw==" saltValue="l4huod1+KVoHdoKt721fe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4"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223</v>
      </c>
      <c r="L45" s="58">
        <v>210</v>
      </c>
      <c r="M45" s="58">
        <v>226</v>
      </c>
      <c r="N45" s="58">
        <v>231</v>
      </c>
      <c r="O45" s="59">
        <v>237</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489</v>
      </c>
      <c r="L46" s="62" t="s">
        <v>489</v>
      </c>
      <c r="M46" s="62" t="s">
        <v>489</v>
      </c>
      <c r="N46" s="62" t="s">
        <v>489</v>
      </c>
      <c r="O46" s="63" t="s">
        <v>489</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489</v>
      </c>
      <c r="L47" s="62" t="s">
        <v>489</v>
      </c>
      <c r="M47" s="62" t="s">
        <v>489</v>
      </c>
      <c r="N47" s="62" t="s">
        <v>489</v>
      </c>
      <c r="O47" s="63" t="s">
        <v>489</v>
      </c>
      <c r="P47" s="46"/>
      <c r="Q47" s="46"/>
      <c r="R47" s="46"/>
      <c r="S47" s="46"/>
      <c r="T47" s="46"/>
      <c r="U47" s="46"/>
    </row>
    <row r="48" spans="1:21" ht="30.75" customHeight="1" x14ac:dyDescent="0.2">
      <c r="A48" s="46"/>
      <c r="B48" s="1166"/>
      <c r="C48" s="1167"/>
      <c r="D48" s="60"/>
      <c r="E48" s="1172" t="s">
        <v>13</v>
      </c>
      <c r="F48" s="1172"/>
      <c r="G48" s="1172"/>
      <c r="H48" s="1172"/>
      <c r="I48" s="1172"/>
      <c r="J48" s="1173"/>
      <c r="K48" s="61">
        <v>69</v>
      </c>
      <c r="L48" s="62">
        <v>74</v>
      </c>
      <c r="M48" s="62">
        <v>74</v>
      </c>
      <c r="N48" s="62">
        <v>101</v>
      </c>
      <c r="O48" s="63">
        <v>97</v>
      </c>
      <c r="P48" s="46"/>
      <c r="Q48" s="46"/>
      <c r="R48" s="46"/>
      <c r="S48" s="46"/>
      <c r="T48" s="46"/>
      <c r="U48" s="46"/>
    </row>
    <row r="49" spans="1:21" ht="30.75" customHeight="1" x14ac:dyDescent="0.2">
      <c r="A49" s="46"/>
      <c r="B49" s="1166"/>
      <c r="C49" s="1167"/>
      <c r="D49" s="60"/>
      <c r="E49" s="1172" t="s">
        <v>14</v>
      </c>
      <c r="F49" s="1172"/>
      <c r="G49" s="1172"/>
      <c r="H49" s="1172"/>
      <c r="I49" s="1172"/>
      <c r="J49" s="1173"/>
      <c r="K49" s="61" t="s">
        <v>489</v>
      </c>
      <c r="L49" s="62" t="s">
        <v>489</v>
      </c>
      <c r="M49" s="62" t="s">
        <v>489</v>
      </c>
      <c r="N49" s="62" t="s">
        <v>489</v>
      </c>
      <c r="O49" s="63" t="s">
        <v>489</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489</v>
      </c>
      <c r="L50" s="62" t="s">
        <v>489</v>
      </c>
      <c r="M50" s="62" t="s">
        <v>489</v>
      </c>
      <c r="N50" s="62" t="s">
        <v>489</v>
      </c>
      <c r="O50" s="63" t="s">
        <v>489</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489</v>
      </c>
      <c r="L51" s="62" t="s">
        <v>489</v>
      </c>
      <c r="M51" s="62" t="s">
        <v>489</v>
      </c>
      <c r="N51" s="62" t="s">
        <v>489</v>
      </c>
      <c r="O51" s="63" t="s">
        <v>489</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215</v>
      </c>
      <c r="L52" s="62">
        <v>233</v>
      </c>
      <c r="M52" s="62">
        <v>243</v>
      </c>
      <c r="N52" s="62">
        <v>253</v>
      </c>
      <c r="O52" s="63">
        <v>252</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77</v>
      </c>
      <c r="L53" s="67">
        <v>51</v>
      </c>
      <c r="M53" s="67">
        <v>57</v>
      </c>
      <c r="N53" s="67">
        <v>79</v>
      </c>
      <c r="O53" s="68">
        <v>82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n2nvRPaxumrEK5eh5pLyjZrJEu+ktOSXWAkZxyOAP9QuntXM6yAFaEYOaJRbsW5R2a6Jf6We0x9CQB9k84kdFA==" saltValue="B74pwSZk7xsjeblrcrFrM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95" t="s">
        <v>30</v>
      </c>
      <c r="C41" s="1196"/>
      <c r="D41" s="103"/>
      <c r="E41" s="1201" t="s">
        <v>31</v>
      </c>
      <c r="F41" s="1201"/>
      <c r="G41" s="1201"/>
      <c r="H41" s="1202"/>
      <c r="I41" s="330">
        <v>2538</v>
      </c>
      <c r="J41" s="331">
        <v>2491</v>
      </c>
      <c r="K41" s="331">
        <v>2474</v>
      </c>
      <c r="L41" s="331">
        <v>2413</v>
      </c>
      <c r="M41" s="332">
        <v>2675</v>
      </c>
    </row>
    <row r="42" spans="2:13" ht="27.75" customHeight="1" x14ac:dyDescent="0.2">
      <c r="B42" s="1197"/>
      <c r="C42" s="1198"/>
      <c r="D42" s="104"/>
      <c r="E42" s="1203" t="s">
        <v>32</v>
      </c>
      <c r="F42" s="1203"/>
      <c r="G42" s="1203"/>
      <c r="H42" s="1204"/>
      <c r="I42" s="333" t="s">
        <v>489</v>
      </c>
      <c r="J42" s="334" t="s">
        <v>489</v>
      </c>
      <c r="K42" s="334" t="s">
        <v>489</v>
      </c>
      <c r="L42" s="334" t="s">
        <v>489</v>
      </c>
      <c r="M42" s="335" t="s">
        <v>489</v>
      </c>
    </row>
    <row r="43" spans="2:13" ht="27.75" customHeight="1" x14ac:dyDescent="0.2">
      <c r="B43" s="1197"/>
      <c r="C43" s="1198"/>
      <c r="D43" s="104"/>
      <c r="E43" s="1203" t="s">
        <v>33</v>
      </c>
      <c r="F43" s="1203"/>
      <c r="G43" s="1203"/>
      <c r="H43" s="1204"/>
      <c r="I43" s="333">
        <v>1006</v>
      </c>
      <c r="J43" s="334">
        <v>909</v>
      </c>
      <c r="K43" s="334">
        <v>935</v>
      </c>
      <c r="L43" s="334">
        <v>920</v>
      </c>
      <c r="M43" s="335">
        <v>894</v>
      </c>
    </row>
    <row r="44" spans="2:13" ht="27.75" customHeight="1" x14ac:dyDescent="0.2">
      <c r="B44" s="1197"/>
      <c r="C44" s="1198"/>
      <c r="D44" s="104"/>
      <c r="E44" s="1203" t="s">
        <v>34</v>
      </c>
      <c r="F44" s="1203"/>
      <c r="G44" s="1203"/>
      <c r="H44" s="1204"/>
      <c r="I44" s="333" t="s">
        <v>489</v>
      </c>
      <c r="J44" s="334" t="s">
        <v>489</v>
      </c>
      <c r="K44" s="334" t="s">
        <v>489</v>
      </c>
      <c r="L44" s="334" t="s">
        <v>489</v>
      </c>
      <c r="M44" s="335" t="s">
        <v>489</v>
      </c>
    </row>
    <row r="45" spans="2:13" ht="27.75" customHeight="1" x14ac:dyDescent="0.2">
      <c r="B45" s="1197"/>
      <c r="C45" s="1198"/>
      <c r="D45" s="104"/>
      <c r="E45" s="1203" t="s">
        <v>35</v>
      </c>
      <c r="F45" s="1203"/>
      <c r="G45" s="1203"/>
      <c r="H45" s="1204"/>
      <c r="I45" s="333" t="s">
        <v>489</v>
      </c>
      <c r="J45" s="334" t="s">
        <v>489</v>
      </c>
      <c r="K45" s="334" t="s">
        <v>489</v>
      </c>
      <c r="L45" s="334" t="s">
        <v>489</v>
      </c>
      <c r="M45" s="335" t="s">
        <v>489</v>
      </c>
    </row>
    <row r="46" spans="2:13" ht="27.75" customHeight="1" x14ac:dyDescent="0.2">
      <c r="B46" s="1197"/>
      <c r="C46" s="1198"/>
      <c r="D46" s="105"/>
      <c r="E46" s="1203" t="s">
        <v>36</v>
      </c>
      <c r="F46" s="1203"/>
      <c r="G46" s="1203"/>
      <c r="H46" s="1204"/>
      <c r="I46" s="333" t="s">
        <v>489</v>
      </c>
      <c r="J46" s="334" t="s">
        <v>489</v>
      </c>
      <c r="K46" s="334" t="s">
        <v>489</v>
      </c>
      <c r="L46" s="334" t="s">
        <v>489</v>
      </c>
      <c r="M46" s="335" t="s">
        <v>489</v>
      </c>
    </row>
    <row r="47" spans="2:13" ht="27.75" customHeight="1" x14ac:dyDescent="0.2">
      <c r="B47" s="1197"/>
      <c r="C47" s="1198"/>
      <c r="D47" s="106"/>
      <c r="E47" s="1205" t="s">
        <v>37</v>
      </c>
      <c r="F47" s="1206"/>
      <c r="G47" s="1206"/>
      <c r="H47" s="1207"/>
      <c r="I47" s="333" t="s">
        <v>489</v>
      </c>
      <c r="J47" s="334" t="s">
        <v>489</v>
      </c>
      <c r="K47" s="334" t="s">
        <v>489</v>
      </c>
      <c r="L47" s="334" t="s">
        <v>489</v>
      </c>
      <c r="M47" s="335" t="s">
        <v>489</v>
      </c>
    </row>
    <row r="48" spans="2:13" ht="27.75" customHeight="1" x14ac:dyDescent="0.2">
      <c r="B48" s="1197"/>
      <c r="C48" s="1198"/>
      <c r="D48" s="104"/>
      <c r="E48" s="1203" t="s">
        <v>38</v>
      </c>
      <c r="F48" s="1203"/>
      <c r="G48" s="1203"/>
      <c r="H48" s="1204"/>
      <c r="I48" s="333" t="s">
        <v>489</v>
      </c>
      <c r="J48" s="334" t="s">
        <v>489</v>
      </c>
      <c r="K48" s="334" t="s">
        <v>489</v>
      </c>
      <c r="L48" s="334" t="s">
        <v>489</v>
      </c>
      <c r="M48" s="335" t="s">
        <v>489</v>
      </c>
    </row>
    <row r="49" spans="2:13" ht="27.75" customHeight="1" x14ac:dyDescent="0.2">
      <c r="B49" s="1199"/>
      <c r="C49" s="1200"/>
      <c r="D49" s="104"/>
      <c r="E49" s="1203" t="s">
        <v>39</v>
      </c>
      <c r="F49" s="1203"/>
      <c r="G49" s="1203"/>
      <c r="H49" s="1204"/>
      <c r="I49" s="333" t="s">
        <v>489</v>
      </c>
      <c r="J49" s="334" t="s">
        <v>489</v>
      </c>
      <c r="K49" s="334" t="s">
        <v>489</v>
      </c>
      <c r="L49" s="334" t="s">
        <v>489</v>
      </c>
      <c r="M49" s="335" t="s">
        <v>489</v>
      </c>
    </row>
    <row r="50" spans="2:13" ht="27.75" customHeight="1" x14ac:dyDescent="0.2">
      <c r="B50" s="1208" t="s">
        <v>40</v>
      </c>
      <c r="C50" s="1209"/>
      <c r="D50" s="107"/>
      <c r="E50" s="1203" t="s">
        <v>41</v>
      </c>
      <c r="F50" s="1203"/>
      <c r="G50" s="1203"/>
      <c r="H50" s="1204"/>
      <c r="I50" s="333">
        <v>2670</v>
      </c>
      <c r="J50" s="334">
        <v>2927</v>
      </c>
      <c r="K50" s="334">
        <v>3246</v>
      </c>
      <c r="L50" s="334">
        <v>3360</v>
      </c>
      <c r="M50" s="335">
        <v>3340</v>
      </c>
    </row>
    <row r="51" spans="2:13" ht="27.75" customHeight="1" x14ac:dyDescent="0.2">
      <c r="B51" s="1197"/>
      <c r="C51" s="1198"/>
      <c r="D51" s="104"/>
      <c r="E51" s="1203" t="s">
        <v>42</v>
      </c>
      <c r="F51" s="1203"/>
      <c r="G51" s="1203"/>
      <c r="H51" s="1204"/>
      <c r="I51" s="333" t="s">
        <v>489</v>
      </c>
      <c r="J51" s="334" t="s">
        <v>489</v>
      </c>
      <c r="K51" s="334" t="s">
        <v>489</v>
      </c>
      <c r="L51" s="334" t="s">
        <v>489</v>
      </c>
      <c r="M51" s="335" t="s">
        <v>489</v>
      </c>
    </row>
    <row r="52" spans="2:13" ht="27.75" customHeight="1" x14ac:dyDescent="0.2">
      <c r="B52" s="1199"/>
      <c r="C52" s="1200"/>
      <c r="D52" s="104"/>
      <c r="E52" s="1203" t="s">
        <v>43</v>
      </c>
      <c r="F52" s="1203"/>
      <c r="G52" s="1203"/>
      <c r="H52" s="1204"/>
      <c r="I52" s="333">
        <v>2559</v>
      </c>
      <c r="J52" s="334">
        <v>2548</v>
      </c>
      <c r="K52" s="334">
        <v>2409</v>
      </c>
      <c r="L52" s="334">
        <v>2379</v>
      </c>
      <c r="M52" s="335">
        <v>2433</v>
      </c>
    </row>
    <row r="53" spans="2:13" ht="27.75" customHeight="1" thickBot="1" x14ac:dyDescent="0.25">
      <c r="B53" s="1210" t="s">
        <v>19</v>
      </c>
      <c r="C53" s="1211"/>
      <c r="D53" s="108"/>
      <c r="E53" s="1212" t="s">
        <v>44</v>
      </c>
      <c r="F53" s="1212"/>
      <c r="G53" s="1212"/>
      <c r="H53" s="1213"/>
      <c r="I53" s="336">
        <v>-1685</v>
      </c>
      <c r="J53" s="337">
        <v>-2074</v>
      </c>
      <c r="K53" s="337">
        <v>-2245</v>
      </c>
      <c r="L53" s="337">
        <v>-2406</v>
      </c>
      <c r="M53" s="338">
        <v>-2204</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8am6EBCQ7kVIimbJJdX//8sVI2I4GLfb4WYWeFo4fp/02dBDuuhYGKcL+ZF5WLRDe//ct+RWn73AyiEvbJLdBQ==" saltValue="tSlGLoPjW7zPn//nnblLt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3"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22" t="s">
        <v>46</v>
      </c>
      <c r="D55" s="1222"/>
      <c r="E55" s="1223"/>
      <c r="F55" s="339">
        <v>1035</v>
      </c>
      <c r="G55" s="339">
        <v>1035</v>
      </c>
      <c r="H55" s="340">
        <v>1035</v>
      </c>
    </row>
    <row r="56" spans="2:8" ht="52.5" customHeight="1" x14ac:dyDescent="0.2">
      <c r="B56" s="120"/>
      <c r="C56" s="1224" t="s">
        <v>47</v>
      </c>
      <c r="D56" s="1224"/>
      <c r="E56" s="1225"/>
      <c r="F56" s="341">
        <v>585</v>
      </c>
      <c r="G56" s="341">
        <v>400</v>
      </c>
      <c r="H56" s="342">
        <v>400</v>
      </c>
    </row>
    <row r="57" spans="2:8" ht="53.25" customHeight="1" x14ac:dyDescent="0.2">
      <c r="B57" s="120"/>
      <c r="C57" s="1226" t="s">
        <v>48</v>
      </c>
      <c r="D57" s="1226"/>
      <c r="E57" s="1227"/>
      <c r="F57" s="343">
        <v>1548</v>
      </c>
      <c r="G57" s="343">
        <v>1859</v>
      </c>
      <c r="H57" s="344">
        <v>1824</v>
      </c>
    </row>
    <row r="58" spans="2:8" ht="45.75" customHeight="1" x14ac:dyDescent="0.2">
      <c r="B58" s="121"/>
      <c r="C58" s="1214" t="s">
        <v>558</v>
      </c>
      <c r="D58" s="1215"/>
      <c r="E58" s="1216"/>
      <c r="F58" s="345">
        <v>715</v>
      </c>
      <c r="G58" s="345">
        <v>945</v>
      </c>
      <c r="H58" s="346">
        <v>905</v>
      </c>
    </row>
    <row r="59" spans="2:8" ht="45.75" customHeight="1" x14ac:dyDescent="0.2">
      <c r="B59" s="121"/>
      <c r="C59" s="1214" t="s">
        <v>559</v>
      </c>
      <c r="D59" s="1215"/>
      <c r="E59" s="1216"/>
      <c r="F59" s="345">
        <v>217</v>
      </c>
      <c r="G59" s="345">
        <v>204</v>
      </c>
      <c r="H59" s="346">
        <v>199</v>
      </c>
    </row>
    <row r="60" spans="2:8" ht="45.75" customHeight="1" x14ac:dyDescent="0.2">
      <c r="B60" s="121"/>
      <c r="C60" s="1214" t="s">
        <v>560</v>
      </c>
      <c r="D60" s="1215"/>
      <c r="E60" s="1216"/>
      <c r="F60" s="345">
        <v>162</v>
      </c>
      <c r="G60" s="345">
        <v>162</v>
      </c>
      <c r="H60" s="346">
        <v>162</v>
      </c>
    </row>
    <row r="61" spans="2:8" ht="45.75" customHeight="1" x14ac:dyDescent="0.2">
      <c r="B61" s="121"/>
      <c r="C61" s="1214" t="s">
        <v>561</v>
      </c>
      <c r="D61" s="1215"/>
      <c r="E61" s="1216"/>
      <c r="F61" s="345">
        <v>32</v>
      </c>
      <c r="G61" s="345">
        <v>112</v>
      </c>
      <c r="H61" s="346">
        <v>107</v>
      </c>
    </row>
    <row r="62" spans="2:8" ht="45.75" customHeight="1" thickBot="1" x14ac:dyDescent="0.25">
      <c r="B62" s="122"/>
      <c r="C62" s="1217" t="s">
        <v>562</v>
      </c>
      <c r="D62" s="1218"/>
      <c r="E62" s="1219"/>
      <c r="F62" s="347">
        <v>100</v>
      </c>
      <c r="G62" s="347">
        <v>100</v>
      </c>
      <c r="H62" s="348">
        <v>100</v>
      </c>
    </row>
    <row r="63" spans="2:8" ht="52.5" customHeight="1" thickBot="1" x14ac:dyDescent="0.25">
      <c r="B63" s="123"/>
      <c r="C63" s="1220" t="s">
        <v>49</v>
      </c>
      <c r="D63" s="1220"/>
      <c r="E63" s="1221"/>
      <c r="F63" s="349">
        <v>3169</v>
      </c>
      <c r="G63" s="349">
        <v>3293</v>
      </c>
      <c r="H63" s="350">
        <v>3258</v>
      </c>
    </row>
    <row r="64" spans="2:8" ht="13.2" x14ac:dyDescent="0.2"/>
  </sheetData>
  <sheetProtection algorithmName="SHA-512" hashValue="JOtw/ekIpNX95g6dnv0hKLAXVyymv5iX4sVJQOcKihwezc6QL0NFil7gFtngLJcxHZZcBW+rnmDyAP01J7i9Cg==" saltValue="rR4C7m5dRCjyNeLxkR7ik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0"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B9814-2779-4C0E-8867-6CE2E2FE1D04}">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565</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566</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527</v>
      </c>
      <c r="BQ50" s="1233"/>
      <c r="BR50" s="1233"/>
      <c r="BS50" s="1233"/>
      <c r="BT50" s="1233"/>
      <c r="BU50" s="1233"/>
      <c r="BV50" s="1233"/>
      <c r="BW50" s="1233"/>
      <c r="BX50" s="1233" t="s">
        <v>528</v>
      </c>
      <c r="BY50" s="1233"/>
      <c r="BZ50" s="1233"/>
      <c r="CA50" s="1233"/>
      <c r="CB50" s="1233"/>
      <c r="CC50" s="1233"/>
      <c r="CD50" s="1233"/>
      <c r="CE50" s="1233"/>
      <c r="CF50" s="1233" t="s">
        <v>529</v>
      </c>
      <c r="CG50" s="1233"/>
      <c r="CH50" s="1233"/>
      <c r="CI50" s="1233"/>
      <c r="CJ50" s="1233"/>
      <c r="CK50" s="1233"/>
      <c r="CL50" s="1233"/>
      <c r="CM50" s="1233"/>
      <c r="CN50" s="1233" t="s">
        <v>530</v>
      </c>
      <c r="CO50" s="1233"/>
      <c r="CP50" s="1233"/>
      <c r="CQ50" s="1233"/>
      <c r="CR50" s="1233"/>
      <c r="CS50" s="1233"/>
      <c r="CT50" s="1233"/>
      <c r="CU50" s="1233"/>
      <c r="CV50" s="1233" t="s">
        <v>531</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567</v>
      </c>
      <c r="AO51" s="1231"/>
      <c r="AP51" s="1231"/>
      <c r="AQ51" s="1231"/>
      <c r="AR51" s="1231"/>
      <c r="AS51" s="1231"/>
      <c r="AT51" s="1231"/>
      <c r="AU51" s="1231"/>
      <c r="AV51" s="1231"/>
      <c r="AW51" s="1231"/>
      <c r="AX51" s="1231"/>
      <c r="AY51" s="1231"/>
      <c r="AZ51" s="1231"/>
      <c r="BA51" s="1231"/>
      <c r="BB51" s="1231" t="s">
        <v>568</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569</v>
      </c>
      <c r="BC53" s="1231"/>
      <c r="BD53" s="1231"/>
      <c r="BE53" s="1231"/>
      <c r="BF53" s="1231"/>
      <c r="BG53" s="1231"/>
      <c r="BH53" s="1231"/>
      <c r="BI53" s="1231"/>
      <c r="BJ53" s="1231"/>
      <c r="BK53" s="1231"/>
      <c r="BL53" s="1231"/>
      <c r="BM53" s="1231"/>
      <c r="BN53" s="1231"/>
      <c r="BO53" s="1231"/>
      <c r="BP53" s="1228">
        <v>56</v>
      </c>
      <c r="BQ53" s="1228"/>
      <c r="BR53" s="1228"/>
      <c r="BS53" s="1228"/>
      <c r="BT53" s="1228"/>
      <c r="BU53" s="1228"/>
      <c r="BV53" s="1228"/>
      <c r="BW53" s="1228"/>
      <c r="BX53" s="1228">
        <v>66</v>
      </c>
      <c r="BY53" s="1228"/>
      <c r="BZ53" s="1228"/>
      <c r="CA53" s="1228"/>
      <c r="CB53" s="1228"/>
      <c r="CC53" s="1228"/>
      <c r="CD53" s="1228"/>
      <c r="CE53" s="1228"/>
      <c r="CF53" s="1228">
        <v>50.3</v>
      </c>
      <c r="CG53" s="1228"/>
      <c r="CH53" s="1228"/>
      <c r="CI53" s="1228"/>
      <c r="CJ53" s="1228"/>
      <c r="CK53" s="1228"/>
      <c r="CL53" s="1228"/>
      <c r="CM53" s="1228"/>
      <c r="CN53" s="1228">
        <v>63.2</v>
      </c>
      <c r="CO53" s="1228"/>
      <c r="CP53" s="1228"/>
      <c r="CQ53" s="1228"/>
      <c r="CR53" s="1228"/>
      <c r="CS53" s="1228"/>
      <c r="CT53" s="1228"/>
      <c r="CU53" s="1228"/>
      <c r="CV53" s="1228">
        <v>63.2</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570</v>
      </c>
      <c r="AO55" s="1233"/>
      <c r="AP55" s="1233"/>
      <c r="AQ55" s="1233"/>
      <c r="AR55" s="1233"/>
      <c r="AS55" s="1233"/>
      <c r="AT55" s="1233"/>
      <c r="AU55" s="1233"/>
      <c r="AV55" s="1233"/>
      <c r="AW55" s="1233"/>
      <c r="AX55" s="1233"/>
      <c r="AY55" s="1233"/>
      <c r="AZ55" s="1233"/>
      <c r="BA55" s="1233"/>
      <c r="BB55" s="1231" t="s">
        <v>568</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569</v>
      </c>
      <c r="BC57" s="1231"/>
      <c r="BD57" s="1231"/>
      <c r="BE57" s="1231"/>
      <c r="BF57" s="1231"/>
      <c r="BG57" s="1231"/>
      <c r="BH57" s="1231"/>
      <c r="BI57" s="1231"/>
      <c r="BJ57" s="1231"/>
      <c r="BK57" s="1231"/>
      <c r="BL57" s="1231"/>
      <c r="BM57" s="1231"/>
      <c r="BN57" s="1231"/>
      <c r="BO57" s="1231"/>
      <c r="BP57" s="1228">
        <v>61.5</v>
      </c>
      <c r="BQ57" s="1228"/>
      <c r="BR57" s="1228"/>
      <c r="BS57" s="1228"/>
      <c r="BT57" s="1228"/>
      <c r="BU57" s="1228"/>
      <c r="BV57" s="1228"/>
      <c r="BW57" s="1228"/>
      <c r="BX57" s="1228">
        <v>60.8</v>
      </c>
      <c r="BY57" s="1228"/>
      <c r="BZ57" s="1228"/>
      <c r="CA57" s="1228"/>
      <c r="CB57" s="1228"/>
      <c r="CC57" s="1228"/>
      <c r="CD57" s="1228"/>
      <c r="CE57" s="1228"/>
      <c r="CF57" s="1228">
        <v>62.2</v>
      </c>
      <c r="CG57" s="1228"/>
      <c r="CH57" s="1228"/>
      <c r="CI57" s="1228"/>
      <c r="CJ57" s="1228"/>
      <c r="CK57" s="1228"/>
      <c r="CL57" s="1228"/>
      <c r="CM57" s="1228"/>
      <c r="CN57" s="1228">
        <v>62.6</v>
      </c>
      <c r="CO57" s="1228"/>
      <c r="CP57" s="1228"/>
      <c r="CQ57" s="1228"/>
      <c r="CR57" s="1228"/>
      <c r="CS57" s="1228"/>
      <c r="CT57" s="1228"/>
      <c r="CU57" s="1228"/>
      <c r="CV57" s="1228">
        <v>62.9</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571</v>
      </c>
    </row>
    <row r="64" spans="1:109" ht="13.2" x14ac:dyDescent="0.2">
      <c r="B64" s="247"/>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572</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566</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527</v>
      </c>
      <c r="BQ72" s="1233"/>
      <c r="BR72" s="1233"/>
      <c r="BS72" s="1233"/>
      <c r="BT72" s="1233"/>
      <c r="BU72" s="1233"/>
      <c r="BV72" s="1233"/>
      <c r="BW72" s="1233"/>
      <c r="BX72" s="1233" t="s">
        <v>528</v>
      </c>
      <c r="BY72" s="1233"/>
      <c r="BZ72" s="1233"/>
      <c r="CA72" s="1233"/>
      <c r="CB72" s="1233"/>
      <c r="CC72" s="1233"/>
      <c r="CD72" s="1233"/>
      <c r="CE72" s="1233"/>
      <c r="CF72" s="1233" t="s">
        <v>529</v>
      </c>
      <c r="CG72" s="1233"/>
      <c r="CH72" s="1233"/>
      <c r="CI72" s="1233"/>
      <c r="CJ72" s="1233"/>
      <c r="CK72" s="1233"/>
      <c r="CL72" s="1233"/>
      <c r="CM72" s="1233"/>
      <c r="CN72" s="1233" t="s">
        <v>530</v>
      </c>
      <c r="CO72" s="1233"/>
      <c r="CP72" s="1233"/>
      <c r="CQ72" s="1233"/>
      <c r="CR72" s="1233"/>
      <c r="CS72" s="1233"/>
      <c r="CT72" s="1233"/>
      <c r="CU72" s="1233"/>
      <c r="CV72" s="1233" t="s">
        <v>531</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567</v>
      </c>
      <c r="AO73" s="1231"/>
      <c r="AP73" s="1231"/>
      <c r="AQ73" s="1231"/>
      <c r="AR73" s="1231"/>
      <c r="AS73" s="1231"/>
      <c r="AT73" s="1231"/>
      <c r="AU73" s="1231"/>
      <c r="AV73" s="1231"/>
      <c r="AW73" s="1231"/>
      <c r="AX73" s="1231"/>
      <c r="AY73" s="1231"/>
      <c r="AZ73" s="1231"/>
      <c r="BA73" s="1231"/>
      <c r="BB73" s="1231" t="s">
        <v>568</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573</v>
      </c>
      <c r="BC75" s="1231"/>
      <c r="BD75" s="1231"/>
      <c r="BE75" s="1231"/>
      <c r="BF75" s="1231"/>
      <c r="BG75" s="1231"/>
      <c r="BH75" s="1231"/>
      <c r="BI75" s="1231"/>
      <c r="BJ75" s="1231"/>
      <c r="BK75" s="1231"/>
      <c r="BL75" s="1231"/>
      <c r="BM75" s="1231"/>
      <c r="BN75" s="1231"/>
      <c r="BO75" s="1231"/>
      <c r="BP75" s="1228">
        <v>5.4</v>
      </c>
      <c r="BQ75" s="1228"/>
      <c r="BR75" s="1228"/>
      <c r="BS75" s="1228"/>
      <c r="BT75" s="1228"/>
      <c r="BU75" s="1228"/>
      <c r="BV75" s="1228"/>
      <c r="BW75" s="1228"/>
      <c r="BX75" s="1228">
        <v>4.0999999999999996</v>
      </c>
      <c r="BY75" s="1228"/>
      <c r="BZ75" s="1228"/>
      <c r="CA75" s="1228"/>
      <c r="CB75" s="1228"/>
      <c r="CC75" s="1228"/>
      <c r="CD75" s="1228"/>
      <c r="CE75" s="1228"/>
      <c r="CF75" s="1228">
        <v>3.3</v>
      </c>
      <c r="CG75" s="1228"/>
      <c r="CH75" s="1228"/>
      <c r="CI75" s="1228"/>
      <c r="CJ75" s="1228"/>
      <c r="CK75" s="1228"/>
      <c r="CL75" s="1228"/>
      <c r="CM75" s="1228"/>
      <c r="CN75" s="1228">
        <v>3.2</v>
      </c>
      <c r="CO75" s="1228"/>
      <c r="CP75" s="1228"/>
      <c r="CQ75" s="1228"/>
      <c r="CR75" s="1228"/>
      <c r="CS75" s="1228"/>
      <c r="CT75" s="1228"/>
      <c r="CU75" s="1228"/>
      <c r="CV75" s="1228">
        <v>3.6</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570</v>
      </c>
      <c r="AO77" s="1233"/>
      <c r="AP77" s="1233"/>
      <c r="AQ77" s="1233"/>
      <c r="AR77" s="1233"/>
      <c r="AS77" s="1233"/>
      <c r="AT77" s="1233"/>
      <c r="AU77" s="1233"/>
      <c r="AV77" s="1233"/>
      <c r="AW77" s="1233"/>
      <c r="AX77" s="1233"/>
      <c r="AY77" s="1233"/>
      <c r="AZ77" s="1233"/>
      <c r="BA77" s="1233"/>
      <c r="BB77" s="1231" t="s">
        <v>568</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573</v>
      </c>
      <c r="BC79" s="1231"/>
      <c r="BD79" s="1231"/>
      <c r="BE79" s="1231"/>
      <c r="BF79" s="1231"/>
      <c r="BG79" s="1231"/>
      <c r="BH79" s="1231"/>
      <c r="BI79" s="1231"/>
      <c r="BJ79" s="1231"/>
      <c r="BK79" s="1231"/>
      <c r="BL79" s="1231"/>
      <c r="BM79" s="1231"/>
      <c r="BN79" s="1231"/>
      <c r="BO79" s="1231"/>
      <c r="BP79" s="1228">
        <v>8</v>
      </c>
      <c r="BQ79" s="1228"/>
      <c r="BR79" s="1228"/>
      <c r="BS79" s="1228"/>
      <c r="BT79" s="1228"/>
      <c r="BU79" s="1228"/>
      <c r="BV79" s="1228"/>
      <c r="BW79" s="1228"/>
      <c r="BX79" s="1228">
        <v>6.6</v>
      </c>
      <c r="BY79" s="1228"/>
      <c r="BZ79" s="1228"/>
      <c r="CA79" s="1228"/>
      <c r="CB79" s="1228"/>
      <c r="CC79" s="1228"/>
      <c r="CD79" s="1228"/>
      <c r="CE79" s="1228"/>
      <c r="CF79" s="1228">
        <v>6.8</v>
      </c>
      <c r="CG79" s="1228"/>
      <c r="CH79" s="1228"/>
      <c r="CI79" s="1228"/>
      <c r="CJ79" s="1228"/>
      <c r="CK79" s="1228"/>
      <c r="CL79" s="1228"/>
      <c r="CM79" s="1228"/>
      <c r="CN79" s="1228">
        <v>7.2</v>
      </c>
      <c r="CO79" s="1228"/>
      <c r="CP79" s="1228"/>
      <c r="CQ79" s="1228"/>
      <c r="CR79" s="1228"/>
      <c r="CS79" s="1228"/>
      <c r="CT79" s="1228"/>
      <c r="CU79" s="1228"/>
      <c r="CV79" s="1228">
        <v>7.3</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vLCg1o/t5LpvX653zHW/9UPmehVW9WZ6Ed7f8vEIsJxEk3VhZw5W5BUX00bHVRHoBuJhN66cI78HDlS1jOC8xA==" saltValue="eCFB3x9sDkGHEG/lM5QpQ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06293-100D-44C7-81C8-39E5219055B9}">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jQqqhyMnEowwwVR6GDmVouGcD0wA7yBAwm2nnpvaq1gj3Q1+UoYr5hnzuxo2JVgeUOZM03HruVYliOv8SF0m1g==" saltValue="xMBsOmnIheOwc/uGvhAb8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EC5C8-B868-421E-9824-B312AA8BAAE3}">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RyvyMGWXudFjACu87XMgdoY5mQcbiyUsNOrMWLABy8WTMX2D6ZmOVhDdaVzyk/kexotUKBT5QhN/wf2gUUsIUA==" saltValue="HU7Kb5IZ3raqavegIcIq7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555692</v>
      </c>
      <c r="E3" s="142"/>
      <c r="F3" s="143">
        <v>332350</v>
      </c>
      <c r="G3" s="144"/>
      <c r="H3" s="145"/>
    </row>
    <row r="4" spans="1:8" x14ac:dyDescent="0.2">
      <c r="A4" s="146"/>
      <c r="B4" s="147"/>
      <c r="C4" s="148"/>
      <c r="D4" s="149">
        <v>174812</v>
      </c>
      <c r="E4" s="150"/>
      <c r="F4" s="151">
        <v>200453</v>
      </c>
      <c r="G4" s="152"/>
      <c r="H4" s="153"/>
    </row>
    <row r="5" spans="1:8" x14ac:dyDescent="0.2">
      <c r="A5" s="134" t="s">
        <v>521</v>
      </c>
      <c r="B5" s="139"/>
      <c r="C5" s="140"/>
      <c r="D5" s="141">
        <v>458161</v>
      </c>
      <c r="E5" s="142"/>
      <c r="F5" s="143">
        <v>362690</v>
      </c>
      <c r="G5" s="144"/>
      <c r="H5" s="145"/>
    </row>
    <row r="6" spans="1:8" x14ac:dyDescent="0.2">
      <c r="A6" s="146"/>
      <c r="B6" s="147"/>
      <c r="C6" s="148"/>
      <c r="D6" s="149">
        <v>252076</v>
      </c>
      <c r="E6" s="150"/>
      <c r="F6" s="151">
        <v>172580</v>
      </c>
      <c r="G6" s="152"/>
      <c r="H6" s="153"/>
    </row>
    <row r="7" spans="1:8" x14ac:dyDescent="0.2">
      <c r="A7" s="134" t="s">
        <v>522</v>
      </c>
      <c r="B7" s="139"/>
      <c r="C7" s="140"/>
      <c r="D7" s="141">
        <v>333508</v>
      </c>
      <c r="E7" s="142"/>
      <c r="F7" s="143">
        <v>296093</v>
      </c>
      <c r="G7" s="144"/>
      <c r="H7" s="145"/>
    </row>
    <row r="8" spans="1:8" x14ac:dyDescent="0.2">
      <c r="A8" s="146"/>
      <c r="B8" s="147"/>
      <c r="C8" s="148"/>
      <c r="D8" s="149">
        <v>145354</v>
      </c>
      <c r="E8" s="150"/>
      <c r="F8" s="151">
        <v>140545</v>
      </c>
      <c r="G8" s="152"/>
      <c r="H8" s="153"/>
    </row>
    <row r="9" spans="1:8" x14ac:dyDescent="0.2">
      <c r="A9" s="134" t="s">
        <v>523</v>
      </c>
      <c r="B9" s="139"/>
      <c r="C9" s="140"/>
      <c r="D9" s="141">
        <v>472175</v>
      </c>
      <c r="E9" s="142"/>
      <c r="F9" s="143">
        <v>308655</v>
      </c>
      <c r="G9" s="144"/>
      <c r="H9" s="145"/>
    </row>
    <row r="10" spans="1:8" x14ac:dyDescent="0.2">
      <c r="A10" s="146"/>
      <c r="B10" s="147"/>
      <c r="C10" s="148"/>
      <c r="D10" s="149">
        <v>219410</v>
      </c>
      <c r="E10" s="150"/>
      <c r="F10" s="151">
        <v>169887</v>
      </c>
      <c r="G10" s="152"/>
      <c r="H10" s="153"/>
    </row>
    <row r="11" spans="1:8" x14ac:dyDescent="0.2">
      <c r="A11" s="134" t="s">
        <v>524</v>
      </c>
      <c r="B11" s="139"/>
      <c r="C11" s="140"/>
      <c r="D11" s="141">
        <v>960106</v>
      </c>
      <c r="E11" s="142"/>
      <c r="F11" s="143">
        <v>325476</v>
      </c>
      <c r="G11" s="144"/>
      <c r="H11" s="145"/>
    </row>
    <row r="12" spans="1:8" x14ac:dyDescent="0.2">
      <c r="A12" s="146"/>
      <c r="B12" s="147"/>
      <c r="C12" s="154"/>
      <c r="D12" s="149">
        <v>290117</v>
      </c>
      <c r="E12" s="150"/>
      <c r="F12" s="151">
        <v>190204</v>
      </c>
      <c r="G12" s="152"/>
      <c r="H12" s="153"/>
    </row>
    <row r="13" spans="1:8" x14ac:dyDescent="0.2">
      <c r="A13" s="134"/>
      <c r="B13" s="139"/>
      <c r="C13" s="140"/>
      <c r="D13" s="141">
        <v>555928</v>
      </c>
      <c r="E13" s="142"/>
      <c r="F13" s="143">
        <v>325053</v>
      </c>
      <c r="G13" s="155"/>
      <c r="H13" s="145"/>
    </row>
    <row r="14" spans="1:8" x14ac:dyDescent="0.2">
      <c r="A14" s="146"/>
      <c r="B14" s="147"/>
      <c r="C14" s="148"/>
      <c r="D14" s="149">
        <v>216354</v>
      </c>
      <c r="E14" s="150"/>
      <c r="F14" s="151">
        <v>174734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15.21</v>
      </c>
      <c r="C19" s="156">
        <f>ROUND(VALUE(SUBSTITUTE(実質収支比率等に係る経年分析!G$48,"▲","-")),2)</f>
        <v>11.32</v>
      </c>
      <c r="D19" s="156">
        <f>ROUND(VALUE(SUBSTITUTE(実質収支比率等に係る経年分析!H$48,"▲","-")),2)</f>
        <v>9.5399999999999991</v>
      </c>
      <c r="E19" s="156">
        <f>ROUND(VALUE(SUBSTITUTE(実質収支比率等に係る経年分析!I$48,"▲","-")),2)</f>
        <v>12.97</v>
      </c>
      <c r="F19" s="156">
        <f>ROUND(VALUE(SUBSTITUTE(実質収支比率等に係る経年分析!J$48,"▲","-")),2)</f>
        <v>10.33</v>
      </c>
    </row>
    <row r="20" spans="1:11" x14ac:dyDescent="0.2">
      <c r="A20" s="156" t="s">
        <v>53</v>
      </c>
      <c r="B20" s="156">
        <f>ROUND(VALUE(SUBSTITUTE(実質収支比率等に係る経年分析!F$47,"▲","-")),2)</f>
        <v>50.7</v>
      </c>
      <c r="C20" s="156">
        <f>ROUND(VALUE(SUBSTITUTE(実質収支比率等に係る経年分析!G$47,"▲","-")),2)</f>
        <v>44.93</v>
      </c>
      <c r="D20" s="156">
        <f>ROUND(VALUE(SUBSTITUTE(実質収支比率等に係る経年分析!H$47,"▲","-")),2)</f>
        <v>47.78</v>
      </c>
      <c r="E20" s="156">
        <f>ROUND(VALUE(SUBSTITUTE(実質収支比率等に係る経年分析!I$47,"▲","-")),2)</f>
        <v>46.82</v>
      </c>
      <c r="F20" s="156">
        <f>ROUND(VALUE(SUBSTITUTE(実質収支比率等に係る経年分析!J$47,"▲","-")),2)</f>
        <v>45.02</v>
      </c>
    </row>
    <row r="21" spans="1:11" x14ac:dyDescent="0.2">
      <c r="A21" s="156" t="s">
        <v>54</v>
      </c>
      <c r="B21" s="156">
        <f>IF(ISNUMBER(VALUE(SUBSTITUTE(実質収支比率等に係る経年分析!F$49,"▲","-"))),ROUND(VALUE(SUBSTITUTE(実質収支比率等に係る経年分析!F$49,"▲","-")),2),NA())</f>
        <v>2.83</v>
      </c>
      <c r="C21" s="156">
        <f>IF(ISNUMBER(VALUE(SUBSTITUTE(実質収支比率等に係る経年分析!G$49,"▲","-"))),ROUND(VALUE(SUBSTITUTE(実質収支比率等に係る経年分析!G$49,"▲","-")),2),NA())</f>
        <v>12.24</v>
      </c>
      <c r="D21" s="156">
        <f>IF(ISNUMBER(VALUE(SUBSTITUTE(実質収支比率等に係る経年分析!H$49,"▲","-"))),ROUND(VALUE(SUBSTITUTE(実質収支比率等に係る経年分析!H$49,"▲","-")),2),NA())</f>
        <v>1.1399999999999999</v>
      </c>
      <c r="E21" s="156">
        <f>IF(ISNUMBER(VALUE(SUBSTITUTE(実質収支比率等に係る経年分析!I$49,"▲","-"))),ROUND(VALUE(SUBSTITUTE(実質収支比率等に係る経年分析!I$49,"▲","-")),2),NA())</f>
        <v>16.55</v>
      </c>
      <c r="F21" s="156">
        <f>IF(ISNUMBER(VALUE(SUBSTITUTE(実質収支比率等に係る経年分析!J$49,"▲","-"))),ROUND(VALUE(SUBSTITUTE(実質収支比率等に係る経年分析!J$49,"▲","-")),2),NA())</f>
        <v>-2.14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5.8</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介護保険（保険事業勘定）特別会計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宅地造成事業特別会計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2">
      <c r="A33" s="157" t="str">
        <f>IF(連結実質赤字比率に係る赤字・黒字の構成分析!C$37="",NA(),連結実質赤字比率に係る赤字・黒字の構成分析!C$37)</f>
        <v>生活排水処理事業会計（特別会計）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0.08</v>
      </c>
    </row>
    <row r="34" spans="1:16" x14ac:dyDescent="0.2">
      <c r="A34" s="157" t="str">
        <f>IF(連結実質赤字比率に係る赤字・黒字の構成分析!C$36="",NA(),連結実質赤字比率に係る赤字・黒字の構成分析!C$36)</f>
        <v>簡易水道事業会計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1.95</v>
      </c>
    </row>
    <row r="35" spans="1:16" x14ac:dyDescent="0.2">
      <c r="A35" s="157" t="str">
        <f>IF(連結実質赤字比率に係る赤字・黒字の構成分析!C$35="",NA(),連結実質赤字比率に係る赤字・黒字の構成分析!C$35)</f>
        <v>生活排水処理事業会計（一般会計）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3.5</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15.21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11.31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9.5299999999999994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10.029999999999999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6.83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215</v>
      </c>
      <c r="E42" s="158"/>
      <c r="F42" s="158"/>
      <c r="G42" s="158">
        <f>'実質公債費比率（分子）の構造'!L$52</f>
        <v>233</v>
      </c>
      <c r="H42" s="158"/>
      <c r="I42" s="158"/>
      <c r="J42" s="158">
        <f>'実質公債費比率（分子）の構造'!M$52</f>
        <v>243</v>
      </c>
      <c r="K42" s="158"/>
      <c r="L42" s="158"/>
      <c r="M42" s="158">
        <f>'実質公債費比率（分子）の構造'!N$52</f>
        <v>253</v>
      </c>
      <c r="N42" s="158"/>
      <c r="O42" s="158"/>
      <c r="P42" s="158">
        <f>'実質公債費比率（分子）の構造'!O$52</f>
        <v>252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69</v>
      </c>
      <c r="C46" s="158"/>
      <c r="D46" s="158"/>
      <c r="E46" s="158">
        <f>'実質公債費比率（分子）の構造'!L$48</f>
        <v>74</v>
      </c>
      <c r="F46" s="158"/>
      <c r="G46" s="158"/>
      <c r="H46" s="158">
        <f>'実質公債費比率（分子）の構造'!M$48</f>
        <v>74</v>
      </c>
      <c r="I46" s="158"/>
      <c r="J46" s="158"/>
      <c r="K46" s="158">
        <f>'実質公債費比率（分子）の構造'!N$48</f>
        <v>101</v>
      </c>
      <c r="L46" s="158"/>
      <c r="M46" s="158"/>
      <c r="N46" s="158">
        <f>'実質公債費比率（分子）の構造'!O$48</f>
        <v>97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223</v>
      </c>
      <c r="C49" s="158"/>
      <c r="D49" s="158"/>
      <c r="E49" s="158">
        <f>'実質公債費比率（分子）の構造'!L$45</f>
        <v>210</v>
      </c>
      <c r="F49" s="158"/>
      <c r="G49" s="158"/>
      <c r="H49" s="158">
        <f>'実質公債費比率（分子）の構造'!M$45</f>
        <v>226</v>
      </c>
      <c r="I49" s="158"/>
      <c r="J49" s="158"/>
      <c r="K49" s="158">
        <f>'実質公債費比率（分子）の構造'!N$45</f>
        <v>231</v>
      </c>
      <c r="L49" s="158"/>
      <c r="M49" s="158"/>
      <c r="N49" s="158">
        <f>'実質公債費比率（分子）の構造'!O$45</f>
        <v>237</v>
      </c>
      <c r="O49" s="158"/>
      <c r="P49" s="158"/>
    </row>
    <row r="50" spans="1:16" x14ac:dyDescent="0.2">
      <c r="A50" s="158" t="s">
        <v>67</v>
      </c>
      <c r="B50" s="158" t="e">
        <f>NA()</f>
        <v>#N/A</v>
      </c>
      <c r="C50" s="158">
        <f>IF(ISNUMBER('実質公債費比率（分子）の構造'!K$53),'実質公債費比率（分子）の構造'!K$53,NA())</f>
        <v>77</v>
      </c>
      <c r="D50" s="158" t="e">
        <f>NA()</f>
        <v>#N/A</v>
      </c>
      <c r="E50" s="158" t="e">
        <f>NA()</f>
        <v>#N/A</v>
      </c>
      <c r="F50" s="158">
        <f>IF(ISNUMBER('実質公債費比率（分子）の構造'!L$53),'実質公債費比率（分子）の構造'!L$53,NA())</f>
        <v>51</v>
      </c>
      <c r="G50" s="158" t="e">
        <f>NA()</f>
        <v>#N/A</v>
      </c>
      <c r="H50" s="158" t="e">
        <f>NA()</f>
        <v>#N/A</v>
      </c>
      <c r="I50" s="158">
        <f>IF(ISNUMBER('実質公債費比率（分子）の構造'!M$53),'実質公債費比率（分子）の構造'!M$53,NA())</f>
        <v>57</v>
      </c>
      <c r="J50" s="158" t="e">
        <f>NA()</f>
        <v>#N/A</v>
      </c>
      <c r="K50" s="158" t="e">
        <f>NA()</f>
        <v>#N/A</v>
      </c>
      <c r="L50" s="158">
        <f>IF(ISNUMBER('実質公債費比率（分子）の構造'!N$53),'実質公債費比率（分子）の構造'!N$53,NA())</f>
        <v>79</v>
      </c>
      <c r="M50" s="158" t="e">
        <f>NA()</f>
        <v>#N/A</v>
      </c>
      <c r="N50" s="158" t="e">
        <f>NA()</f>
        <v>#N/A</v>
      </c>
      <c r="O50" s="158">
        <f>IF(ISNUMBER('実質公債費比率（分子）の構造'!O$53),'実質公債費比率（分子）の構造'!O$53,NA())</f>
        <v>82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2559</v>
      </c>
      <c r="E56" s="157"/>
      <c r="F56" s="157"/>
      <c r="G56" s="157">
        <f>'将来負担比率（分子）の構造'!J$52</f>
        <v>2548</v>
      </c>
      <c r="H56" s="157"/>
      <c r="I56" s="157"/>
      <c r="J56" s="157">
        <f>'将来負担比率（分子）の構造'!K$52</f>
        <v>2409</v>
      </c>
      <c r="K56" s="157"/>
      <c r="L56" s="157"/>
      <c r="M56" s="157">
        <f>'将来負担比率（分子）の構造'!L$52</f>
        <v>2379</v>
      </c>
      <c r="N56" s="157"/>
      <c r="O56" s="157"/>
      <c r="P56" s="157">
        <f>'将来負担比率（分子）の構造'!M$52</f>
        <v>2433</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2670</v>
      </c>
      <c r="E58" s="157"/>
      <c r="F58" s="157"/>
      <c r="G58" s="157">
        <f>'将来負担比率（分子）の構造'!J$50</f>
        <v>2927</v>
      </c>
      <c r="H58" s="157"/>
      <c r="I58" s="157"/>
      <c r="J58" s="157">
        <f>'将来負担比率（分子）の構造'!K$50</f>
        <v>3246</v>
      </c>
      <c r="K58" s="157"/>
      <c r="L58" s="157"/>
      <c r="M58" s="157">
        <f>'将来負担比率（分子）の構造'!L$50</f>
        <v>3360</v>
      </c>
      <c r="N58" s="157"/>
      <c r="O58" s="157"/>
      <c r="P58" s="157">
        <f>'将来負担比率（分子）の構造'!M$50</f>
        <v>3340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t="str">
        <f>'将来負担比率（分子）の構造'!I$45</f>
        <v>-</v>
      </c>
      <c r="C62" s="157"/>
      <c r="D62" s="157"/>
      <c r="E62" s="157" t="str">
        <f>'将来負担比率（分子）の構造'!J$45</f>
        <v>-</v>
      </c>
      <c r="F62" s="157"/>
      <c r="G62" s="157"/>
      <c r="H62" s="157" t="str">
        <f>'将来負担比率（分子）の構造'!K$45</f>
        <v>-</v>
      </c>
      <c r="I62" s="157"/>
      <c r="J62" s="157"/>
      <c r="K62" s="157" t="str">
        <f>'将来負担比率（分子）の構造'!L$45</f>
        <v>-</v>
      </c>
      <c r="L62" s="157"/>
      <c r="M62" s="157"/>
      <c r="N62" s="157" t="str">
        <f>'将来負担比率（分子）の構造'!M$45</f>
        <v>-</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1006</v>
      </c>
      <c r="C64" s="157"/>
      <c r="D64" s="157"/>
      <c r="E64" s="157">
        <f>'将来負担比率（分子）の構造'!J$43</f>
        <v>909</v>
      </c>
      <c r="F64" s="157"/>
      <c r="G64" s="157"/>
      <c r="H64" s="157">
        <f>'将来負担比率（分子）の構造'!K$43</f>
        <v>935</v>
      </c>
      <c r="I64" s="157"/>
      <c r="J64" s="157"/>
      <c r="K64" s="157">
        <f>'将来負担比率（分子）の構造'!L$43</f>
        <v>920</v>
      </c>
      <c r="L64" s="157"/>
      <c r="M64" s="157"/>
      <c r="N64" s="157">
        <f>'将来負担比率（分子）の構造'!M$43</f>
        <v>894</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2538</v>
      </c>
      <c r="C66" s="157"/>
      <c r="D66" s="157"/>
      <c r="E66" s="157">
        <f>'将来負担比率（分子）の構造'!J$41</f>
        <v>2491</v>
      </c>
      <c r="F66" s="157"/>
      <c r="G66" s="157"/>
      <c r="H66" s="157">
        <f>'将来負担比率（分子）の構造'!K$41</f>
        <v>2474</v>
      </c>
      <c r="I66" s="157"/>
      <c r="J66" s="157"/>
      <c r="K66" s="157">
        <f>'将来負担比率（分子）の構造'!L$41</f>
        <v>2413</v>
      </c>
      <c r="L66" s="157"/>
      <c r="M66" s="157"/>
      <c r="N66" s="157">
        <f>'将来負担比率（分子）の構造'!M$41</f>
        <v>2675</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1035</v>
      </c>
      <c r="C72" s="161">
        <f>基金残高に係る経年分析!G55</f>
        <v>1035</v>
      </c>
      <c r="D72" s="161">
        <f>基金残高に係る経年分析!H55</f>
        <v>1035</v>
      </c>
    </row>
    <row r="73" spans="1:16" x14ac:dyDescent="0.2">
      <c r="A73" s="160" t="s">
        <v>74</v>
      </c>
      <c r="B73" s="161">
        <f>基金残高に係る経年分析!F56</f>
        <v>585</v>
      </c>
      <c r="C73" s="161">
        <f>基金残高に係る経年分析!G56</f>
        <v>400</v>
      </c>
      <c r="D73" s="161">
        <f>基金残高に係る経年分析!H56</f>
        <v>400</v>
      </c>
    </row>
    <row r="74" spans="1:16" x14ac:dyDescent="0.2">
      <c r="A74" s="160" t="s">
        <v>75</v>
      </c>
      <c r="B74" s="161">
        <f>基金残高に係る経年分析!F57</f>
        <v>1548</v>
      </c>
      <c r="C74" s="161">
        <f>基金残高に係る経年分析!G57</f>
        <v>1859</v>
      </c>
      <c r="D74" s="161">
        <f>基金残高に係る経年分析!H57</f>
        <v>1824</v>
      </c>
    </row>
  </sheetData>
  <sheetProtection algorithmName="SHA-512" hashValue="SKke8BfljUzPUZzI0GRz5HZh6e4KmL/oK0n2LXxakSDIMESn00YmwAC5DS3njV9quEZw/60FiILTud5u13JtUQ==" saltValue="50iH6etjUGngoKUZ/KzQb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cp:lastPrinted>2026-03-12T09:55:19Z</cp:lastPrinted>
  <dcterms:created xsi:type="dcterms:W3CDTF">2026-02-26T09:39:51Z</dcterms:created>
  <dcterms:modified xsi:type="dcterms:W3CDTF">2026-09-14T06:32:12Z</dcterms:modified>
  <cp:category/>
</cp:coreProperties>
</file>