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FA7C066E-FF99-4C72-9F09-826B772C2FB9}"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AU63" i="12"/>
  <c r="AP63" i="12"/>
  <c r="AP23" i="12" l="1"/>
  <c r="AA23" i="12"/>
  <c r="V23" i="12"/>
  <c r="Q23" i="12"/>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C38" i="10"/>
  <c r="CO37" i="10"/>
  <c r="BE37" i="10"/>
  <c r="AM37" i="10"/>
  <c r="C37" i="10"/>
  <c r="CO36" i="10"/>
  <c r="BW36" i="10"/>
  <c r="BW37" i="10" s="1"/>
  <c r="BE36" i="10"/>
  <c r="AM36" i="10"/>
  <c r="C36" i="10"/>
  <c r="CO35" i="10"/>
  <c r="BW35" i="10"/>
  <c r="BE35" i="10"/>
  <c r="C35" i="10"/>
  <c r="CO34" i="10"/>
  <c r="BW34" i="10"/>
  <c r="BE34" i="10"/>
  <c r="C34" i="10"/>
  <c r="AM34" i="10" l="1"/>
  <c r="AM35" i="10" s="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<sst xmlns="http://schemas.openxmlformats.org/spreadsheetml/2006/main" count="1220" uniqueCount="567">
  <si>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</si>
  <si>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</si>
  <si>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</si>
  <si>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</si>
  <si>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</si>
  <si>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</si>
  <si>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</si>
  <si>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</si>
  <si>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</si>
  <si>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</si>
  <si>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</si>
  <si>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</si>
  <si>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</si>
  <si>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</si>
  <si>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</si>
  <si>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</si>
  <si>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</si>
  <si>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</si>
  <si>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</si>
  <si>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</si>
  <si>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</si>
  <si>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</si>
  <si>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</si>
  <si>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</si>
  <si>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</si>
  <si>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</si>
  <si>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</si>
  <si>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</si>
  <si>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</si>
  <si>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</si>
  <si>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</si>
  <si>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</si>
  <si>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</si>
  <si>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</si>
  <si>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</si>
  <si>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</si>
  <si>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</si>
  <si>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</si>
  <si>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</si>
  <si>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</si>
  <si>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</si>
  <si>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</si>
  <si>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</si>
  <si>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</si>
  <si>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</si>
  <si>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</si>
  <si>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</si>
  <si>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</si>
  <si>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</si>
  <si>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</si>
  <si>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</si>
  <si>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</si>
  <si>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</si>
  <si>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</si>
  <si>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</si>
  <si>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</si>
  <si>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</si>
  <si>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</si>
  <si>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</si>
  <si>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</si>
  <si>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</si>
  <si>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</si>
  <si>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</si>
  <si>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</si>
  <si>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</si>
  <si>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</si>
  <si>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</si>
  <si>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</si>
  <si>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</si>
  <si>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</si>
  <si>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</si>
  <si>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</si>
  <si>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</si>
  <si>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</si>
  <si>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</si>
  <si>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</si>
  <si>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</si>
  <si>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</si>
  <si>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</si>
  <si>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</si>
  <si>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</si>
  <si>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</si>
  <si>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</si>
  <si>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</si>
  <si>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</si>
  <si>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</si>
  <si>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</si>
  <si>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</si>
  <si>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</si>
  <si>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</si>
  <si>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</si>
  <si>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</si>
  <si>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</si>
  <si>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</si>
  <si>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</si>
  <si>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青ヶ島村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</si>
  <si>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</si>
  <si>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</si>
  <si>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</si>
  <si>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</si>
  <si>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</si>
  <si>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</si>
  <si>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</si>
  <si>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</si>
  <si>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</si>
  <si>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</si>
  <si>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</si>
  <si>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</si>
  <si>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</si>
  <si>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</si>
  <si>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</si>
  <si>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</si>
  <si>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</si>
  <si>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</si>
  <si>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</si>
  <si>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</si>
  <si>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</si>
  <si>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</si>
  <si>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</si>
  <si>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</si>
  <si>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</si>
  <si>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</si>
  <si>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</si>
  <si>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</si>
  <si>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</si>
  <si>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</si>
  <si>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</si>
  <si>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</si>
  <si>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</si>
  <si>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</si>
  <si>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</si>
  <si>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</si>
  <si>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</si>
  <si>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</si>
  <si>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</si>
  <si>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</si>
  <si>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</si>
  <si>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</si>
  <si>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</si>
  <si>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</si>
  <si>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</si>
  <si>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</si>
  <si>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</si>
  <si>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</si>
  <si>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</si>
  <si>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</si>
  <si>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</si>
  <si>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</si>
  <si>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</si>
  <si>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</si>
  <si>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</si>
  <si>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</si>
  <si>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</si>
  <si>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</si>
  <si>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</si>
  <si>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</si>
  <si>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</si>
  <si>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</si>
  <si>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</si>
  <si>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</si>
  <si>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</si>
  <si>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</si>
  <si>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</si>
  <si>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</si>
  <si>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</si>
  <si>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</si>
  <si>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</si>
  <si>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</si>
  <si>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</si>
  <si>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</si>
  <si>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</si>
  <si>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</si>
  <si>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</si>
  <si>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</si>
  <si>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</si>
  <si>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</si>
  <si>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</si>
  <si>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</si>
  <si>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</si>
  <si>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</si>
  <si>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</si>
  <si>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</si>
  <si>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</si>
  <si>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</si>
  <si>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</si>
  <si>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</si>
  <si>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</si>
  <si>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</si>
  <si>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</si>
  <si>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</si>
  <si>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</si>
  <si>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</si>
  <si>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</si>
  <si>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</si>
  <si>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</si>
  <si>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</si>
  <si>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</si>
  <si>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</si>
  <si>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</si>
  <si>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</si>
  <si>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</si>
  <si>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</si>
  <si>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</si>
  <si>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東京都青ヶ島村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</si>
  <si>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</si>
  <si>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</si>
  <si>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</si>
  <si>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</si>
  <si>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</si>
  <si>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</si>
  <si>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</si>
  <si>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</si>
  <si>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</si>
  <si>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</si>
  <si>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</si>
  <si>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</si>
  <si>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</si>
  <si>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</si>
  <si>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</si>
  <si>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</si>
  <si>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</si>
  <si>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</si>
  <si>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</si>
  <si>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</si>
  <si>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</si>
  <si>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</si>
  <si>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</si>
  <si>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</si>
  <si>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</si>
  <si>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</si>
  <si>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</si>
  <si>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</si>
  <si>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</si>
  <si>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</si>
  <si>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</si>
  <si>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</si>
  <si>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</si>
  <si>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</si>
  <si>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</si>
  <si>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</si>
  <si>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</si>
  <si>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</si>
  <si>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</si>
  <si>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</si>
  <si>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</si>
  <si>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</si>
  <si>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</si>
  <si>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</si>
  <si>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</si>
  <si>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</si>
  <si>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</si>
  <si>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</si>
  <si>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</si>
  <si>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</si>
  <si>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</si>
  <si>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</si>
  <si>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</si>
  <si>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</si>
  <si>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</si>
  <si>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</si>
  <si>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</si>
  <si>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</si>
  <si>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</si>
  <si>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</si>
  <si>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</si>
  <si>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</si>
  <si>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</si>
  <si>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</si>
  <si>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</si>
  <si>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</si>
  <si>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</si>
  <si>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</si>
  <si>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</si>
  <si>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</si>
  <si>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</si>
  <si>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</si>
  <si>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</si>
  <si>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</si>
  <si>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</si>
  <si>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</si>
  <si>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</si>
  <si>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</si>
  <si>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</si>
  <si>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</si>
  <si>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</si>
  <si>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</si>
  <si>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</si>
  <si>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</si>
  <si>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</si>
  <si>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</si>
  <si>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</si>
  <si>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</si>
  <si>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</si>
  <si>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</si>
  <si>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</si>
  <si>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</si>
  <si>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</si>
  <si>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</si>
  <si>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</si>
  <si>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</si>
  <si>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</si>
  <si>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</si>
  <si>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</si>
  <si>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</si>
  <si>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</si>
  <si>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</si>
  <si>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</si>
  <si>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</si>
  <si>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</si>
  <si>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</si>
  <si>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</si>
  <si>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</si>
  <si>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</si>
  <si>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</si>
  <si>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</si>
  <si>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</si>
  <si>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</si>
  <si>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</si>
  <si>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</si>
  <si>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</si>
  <si>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</si>
  <si>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</si>
  <si>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</si>
  <si>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</si>
  <si>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</si>
  <si>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</si>
  <si>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</si>
  <si>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</si>
  <si>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</si>
  <si>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</si>
  <si>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</si>
  <si>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</si>
  <si>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</si>
  <si>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</si>
  <si>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</si>
  <si>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</si>
  <si>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</si>
  <si>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</si>
  <si>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</si>
  <si>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</si>
  <si>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</si>
  <si>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</si>
  <si>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</si>
  <si>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</si>
  <si>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</si>
  <si>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</si>
  <si>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</si>
  <si>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</si>
  <si>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</si>
  <si>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</si>
  <si>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</si>
  <si>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</si>
  <si>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</si>
  <si>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</si>
  <si>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東京都青ヶ島村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</si>
  <si>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</si>
  <si>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</si>
  <si>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</si>
  <si>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</si>
  <si>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</si>
  <si>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</si>
  <si>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</si>
  <si>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</si>
  <si>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</si>
  <si>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</si>
  <si>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</si>
  <si>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</si>
  <si>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</si>
  <si>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</si>
  <si>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</si>
  <si>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</si>
  <si>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</si>
  <si>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</si>
  <si>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</si>
  <si>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</si>
  <si>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</si>
  <si>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</si>
  <si>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</si>
  <si>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</si>
  <si>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</si>
  <si>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</si>
  <si>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</si>
  <si>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</si>
  <si>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</si>
  <si>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</si>
  <si>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</si>
  <si>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</si>
  <si>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</si>
  <si>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</si>
  <si>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国民健康保険事業直営診療特別会計</t>
    <phoneticPr fontId="5"/>
  </si>
  <si>
    <t>介護保険事業特別会計</t>
    <phoneticPr fontId="5"/>
  </si>
  <si>
    <t>後期高齢者医療事業特別会計</t>
    <phoneticPr fontId="5"/>
  </si>
  <si>
    <t>介護サービス事業特別会計</t>
    <phoneticPr fontId="5"/>
  </si>
  <si>
    <t>簡易水道事業会計</t>
    <phoneticPr fontId="5"/>
  </si>
  <si>
    <t>法適用企業</t>
    <phoneticPr fontId="5"/>
  </si>
  <si>
    <t>合併処理浄化槽事業会計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</si>
  <si>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</si>
  <si>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</si>
  <si>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</si>
  <si>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</si>
  <si>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</si>
  <si>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</si>
  <si>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</si>
  <si>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</si>
  <si>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</si>
  <si>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</si>
  <si>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</si>
  <si>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</si>
  <si>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</si>
  <si>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</si>
  <si>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</si>
  <si>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</si>
  <si>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</si>
  <si>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</si>
  <si>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</si>
  <si>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</si>
  <si>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</si>
  <si>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</si>
  <si>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</si>
  <si>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</si>
  <si>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</si>
  <si>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</si>
  <si>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</si>
  <si>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</si>
  <si>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</si>
  <si>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</si>
  <si>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</si>
  <si>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</si>
  <si>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</si>
  <si>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</si>
  <si>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</si>
  <si>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</si>
  <si>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</si>
  <si>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</si>
  <si>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</si>
  <si>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</si>
  <si>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</si>
  <si>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</si>
  <si>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</si>
  <si>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</si>
  <si>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</si>
  <si>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</si>
  <si>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</si>
  <si>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</si>
  <si>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</si>
  <si>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</si>
  <si>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</si>
  <si>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</si>
  <si>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</si>
  <si>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</si>
  <si>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</si>
  <si>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</si>
  <si>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</si>
  <si>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</si>
  <si>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</si>
  <si>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</si>
  <si>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</si>
  <si>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</si>
  <si>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</si>
  <si>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</si>
  <si>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</si>
  <si>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</si>
  <si>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</si>
  <si>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</si>
  <si>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</si>
  <si>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</si>
  <si>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</si>
  <si>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</si>
  <si>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</si>
  <si>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</si>
  <si>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</si>
  <si>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</si>
  <si>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</si>
  <si>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</si>
  <si>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</si>
  <si>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</si>
  <si>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</si>
  <si>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</si>
  <si>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</si>
  <si>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</si>
  <si>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</si>
  <si>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</si>
  <si>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</si>
  <si>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</si>
  <si>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</si>
  <si>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</si>
  <si>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</si>
  <si>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</si>
  <si>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</si>
  <si>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</si>
  <si>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</si>
  <si>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</si>
  <si>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</si>
  <si>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</si>
  <si>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</si>
  <si>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</si>
  <si>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</si>
  <si>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</si>
  <si>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</si>
  <si>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</si>
  <si>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</si>
  <si>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</si>
  <si>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</si>
  <si>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</si>
  <si>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</si>
  <si>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</si>
  <si>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</si>
  <si>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</si>
  <si>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</si>
  <si>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</si>
  <si>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</si>
  <si>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</si>
  <si>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</si>
  <si>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</si>
  <si>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</si>
  <si>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</si>
  <si>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</si>
  <si>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</si>
  <si>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</si>
  <si>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</si>
  <si>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</si>
  <si>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</si>
  <si>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</si>
  <si>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</si>
  <si>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</si>
  <si>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</si>
  <si>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</si>
  <si>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</si>
  <si>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</si>
  <si>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</si>
  <si>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</si>
  <si>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44.89</t>
  </si>
  <si>
    <t>一般会計</t>
  </si>
  <si>
    <t>簡易水道事業会計</t>
  </si>
  <si>
    <t>合併処理浄化槽事業会計</t>
  </si>
  <si>
    <t>国民健康保険事業特別会計</t>
  </si>
  <si>
    <t>介護保険事業特別会計</t>
  </si>
  <si>
    <t>国民健康保険事業直営診療特別会計</t>
  </si>
  <si>
    <t>後期高齢者医療事業特別会計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</si>
  <si>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</si>
  <si>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</si>
  <si>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</si>
  <si>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</si>
  <si>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</si>
  <si>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</si>
  <si>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</si>
  <si>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</si>
  <si>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t>
    <phoneticPr fontId="2"/>
  </si>
  <si>
    <t>東京都後期高齢者医療広域連合（一般会計）</t>
    <rPh sb="15" eb="19">
      <t>イッパンカイケイ</t>
    </rPh>
    <phoneticPr fontId="2"/>
  </si>
  <si>
    <t>東京都後期高齢者医療広域連合（後期高齢者医療特別会計）</t>
    <phoneticPr fontId="2"/>
  </si>
  <si>
    <t>東京市町村総合事務組合（一般会計）</t>
    <rPh sb="12" eb="16">
      <t>イッパンカイケイ</t>
    </rPh>
    <phoneticPr fontId="2"/>
  </si>
  <si>
    <t>東京市町村総合事務組合（交通災害共済事業特別会計）</t>
    <phoneticPr fontId="2"/>
  </si>
  <si>
    <t>東京都市町村職員退職手当組合</t>
    <phoneticPr fontId="2"/>
  </si>
  <si>
    <t>東京都島嶼町村一部事務組合</t>
    <phoneticPr fontId="2"/>
  </si>
  <si>
    <t>東京都市町村議会議員公務災害補償等組合</t>
    <phoneticPr fontId="2"/>
  </si>
  <si>
    <t>-</t>
    <phoneticPr fontId="19"/>
  </si>
  <si>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</si>
  <si>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</si>
  <si>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</si>
  <si>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</si>
  <si>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</si>
  <si>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ここに入力</t>
    <rPh sb="3" eb="5">
      <t>ニュウリョク</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</si>
  <si>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</si>
  <si>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</si>
  <si>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</si>
  <si>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</si>
  <si>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実質公債費比率は、地方債の発行を平成20年度より抑制していることもあり、類似団体と比べても低くなっている。また、将来負担比率も0となっている。
今後、村営住宅整備や福祉施設長寿命化工事などの大型事業を予定しており、実質公債費比率の上昇が考えられるため、積立基金の活用など計画的に取り組み、健全な財政運営を行う。</t>
    <rPh sb="82" eb="86">
      <t>フクシシセツ</t>
    </rPh>
    <rPh sb="86" eb="92">
      <t>チョウジュミョウカコウジ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</si>
</sst>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6569AE7-BEF2-407C-81FD-533273EDB91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3D16-4E39-855E-8A78B302CE4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971636</c:v>
                </c:pt>
                <c:pt idx="1">
                  <c:v>2043665</c:v>
                </c:pt>
                <c:pt idx="2">
                  <c:v>2172964</c:v>
                </c:pt>
                <c:pt idx="3">
                  <c:v>1144974</c:v>
                </c:pt>
                <c:pt idx="4">
                  <c:v>1216856</c:v>
                </c:pt>
              </c:numCache>
            </c:numRef>
          </c:val>
          <c:smooth val="0"/>
          <c:extLst>
            <c:ext xmlns:c16="http://schemas.microsoft.com/office/drawing/2014/chart" uri="{C3380CC4-5D6E-409C-BE32-E72D297353CC}">
              <c16:uniqueId val="{00000001-3D16-4E39-855E-8A78B302CE4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15.67</c:v>
                </c:pt>
                <c:pt idx="1">
                  <c:v>12.86</c:v>
                </c:pt>
                <c:pt idx="2">
                  <c:v>40.4</c:v>
                </c:pt>
                <c:pt idx="3">
                  <c:v>77.62</c:v>
                </c:pt>
                <c:pt idx="4">
                  <c:v>123.07</c:v>
                </c:pt>
              </c:numCache>
            </c:numRef>
          </c:val>
          <c:extLst>
            <c:ext xmlns:c16="http://schemas.microsoft.com/office/drawing/2014/chart" uri="{C3380CC4-5D6E-409C-BE32-E72D297353CC}">
              <c16:uniqueId val="{00000000-5A0E-4FB5-9030-30FFF114AFE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501.98</c:v>
                </c:pt>
                <c:pt idx="1">
                  <c:v>378.62</c:v>
                </c:pt>
                <c:pt idx="2">
                  <c:v>390.51</c:v>
                </c:pt>
                <c:pt idx="3">
                  <c:v>407.48</c:v>
                </c:pt>
                <c:pt idx="4">
                  <c:v>402.43</c:v>
                </c:pt>
              </c:numCache>
            </c:numRef>
          </c:val>
          <c:extLst>
            <c:ext xmlns:c16="http://schemas.microsoft.com/office/drawing/2014/chart" uri="{C3380CC4-5D6E-409C-BE32-E72D297353CC}">
              <c16:uniqueId val="{00000001-5A0E-4FB5-9030-30FFF114AFE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56.62</c:v>
                </c:pt>
                <c:pt idx="1">
                  <c:v>-44.89</c:v>
                </c:pt>
                <c:pt idx="2">
                  <c:v>27.14</c:v>
                </c:pt>
                <c:pt idx="3">
                  <c:v>54.4</c:v>
                </c:pt>
                <c:pt idx="4">
                  <c:v>46.42</c:v>
                </c:pt>
              </c:numCache>
            </c:numRef>
          </c:val>
          <c:smooth val="0"/>
          <c:extLst>
            <c:ext xmlns:c16="http://schemas.microsoft.com/office/drawing/2014/chart" uri="{C3380CC4-5D6E-409C-BE32-E72D297353CC}">
              <c16:uniqueId val="{00000002-5A0E-4FB5-9030-30FFF114AFE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42.74</c:v>
                </c:pt>
                <c:pt idx="2">
                  <c:v>#N/A</c:v>
                </c:pt>
                <c:pt idx="3">
                  <c:v>30.01</c:v>
                </c:pt>
                <c:pt idx="4">
                  <c:v>#N/A</c:v>
                </c:pt>
                <c:pt idx="5">
                  <c:v>37.89</c:v>
                </c:pt>
                <c:pt idx="6">
                  <c:v>#N/A</c:v>
                </c:pt>
                <c:pt idx="7">
                  <c:v>57.86</c:v>
                </c:pt>
                <c:pt idx="8">
                  <c:v>0</c:v>
                </c:pt>
                <c:pt idx="9">
                  <c:v>0</c:v>
                </c:pt>
              </c:numCache>
            </c:numRef>
          </c:val>
          <c:extLst>
            <c:ext xmlns:c16="http://schemas.microsoft.com/office/drawing/2014/chart" uri="{C3380CC4-5D6E-409C-BE32-E72D297353CC}">
              <c16:uniqueId val="{00000000-A099-45A2-94CA-51EF1853DCB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099-45A2-94CA-51EF1853DCBE}"/>
            </c:ext>
          </c:extLst>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c:v>
                </c:pt>
                <c:pt idx="2">
                  <c:v>#N/A</c:v>
                </c:pt>
                <c:pt idx="3">
                  <c:v>0.17</c:v>
                </c:pt>
                <c:pt idx="4">
                  <c:v>#N/A</c:v>
                </c:pt>
                <c:pt idx="5">
                  <c:v>0.18</c:v>
                </c:pt>
                <c:pt idx="6">
                  <c:v>#N/A</c:v>
                </c:pt>
                <c:pt idx="7">
                  <c:v>0.18</c:v>
                </c:pt>
                <c:pt idx="8">
                  <c:v>#N/A</c:v>
                </c:pt>
                <c:pt idx="9">
                  <c:v>0.17</c:v>
                </c:pt>
              </c:numCache>
            </c:numRef>
          </c:val>
          <c:extLst>
            <c:ext xmlns:c16="http://schemas.microsoft.com/office/drawing/2014/chart" uri="{C3380CC4-5D6E-409C-BE32-E72D297353CC}">
              <c16:uniqueId val="{00000002-A099-45A2-94CA-51EF1853DCBE}"/>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1.71</c:v>
                </c:pt>
                <c:pt idx="2">
                  <c:v>#N/A</c:v>
                </c:pt>
                <c:pt idx="3">
                  <c:v>1.67</c:v>
                </c:pt>
                <c:pt idx="4">
                  <c:v>#N/A</c:v>
                </c:pt>
                <c:pt idx="5">
                  <c:v>2.25</c:v>
                </c:pt>
                <c:pt idx="6">
                  <c:v>#N/A</c:v>
                </c:pt>
                <c:pt idx="7">
                  <c:v>2.23</c:v>
                </c:pt>
                <c:pt idx="8">
                  <c:v>#N/A</c:v>
                </c:pt>
                <c:pt idx="9">
                  <c:v>1.69</c:v>
                </c:pt>
              </c:numCache>
            </c:numRef>
          </c:val>
          <c:extLst>
            <c:ext xmlns:c16="http://schemas.microsoft.com/office/drawing/2014/chart" uri="{C3380CC4-5D6E-409C-BE32-E72D297353CC}">
              <c16:uniqueId val="{00000003-A099-45A2-94CA-51EF1853DCBE}"/>
            </c:ext>
          </c:extLst>
        </c:ser>
        <c:ser>
          <c:idx val="4"/>
          <c:order val="4"/>
          <c:tx>
            <c:strRef>
              <c:f>データシート!$A$31</c:f>
              <c:strCache>
                <c:ptCount val="1"/>
                <c:pt idx="0">
                  <c:v>国民健康保険事業直営診療特別会計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2.2000000000000002</c:v>
                </c:pt>
                <c:pt idx="2">
                  <c:v>#N/A</c:v>
                </c:pt>
                <c:pt idx="3">
                  <c:v>0.37</c:v>
                </c:pt>
                <c:pt idx="4">
                  <c:v>#N/A</c:v>
                </c:pt>
                <c:pt idx="5">
                  <c:v>6.14</c:v>
                </c:pt>
                <c:pt idx="6">
                  <c:v>#N/A</c:v>
                </c:pt>
                <c:pt idx="7">
                  <c:v>4.45</c:v>
                </c:pt>
                <c:pt idx="8">
                  <c:v>#N/A</c:v>
                </c:pt>
                <c:pt idx="9">
                  <c:v>4.3</c:v>
                </c:pt>
              </c:numCache>
            </c:numRef>
          </c:val>
          <c:extLst>
            <c:ext xmlns:c16="http://schemas.microsoft.com/office/drawing/2014/chart" uri="{C3380CC4-5D6E-409C-BE32-E72D297353CC}">
              <c16:uniqueId val="{00000004-A099-45A2-94CA-51EF1853DCBE}"/>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1.86</c:v>
                </c:pt>
                <c:pt idx="2">
                  <c:v>#N/A</c:v>
                </c:pt>
                <c:pt idx="3">
                  <c:v>3.07</c:v>
                </c:pt>
                <c:pt idx="4">
                  <c:v>#N/A</c:v>
                </c:pt>
                <c:pt idx="5">
                  <c:v>5.14</c:v>
                </c:pt>
                <c:pt idx="6">
                  <c:v>#N/A</c:v>
                </c:pt>
                <c:pt idx="7">
                  <c:v>4.7699999999999996</c:v>
                </c:pt>
                <c:pt idx="8">
                  <c:v>#N/A</c:v>
                </c:pt>
                <c:pt idx="9">
                  <c:v>5.18</c:v>
                </c:pt>
              </c:numCache>
            </c:numRef>
          </c:val>
          <c:extLst>
            <c:ext xmlns:c16="http://schemas.microsoft.com/office/drawing/2014/chart" uri="{C3380CC4-5D6E-409C-BE32-E72D297353CC}">
              <c16:uniqueId val="{00000005-A099-45A2-94CA-51EF1853DCBE}"/>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9.1</c:v>
                </c:pt>
                <c:pt idx="2">
                  <c:v>#N/A</c:v>
                </c:pt>
                <c:pt idx="3">
                  <c:v>8.4</c:v>
                </c:pt>
                <c:pt idx="4">
                  <c:v>#N/A</c:v>
                </c:pt>
                <c:pt idx="5">
                  <c:v>10.220000000000001</c:v>
                </c:pt>
                <c:pt idx="6">
                  <c:v>#N/A</c:v>
                </c:pt>
                <c:pt idx="7">
                  <c:v>10.98</c:v>
                </c:pt>
                <c:pt idx="8">
                  <c:v>#N/A</c:v>
                </c:pt>
                <c:pt idx="9">
                  <c:v>11.96</c:v>
                </c:pt>
              </c:numCache>
            </c:numRef>
          </c:val>
          <c:extLst>
            <c:ext xmlns:c16="http://schemas.microsoft.com/office/drawing/2014/chart" uri="{C3380CC4-5D6E-409C-BE32-E72D297353CC}">
              <c16:uniqueId val="{00000006-A099-45A2-94CA-51EF1853DCBE}"/>
            </c:ext>
          </c:extLst>
        </c:ser>
        <c:ser>
          <c:idx val="7"/>
          <c:order val="7"/>
          <c:tx>
            <c:strRef>
              <c:f>データシート!$A$34</c:f>
              <c:strCache>
                <c:ptCount val="1"/>
                <c:pt idx="0">
                  <c:v>合併処理浄化槽事業会計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22.73</c:v>
                </c:pt>
              </c:numCache>
            </c:numRef>
          </c:val>
          <c:extLst>
            <c:ext xmlns:c16="http://schemas.microsoft.com/office/drawing/2014/chart" uri="{C3380CC4-5D6E-409C-BE32-E72D297353CC}">
              <c16:uniqueId val="{00000007-A099-45A2-94CA-51EF1853DCBE}"/>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28.59</c:v>
                </c:pt>
              </c:numCache>
            </c:numRef>
          </c:val>
          <c:extLst>
            <c:ext xmlns:c16="http://schemas.microsoft.com/office/drawing/2014/chart" uri="{C3380CC4-5D6E-409C-BE32-E72D297353CC}">
              <c16:uniqueId val="{00000008-A099-45A2-94CA-51EF1853DCB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15.66</c:v>
                </c:pt>
                <c:pt idx="2">
                  <c:v>#N/A</c:v>
                </c:pt>
                <c:pt idx="3">
                  <c:v>12.86</c:v>
                </c:pt>
                <c:pt idx="4">
                  <c:v>#N/A</c:v>
                </c:pt>
                <c:pt idx="5">
                  <c:v>40.4</c:v>
                </c:pt>
                <c:pt idx="6">
                  <c:v>#N/A</c:v>
                </c:pt>
                <c:pt idx="7">
                  <c:v>77.62</c:v>
                </c:pt>
                <c:pt idx="8">
                  <c:v>#N/A</c:v>
                </c:pt>
                <c:pt idx="9">
                  <c:v>123.07</c:v>
                </c:pt>
              </c:numCache>
            </c:numRef>
          </c:val>
          <c:extLst>
            <c:ext xmlns:c16="http://schemas.microsoft.com/office/drawing/2014/chart" uri="{C3380CC4-5D6E-409C-BE32-E72D297353CC}">
              <c16:uniqueId val="{00000009-A099-45A2-94CA-51EF1853DCB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c:v>
                </c:pt>
                <c:pt idx="5">
                  <c:v>29</c:v>
                </c:pt>
                <c:pt idx="8">
                  <c:v>28</c:v>
                </c:pt>
                <c:pt idx="11">
                  <c:v>27</c:v>
                </c:pt>
                <c:pt idx="14">
                  <c:v>23</c:v>
                </c:pt>
              </c:numCache>
            </c:numRef>
          </c:val>
          <c:extLst>
            <c:ext xmlns:c16="http://schemas.microsoft.com/office/drawing/2014/chart" uri="{C3380CC4-5D6E-409C-BE32-E72D297353CC}">
              <c16:uniqueId val="{00000000-492E-4747-A826-B3F1F3A34A2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92E-4747-A826-B3F1F3A34A2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92E-4747-A826-B3F1F3A34A2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3</c:v>
                </c:pt>
                <c:pt idx="6">
                  <c:v>3</c:v>
                </c:pt>
                <c:pt idx="9">
                  <c:v>3</c:v>
                </c:pt>
                <c:pt idx="12">
                  <c:v>3</c:v>
                </c:pt>
              </c:numCache>
            </c:numRef>
          </c:val>
          <c:extLst>
            <c:ext xmlns:c16="http://schemas.microsoft.com/office/drawing/2014/chart" uri="{C3380CC4-5D6E-409C-BE32-E72D297353CC}">
              <c16:uniqueId val="{00000003-492E-4747-A826-B3F1F3A34A2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c:v>
                </c:pt>
                <c:pt idx="3">
                  <c:v>7</c:v>
                </c:pt>
                <c:pt idx="6">
                  <c:v>9</c:v>
                </c:pt>
                <c:pt idx="9">
                  <c:v>9</c:v>
                </c:pt>
                <c:pt idx="12">
                  <c:v>4</c:v>
                </c:pt>
              </c:numCache>
            </c:numRef>
          </c:val>
          <c:extLst>
            <c:ext xmlns:c16="http://schemas.microsoft.com/office/drawing/2014/chart" uri="{C3380CC4-5D6E-409C-BE32-E72D297353CC}">
              <c16:uniqueId val="{00000004-492E-4747-A826-B3F1F3A34A2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92E-4747-A826-B3F1F3A34A2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92E-4747-A826-B3F1F3A34A2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c:v>
                </c:pt>
                <c:pt idx="3">
                  <c:v>17</c:v>
                </c:pt>
                <c:pt idx="6">
                  <c:v>15</c:v>
                </c:pt>
                <c:pt idx="9">
                  <c:v>13</c:v>
                </c:pt>
                <c:pt idx="12">
                  <c:v>10</c:v>
                </c:pt>
              </c:numCache>
            </c:numRef>
          </c:val>
          <c:extLst>
            <c:ext xmlns:c16="http://schemas.microsoft.com/office/drawing/2014/chart" uri="{C3380CC4-5D6E-409C-BE32-E72D297353CC}">
              <c16:uniqueId val="{00000007-492E-4747-A826-B3F1F3A34A2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c:v>
                </c:pt>
                <c:pt idx="2">
                  <c:v>#N/A</c:v>
                </c:pt>
                <c:pt idx="3">
                  <c:v>#N/A</c:v>
                </c:pt>
                <c:pt idx="4">
                  <c:v>-2</c:v>
                </c:pt>
                <c:pt idx="5">
                  <c:v>#N/A</c:v>
                </c:pt>
                <c:pt idx="6">
                  <c:v>#N/A</c:v>
                </c:pt>
                <c:pt idx="7">
                  <c:v>-1</c:v>
                </c:pt>
                <c:pt idx="8">
                  <c:v>#N/A</c:v>
                </c:pt>
                <c:pt idx="9">
                  <c:v>#N/A</c:v>
                </c:pt>
                <c:pt idx="10">
                  <c:v>-2</c:v>
                </c:pt>
                <c:pt idx="11">
                  <c:v>#N/A</c:v>
                </c:pt>
                <c:pt idx="12">
                  <c:v>#N/A</c:v>
                </c:pt>
                <c:pt idx="13">
                  <c:v>-6</c:v>
                </c:pt>
                <c:pt idx="14">
                  <c:v>#N/A</c:v>
                </c:pt>
              </c:numCache>
            </c:numRef>
          </c:val>
          <c:smooth val="0"/>
          <c:extLst>
            <c:ext xmlns:c16="http://schemas.microsoft.com/office/drawing/2014/chart" uri="{C3380CC4-5D6E-409C-BE32-E72D297353CC}">
              <c16:uniqueId val="{00000008-492E-4747-A826-B3F1F3A34A2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251</c:v>
                </c:pt>
                <c:pt idx="5">
                  <c:v>229</c:v>
                </c:pt>
                <c:pt idx="8">
                  <c:v>205</c:v>
                </c:pt>
                <c:pt idx="11">
                  <c:v>182</c:v>
                </c:pt>
                <c:pt idx="14">
                  <c:v>158</c:v>
                </c:pt>
              </c:numCache>
            </c:numRef>
          </c:val>
          <c:extLst>
            <c:ext xmlns:c16="http://schemas.microsoft.com/office/drawing/2014/chart" uri="{C3380CC4-5D6E-409C-BE32-E72D297353CC}">
              <c16:uniqueId val="{00000000-C5C3-454C-8EC1-A64B6E176F6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5C3-454C-8EC1-A64B6E176F6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1857</c:v>
                </c:pt>
                <c:pt idx="5">
                  <c:v>1724</c:v>
                </c:pt>
                <c:pt idx="8">
                  <c:v>1724</c:v>
                </c:pt>
                <c:pt idx="11">
                  <c:v>1775</c:v>
                </c:pt>
                <c:pt idx="14">
                  <c:v>1775</c:v>
                </c:pt>
              </c:numCache>
            </c:numRef>
          </c:val>
          <c:extLst>
            <c:ext xmlns:c16="http://schemas.microsoft.com/office/drawing/2014/chart" uri="{C3380CC4-5D6E-409C-BE32-E72D297353CC}">
              <c16:uniqueId val="{00000002-C5C3-454C-8EC1-A64B6E176F6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5C3-454C-8EC1-A64B6E176F6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5C3-454C-8EC1-A64B6E176F6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C3-454C-8EC1-A64B6E176F6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c:v>
                </c:pt>
                <c:pt idx="3">
                  <c:v>7</c:v>
                </c:pt>
                <c:pt idx="6">
                  <c:v>18</c:v>
                </c:pt>
                <c:pt idx="9">
                  <c:v>17</c:v>
                </c:pt>
                <c:pt idx="12">
                  <c:v>10</c:v>
                </c:pt>
              </c:numCache>
            </c:numRef>
          </c:val>
          <c:extLst>
            <c:ext xmlns:c16="http://schemas.microsoft.com/office/drawing/2014/chart" uri="{C3380CC4-5D6E-409C-BE32-E72D297353CC}">
              <c16:uniqueId val="{00000006-C5C3-454C-8EC1-A64B6E176F6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c:v>
                </c:pt>
                <c:pt idx="3">
                  <c:v>17</c:v>
                </c:pt>
                <c:pt idx="6">
                  <c:v>14</c:v>
                </c:pt>
                <c:pt idx="9">
                  <c:v>11</c:v>
                </c:pt>
                <c:pt idx="12">
                  <c:v>7</c:v>
                </c:pt>
              </c:numCache>
            </c:numRef>
          </c:val>
          <c:extLst>
            <c:ext xmlns:c16="http://schemas.microsoft.com/office/drawing/2014/chart" uri="{C3380CC4-5D6E-409C-BE32-E72D297353CC}">
              <c16:uniqueId val="{00000007-C5C3-454C-8EC1-A64B6E176F6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118</c:v>
                </c:pt>
                <c:pt idx="3">
                  <c:v>113</c:v>
                </c:pt>
                <c:pt idx="6">
                  <c:v>105</c:v>
                </c:pt>
                <c:pt idx="9">
                  <c:v>97</c:v>
                </c:pt>
                <c:pt idx="12">
                  <c:v>72</c:v>
                </c:pt>
              </c:numCache>
            </c:numRef>
          </c:val>
          <c:extLst>
            <c:ext xmlns:c16="http://schemas.microsoft.com/office/drawing/2014/chart" uri="{C3380CC4-5D6E-409C-BE32-E72D297353CC}">
              <c16:uniqueId val="{00000008-C5C3-454C-8EC1-A64B6E176F6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5C3-454C-8EC1-A64B6E176F6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90</c:v>
                </c:pt>
                <c:pt idx="3">
                  <c:v>75</c:v>
                </c:pt>
                <c:pt idx="6">
                  <c:v>60</c:v>
                </c:pt>
                <c:pt idx="9">
                  <c:v>48</c:v>
                </c:pt>
                <c:pt idx="12">
                  <c:v>39</c:v>
                </c:pt>
              </c:numCache>
            </c:numRef>
          </c:val>
          <c:extLst>
            <c:ext xmlns:c16="http://schemas.microsoft.com/office/drawing/2014/chart" uri="{C3380CC4-5D6E-409C-BE32-E72D297353CC}">
              <c16:uniqueId val="{0000000A-C5C3-454C-8EC1-A64B6E176F6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5C3-454C-8EC1-A64B6E176F6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1147</c:v>
                </c:pt>
                <c:pt idx="1">
                  <c:v>1198</c:v>
                </c:pt>
                <c:pt idx="2">
                  <c:v>1198</c:v>
                </c:pt>
              </c:numCache>
            </c:numRef>
          </c:val>
          <c:extLst>
            <c:ext xmlns:c16="http://schemas.microsoft.com/office/drawing/2014/chart" uri="{C3380CC4-5D6E-409C-BE32-E72D297353CC}">
              <c16:uniqueId val="{00000000-68FB-4830-AFA8-D7DADF85DCE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c:v>
                </c:pt>
                <c:pt idx="1">
                  <c:v>5</c:v>
                </c:pt>
                <c:pt idx="2">
                  <c:v>5</c:v>
                </c:pt>
              </c:numCache>
            </c:numRef>
          </c:val>
          <c:extLst>
            <c:ext xmlns:c16="http://schemas.microsoft.com/office/drawing/2014/chart" uri="{C3380CC4-5D6E-409C-BE32-E72D297353CC}">
              <c16:uniqueId val="{00000001-68FB-4830-AFA8-D7DADF85DCE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558</c:v>
                </c:pt>
                <c:pt idx="1">
                  <c:v>559</c:v>
                </c:pt>
                <c:pt idx="2">
                  <c:v>559</c:v>
                </c:pt>
              </c:numCache>
            </c:numRef>
          </c:val>
          <c:extLst>
            <c:ext xmlns:c16="http://schemas.microsoft.com/office/drawing/2014/chart" uri="{C3380CC4-5D6E-409C-BE32-E72D297353CC}">
              <c16:uniqueId val="{00000002-68FB-4830-AFA8-D7DADF85DCE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{D9A547D2-11C2-40E9-BBF9-A7427F155CB4}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025-43D7-891F-EA405902BC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{736754FC-D77C-4757-BEF0-2C8EC6126D70}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25-43D7-891F-EA405902BC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{8C4B602F-AD72-45BF-8634-E3C2373A4390}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25-43D7-891F-EA405902BC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{74D7A142-8395-4314-847C-3AE115F36422}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25-43D7-891F-EA405902BC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{92305E1A-8D0B-4BDA-9D57-5084926287FA}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25-43D7-891F-EA405902BC8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{26AB6773-ACF7-4C8B-9D44-7678608B532B}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025-43D7-891F-EA405902BC8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{EBBFD42B-A151-497E-A150-985BB196FF25}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025-43D7-891F-EA405902BC8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{B29F518F-BCD4-4D25-B436-75DD73C6B616}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025-43D7-891F-EA405902BC8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{3ACFA2DB-B8CE-456A-8E54-0C271301FEC6}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025-43D7-891F-EA405902BC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025-43D7-891F-EA405902BC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{CE2BFF6D-57A3-4C12-AF8F-C2417E641C7C}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025-43D7-891F-EA405902BC8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{F54B3F21-2C13-42B9-A6CE-7587D42B3187}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25-43D7-891F-EA405902BC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{30F7FD57-C2E1-4C67-9FC6-97B82BCC4F9B}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25-43D7-891F-EA405902BC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{8A104AA9-AA90-4BED-8E3F-58D9FF88FB80}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25-43D7-891F-EA405902BC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{4B61FCD5-15F2-4E86-860F-5B6E234BD653}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25-43D7-891F-EA405902BC8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{998DE3E1-2BB0-478E-9623-B4C20550C5C5}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025-43D7-891F-EA405902BC8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{8246BD1B-767A-467F-9B63-17160A36C13F}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025-43D7-891F-EA405902BC8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{1E97D712-AD75-495C-9A3D-3A23AD1312A2}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025-43D7-891F-EA405902BC8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{A11BCB4E-E30B-4CD1-9C35-C097293AFA34}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025-43D7-891F-EA405902BC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8025-43D7-891F-EA405902BC80}"/>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{C899A616-9CEF-4248-9287-B7B7EB0B23D5}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1D-4DAC-BA8E-8C5F08A452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{71C50A28-C402-437F-9B25-600B0B497541}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1D-4DAC-BA8E-8C5F08A452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{2ACFBB3E-42ED-456E-833E-97394EC04347}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1D-4DAC-BA8E-8C5F08A452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{71CC98D0-5C4A-4218-861B-853D18769D17}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1D-4DAC-BA8E-8C5F08A452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{743BEC81-D132-4143-9886-BF5A6093CE2C}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1D-4DAC-BA8E-8C5F08A452F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{23DA038B-9845-4D13-8470-ACEE56047805}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1D-4DAC-BA8E-8C5F08A452F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{8F1C74EC-781D-4369-95F4-D80A4898B9F8}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1D-4DAC-BA8E-8C5F08A452F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{A951F2B9-2028-4BE8-B852-F98F3F16C41F}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1D-4DAC-BA8E-8C5F08A452F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{94C33392-B713-40AE-8D34-B7C4A4B430A0}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1D-4DAC-BA8E-8C5F08A452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-0.7</c:v>
                </c:pt>
                <c:pt idx="8">
                  <c:v>-0.9</c:v>
                </c:pt>
                <c:pt idx="16">
                  <c:v>-0.6</c:v>
                </c:pt>
                <c:pt idx="24">
                  <c:v>-0.2</c:v>
                </c:pt>
                <c:pt idx="32">
                  <c:v>-0.7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01D-4DAC-BA8E-8C5F08A452F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{E13ECEFD-0D4A-4556-8BAD-D15B77BF7D53}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1D-4DAC-BA8E-8C5F08A452F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{1DB3566E-5A0C-42CB-9CC9-69001CDF1AE9}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1D-4DAC-BA8E-8C5F08A452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{5D266011-C534-47AE-B8D5-39BA6F993382}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1D-4DAC-BA8E-8C5F08A452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{C39C89F4-919E-44A2-9CD7-6B92B1A9E13A}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1D-4DAC-BA8E-8C5F08A452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{96B54F44-06DA-4594-99C6-BE79A0162E02}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1D-4DAC-BA8E-8C5F08A452F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{2544D642-D3B5-4C8D-BCE0-7B7C74C40B57}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1D-4DAC-BA8E-8C5F08A452F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{0B733F6D-1ABF-4483-BC36-1C7770486F36}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1D-4DAC-BA8E-8C5F08A452F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{06F0035B-5B57-47DE-A88F-412EA91EE62F}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1D-4DAC-BA8E-8C5F08A452F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{97BE9A6F-5394-49A1-84DB-A7023307336B}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1D-4DAC-BA8E-8C5F08A452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01D-4DAC-BA8E-8C5F08A452F1}"/>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東京都青ヶ島村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
160
5.95
1,285,779
919,456
366,323
297,646
38,613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前年度とほぼ横ばい。類似団体と比べても人口が極めて少なく自主財源確保も難しいため、引き続き歳出抑制に努める。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10668</xdr:rowOff>
    </xdr:from>
    <xdr:to>
      <xdr:col>23</xdr:col>
      <xdr:colOff>133350</xdr:colOff>
      <xdr:row>44</xdr:row>
      <xdr:rowOff>10668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54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10668</xdr:rowOff>
    </xdr:from>
    <xdr:to>
      <xdr:col>19</xdr:col>
      <xdr:colOff>133350</xdr:colOff>
      <xdr:row>44</xdr:row>
      <xdr:rowOff>10668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54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1016</xdr:rowOff>
    </xdr:from>
    <xdr:to>
      <xdr:col>15</xdr:col>
      <xdr:colOff>82550</xdr:colOff>
      <xdr:row>44</xdr:row>
      <xdr:rowOff>10668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448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1016</xdr:rowOff>
    </xdr:from>
    <xdr:to>
      <xdr:col>11</xdr:col>
      <xdr:colOff>31750</xdr:colOff>
      <xdr:row>44</xdr:row>
      <xdr:rowOff>1016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448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131318</xdr:rowOff>
    </xdr:from>
    <xdr:to>
      <xdr:col>23</xdr:col>
      <xdr:colOff>184150</xdr:colOff>
      <xdr:row>44</xdr:row>
      <xdr:rowOff>61468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131318</xdr:rowOff>
    </xdr:from>
    <xdr:to>
      <xdr:col>19</xdr:col>
      <xdr:colOff>184150</xdr:colOff>
      <xdr:row>44</xdr:row>
      <xdr:rowOff>61468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46245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590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131318</xdr:rowOff>
    </xdr:from>
    <xdr:to>
      <xdr:col>15</xdr:col>
      <xdr:colOff>133350</xdr:colOff>
      <xdr:row>44</xdr:row>
      <xdr:rowOff>61468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46245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121666</xdr:rowOff>
    </xdr:from>
    <xdr:to>
      <xdr:col>11</xdr:col>
      <xdr:colOff>82550</xdr:colOff>
      <xdr:row>44</xdr:row>
      <xdr:rowOff>51816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36593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121666</xdr:rowOff>
    </xdr:from>
    <xdr:to>
      <xdr:col>7</xdr:col>
      <xdr:colOff>31750</xdr:colOff>
      <xdr:row>44</xdr:row>
      <xdr:rowOff>51816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36593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本村はその規模の小ささから、村営住宅建設等の公共事業が発生した場合に経常収支比率へ与える影響が大きく、令和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年度と令和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年度にて変動があった。</a:t>
          </a:r>
          <a:r>
            <a:rPr kumimoji="1" lang="ja-JP" altLang="ja-JP" sz="1100">
              <a:solidFill>
                <a:schemeClr val="dk1"/>
              </a:solidFill>
              <a:effectLst/>
              <a:latin typeface="+mn-lt"/>
              <a:ea typeface="+mn-ea"/>
              <a:cs typeface="+mn-cs"/>
            </a:rPr>
            <a:t>経常経費に充当する財源の検討と歳出抑制に努め、比率の改善を図る。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32914</xdr:rowOff>
    </xdr:from>
    <xdr:to>
      <xdr:col>23</xdr:col>
      <xdr:colOff>133350</xdr:colOff>
      <xdr:row>63</xdr:row>
      <xdr:rowOff>66040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491364"/>
          <a:ext cx="838200" cy="37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32914</xdr:rowOff>
    </xdr:from>
    <xdr:to>
      <xdr:col>19</xdr:col>
      <xdr:colOff>133350</xdr:colOff>
      <xdr:row>64</xdr:row>
      <xdr:rowOff>162031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491364"/>
          <a:ext cx="889000" cy="64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127846</xdr:rowOff>
    </xdr:from>
    <xdr:to>
      <xdr:col>15</xdr:col>
      <xdr:colOff>82550</xdr:colOff>
      <xdr:row>64</xdr:row>
      <xdr:rowOff>162031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100646"/>
          <a:ext cx="889000" cy="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127846</xdr:rowOff>
    </xdr:from>
    <xdr:to>
      <xdr:col>11</xdr:col>
      <xdr:colOff>31750</xdr:colOff>
      <xdr:row>65</xdr:row>
      <xdr:rowOff>26776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100646"/>
          <a:ext cx="889000" cy="7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31767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153564</xdr:rowOff>
    </xdr:from>
    <xdr:to>
      <xdr:col>19</xdr:col>
      <xdr:colOff>184150</xdr:colOff>
      <xdr:row>61</xdr:row>
      <xdr:rowOff>83714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44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93891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20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111231</xdr:rowOff>
    </xdr:from>
    <xdr:to>
      <xdr:col>15</xdr:col>
      <xdr:colOff>133350</xdr:colOff>
      <xdr:row>65</xdr:row>
      <xdr:rowOff>41381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08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26158</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170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77046</xdr:rowOff>
    </xdr:from>
    <xdr:to>
      <xdr:col>11</xdr:col>
      <xdr:colOff>82550</xdr:colOff>
      <xdr:row>65</xdr:row>
      <xdr:rowOff>7196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147426</xdr:rowOff>
    </xdr:from>
    <xdr:to>
      <xdr:col>7</xdr:col>
      <xdr:colOff>31750</xdr:colOff>
      <xdr:row>65</xdr:row>
      <xdr:rowOff>77576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12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62353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20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[3,724,994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ほぼ横ばいではあるが、職員不足に伴う専門資格職の委託や、システム関連経費が年々増加傾向にある。</a:t>
          </a:r>
          <a:endParaRPr lang="ja-JP" altLang="ja-JP" sz="1400">
            <a:effectLst/>
          </a:endParaRPr>
        </a:p>
        <a:p>
          <a:r>
            <a:rPr kumimoji="1" lang="ja-JP" altLang="ja-JP" sz="1100">
              <a:solidFill>
                <a:schemeClr val="dk1"/>
              </a:solidFill>
              <a:effectLst/>
              <a:latin typeface="+mn-lt"/>
              <a:ea typeface="+mn-ea"/>
              <a:cs typeface="+mn-cs"/>
            </a:rPr>
            <a:t>人口が極めて少ないため、住民一人当たりのコストにすると類似団体と比べても水準は高くなる。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51291</xdr:rowOff>
    </xdr:from>
    <xdr:to>
      <xdr:col>23</xdr:col>
      <xdr:colOff>133350</xdr:colOff>
      <xdr:row>89</xdr:row>
      <xdr:rowOff>39684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5138891"/>
          <a:ext cx="838200" cy="1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115472</xdr:rowOff>
    </xdr:from>
    <xdr:to>
      <xdr:col>19</xdr:col>
      <xdr:colOff>133350</xdr:colOff>
      <xdr:row>88</xdr:row>
      <xdr:rowOff>51291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5031622"/>
          <a:ext cx="889000" cy="10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2552</xdr:rowOff>
    </xdr:from>
    <xdr:to>
      <xdr:col>15</xdr:col>
      <xdr:colOff>82550</xdr:colOff>
      <xdr:row>87</xdr:row>
      <xdr:rowOff>115472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918702"/>
          <a:ext cx="889000" cy="11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2552</xdr:rowOff>
    </xdr:from>
    <xdr:to>
      <xdr:col>11</xdr:col>
      <xdr:colOff>31750</xdr:colOff>
      <xdr:row>87</xdr:row>
      <xdr:rowOff>94512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918702"/>
          <a:ext cx="889000" cy="9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160334</xdr:rowOff>
    </xdr:from>
    <xdr:to>
      <xdr:col>23</xdr:col>
      <xdr:colOff>184150</xdr:colOff>
      <xdr:row>89</xdr:row>
      <xdr:rowOff>90484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524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56211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5143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491</xdr:rowOff>
    </xdr:from>
    <xdr:to>
      <xdr:col>19</xdr:col>
      <xdr:colOff>184150</xdr:colOff>
      <xdr:row>88</xdr:row>
      <xdr:rowOff>102091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508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86868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5174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64672</xdr:rowOff>
    </xdr:from>
    <xdr:to>
      <xdr:col>15</xdr:col>
      <xdr:colOff>133350</xdr:colOff>
      <xdr:row>87</xdr:row>
      <xdr:rowOff>166272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9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151049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506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123202</xdr:rowOff>
    </xdr:from>
    <xdr:to>
      <xdr:col>11</xdr:col>
      <xdr:colOff>82550</xdr:colOff>
      <xdr:row>87</xdr:row>
      <xdr:rowOff>53352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86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38129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954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43712</xdr:rowOff>
    </xdr:from>
    <xdr:to>
      <xdr:col>7</xdr:col>
      <xdr:colOff>31750</xdr:colOff>
      <xdr:row>87</xdr:row>
      <xdr:rowOff>145312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95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130089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50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令和</a:t>
          </a:r>
          <a:r>
            <a:rPr kumimoji="1" lang="en-US" altLang="ja-JP" sz="1100">
              <a:latin typeface="+mn-ea"/>
              <a:ea typeface="+mn-ea"/>
            </a:rPr>
            <a:t>5</a:t>
          </a:r>
          <a:r>
            <a:rPr kumimoji="1" lang="ja-JP" altLang="en-US" sz="1100">
              <a:latin typeface="+mn-ea"/>
              <a:ea typeface="+mn-ea"/>
            </a:rPr>
            <a:t>年度は在籍年数の長い職員の退職に伴い数値が下がったが、令和</a:t>
          </a:r>
          <a:r>
            <a:rPr kumimoji="1" lang="en-US" altLang="ja-JP" sz="1100">
              <a:latin typeface="+mn-ea"/>
              <a:ea typeface="+mn-ea"/>
            </a:rPr>
            <a:t>6</a:t>
          </a:r>
          <a:r>
            <a:rPr kumimoji="1" lang="ja-JP" altLang="en-US" sz="1100">
              <a:latin typeface="+mn-ea"/>
              <a:ea typeface="+mn-ea"/>
            </a:rPr>
            <a:t>年度は従来の数値に近づいてきている。ただし、依然として類似団体と比較しても低い水準での推移となる。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83</xdr:row>
      <xdr:rowOff>27178</xdr:rowOff>
    </xdr:from>
    <xdr:to>
      <xdr:col>81</xdr:col>
      <xdr:colOff>44450</xdr:colOff>
      <xdr:row>89</xdr:row>
      <xdr:rowOff>151892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4257528"/>
          <a:ext cx="0" cy="11534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123969</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8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151892</xdr:rowOff>
    </xdr:from>
    <xdr:to>
      <xdr:col>81</xdr:col>
      <xdr:colOff>133350</xdr:colOff>
      <xdr:row>89</xdr:row>
      <xdr:rowOff>151892</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410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113555</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400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83</xdr:row>
      <xdr:rowOff>27178</xdr:rowOff>
    </xdr:from>
    <xdr:to>
      <xdr:col>81</xdr:col>
      <xdr:colOff>133350</xdr:colOff>
      <xdr:row>83</xdr:row>
      <xdr:rowOff>27178</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425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152908</xdr:rowOff>
    </xdr:from>
    <xdr:to>
      <xdr:col>81</xdr:col>
      <xdr:colOff>44450</xdr:colOff>
      <xdr:row>83</xdr:row>
      <xdr:rowOff>27178</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040358"/>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68597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9847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96520</xdr:rowOff>
    </xdr:from>
    <xdr:to>
      <xdr:col>81</xdr:col>
      <xdr:colOff>95250</xdr:colOff>
      <xdr:row>88</xdr:row>
      <xdr:rowOff>26670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501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152908</xdr:rowOff>
    </xdr:from>
    <xdr:to>
      <xdr:col>77</xdr:col>
      <xdr:colOff>44450</xdr:colOff>
      <xdr:row>84</xdr:row>
      <xdr:rowOff>82550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040358"/>
          <a:ext cx="889000" cy="44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67563</xdr:rowOff>
    </xdr:from>
    <xdr:to>
      <xdr:col>77</xdr:col>
      <xdr:colOff>95250</xdr:colOff>
      <xdr:row>87</xdr:row>
      <xdr:rowOff>169163</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98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153940</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5070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154939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48435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96520</xdr:rowOff>
    </xdr:from>
    <xdr:to>
      <xdr:col>73</xdr:col>
      <xdr:colOff>44450</xdr:colOff>
      <xdr:row>88</xdr:row>
      <xdr:rowOff>26670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501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11447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50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72898</xdr:rowOff>
    </xdr:from>
    <xdr:to>
      <xdr:col>68</xdr:col>
      <xdr:colOff>152400</xdr:colOff>
      <xdr:row>84</xdr:row>
      <xdr:rowOff>154939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474698"/>
          <a:ext cx="889000" cy="8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101346</xdr:rowOff>
    </xdr:from>
    <xdr:to>
      <xdr:col>68</xdr:col>
      <xdr:colOff>203200</xdr:colOff>
      <xdr:row>88</xdr:row>
      <xdr:rowOff>31496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5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16273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5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57913</xdr:rowOff>
    </xdr:from>
    <xdr:to>
      <xdr:col>64</xdr:col>
      <xdr:colOff>152400</xdr:colOff>
      <xdr:row>87</xdr:row>
      <xdr:rowOff>159513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97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144290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5060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147828</xdr:rowOff>
    </xdr:from>
    <xdr:to>
      <xdr:col>81</xdr:col>
      <xdr:colOff>95250</xdr:colOff>
      <xdr:row>83</xdr:row>
      <xdr:rowOff>77978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20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69105</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2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102108</xdr:rowOff>
    </xdr:from>
    <xdr:to>
      <xdr:col>77</xdr:col>
      <xdr:colOff>95250</xdr:colOff>
      <xdr:row>82</xdr:row>
      <xdr:rowOff>32258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398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42435</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758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104139</xdr:rowOff>
    </xdr:from>
    <xdr:to>
      <xdr:col>68</xdr:col>
      <xdr:colOff>203200</xdr:colOff>
      <xdr:row>85</xdr:row>
      <xdr:rowOff>34289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44466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22098</xdr:rowOff>
    </xdr:from>
    <xdr:to>
      <xdr:col>64</xdr:col>
      <xdr:colOff>152400</xdr:colOff>
      <xdr:row>84</xdr:row>
      <xdr:rowOff>123698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42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133875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19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類似団体と比べても人口が極端に少ないため数値は大きくなっているが、行政サービスを維持するうえで現時点でも職員数は少なく、</a:t>
          </a:r>
          <a:r>
            <a:rPr kumimoji="1" lang="ja-JP" altLang="en-US" sz="1100">
              <a:solidFill>
                <a:schemeClr val="dk1"/>
              </a:solidFill>
              <a:effectLst/>
              <a:latin typeface="+mn-lt"/>
              <a:ea typeface="+mn-ea"/>
              <a:cs typeface="+mn-cs"/>
            </a:rPr>
            <a:t>職員</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名あたりの業務負担が大きい状況が常態化しており、</a:t>
          </a:r>
          <a:r>
            <a:rPr kumimoji="1" lang="ja-JP" altLang="ja-JP" sz="1100">
              <a:solidFill>
                <a:schemeClr val="dk1"/>
              </a:solidFill>
              <a:effectLst/>
              <a:latin typeface="+mn-lt"/>
              <a:ea typeface="+mn-ea"/>
              <a:cs typeface="+mn-cs"/>
            </a:rPr>
            <a:t>今後も増員を検討している。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125640</xdr:rowOff>
    </xdr:from>
    <xdr:to>
      <xdr:col>81</xdr:col>
      <xdr:colOff>44450</xdr:colOff>
      <xdr:row>66</xdr:row>
      <xdr:rowOff>164362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1441340"/>
          <a:ext cx="838200" cy="3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156905</xdr:rowOff>
    </xdr:from>
    <xdr:to>
      <xdr:col>77</xdr:col>
      <xdr:colOff>44450</xdr:colOff>
      <xdr:row>66</xdr:row>
      <xdr:rowOff>164362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1301155"/>
          <a:ext cx="889000" cy="17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156905</xdr:rowOff>
    </xdr:from>
    <xdr:to>
      <xdr:col>72</xdr:col>
      <xdr:colOff>203200</xdr:colOff>
      <xdr:row>67</xdr:row>
      <xdr:rowOff>611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1301155"/>
          <a:ext cx="889000" cy="18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611</xdr:rowOff>
    </xdr:from>
    <xdr:to>
      <xdr:col>68</xdr:col>
      <xdr:colOff>152400</xdr:colOff>
      <xdr:row>67</xdr:row>
      <xdr:rowOff>47722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3512800" y="11487761"/>
          <a:ext cx="8890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74840</xdr:rowOff>
    </xdr:from>
    <xdr:to>
      <xdr:col>81</xdr:col>
      <xdr:colOff>95250</xdr:colOff>
      <xdr:row>67</xdr:row>
      <xdr:rowOff>4990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13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142167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12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113562</xdr:rowOff>
    </xdr:from>
    <xdr:to>
      <xdr:col>77</xdr:col>
      <xdr:colOff>95250</xdr:colOff>
      <xdr:row>67</xdr:row>
      <xdr:rowOff>43712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142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28489</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1515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106105</xdr:rowOff>
    </xdr:from>
    <xdr:to>
      <xdr:col>73</xdr:col>
      <xdr:colOff>44450</xdr:colOff>
      <xdr:row>66</xdr:row>
      <xdr:rowOff>36255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12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21032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1336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121261</xdr:rowOff>
    </xdr:from>
    <xdr:to>
      <xdr:col>68</xdr:col>
      <xdr:colOff>203200</xdr:colOff>
      <xdr:row>67</xdr:row>
      <xdr:rowOff>51411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143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36188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152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168372</xdr:rowOff>
    </xdr:from>
    <xdr:to>
      <xdr:col>64</xdr:col>
      <xdr:colOff>152400</xdr:colOff>
      <xdr:row>67</xdr:row>
      <xdr:rowOff>98522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148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83299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157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ほぼ横ばい</a:t>
          </a:r>
          <a:r>
            <a:rPr kumimoji="1" lang="ja-JP" altLang="en-US" sz="1100">
              <a:solidFill>
                <a:schemeClr val="dk1"/>
              </a:solidFill>
              <a:effectLst/>
              <a:latin typeface="+mn-lt"/>
              <a:ea typeface="+mn-ea"/>
              <a:cs typeface="+mn-cs"/>
            </a:rPr>
            <a:t>の状況が続いている</a:t>
          </a:r>
          <a:r>
            <a:rPr kumimoji="1" lang="ja-JP" altLang="ja-JP" sz="1100">
              <a:solidFill>
                <a:schemeClr val="dk1"/>
              </a:solidFill>
              <a:effectLst/>
              <a:latin typeface="+mn-lt"/>
              <a:ea typeface="+mn-ea"/>
              <a:cs typeface="+mn-cs"/>
            </a:rPr>
            <a:t>。引き続き地方債の借り入れを抑制する。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11430</xdr:rowOff>
    </xdr:from>
    <xdr:to>
      <xdr:col>81</xdr:col>
      <xdr:colOff>44450</xdr:colOff>
      <xdr:row>38</xdr:row>
      <xdr:rowOff>51646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652653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19473</xdr:rowOff>
    </xdr:from>
    <xdr:to>
      <xdr:col>77</xdr:col>
      <xdr:colOff>44450</xdr:colOff>
      <xdr:row>38</xdr:row>
      <xdr:rowOff>51646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53457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166794</xdr:rowOff>
    </xdr:from>
    <xdr:to>
      <xdr:col>72</xdr:col>
      <xdr:colOff>203200</xdr:colOff>
      <xdr:row>38</xdr:row>
      <xdr:rowOff>19473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5104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166794</xdr:rowOff>
    </xdr:from>
    <xdr:to>
      <xdr:col>68</xdr:col>
      <xdr:colOff>152400</xdr:colOff>
      <xdr:row>38</xdr:row>
      <xdr:rowOff>11430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5104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132080</xdr:rowOff>
    </xdr:from>
    <xdr:to>
      <xdr:col>81</xdr:col>
      <xdr:colOff>95250</xdr:colOff>
      <xdr:row>38</xdr:row>
      <xdr:rowOff>62230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148607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32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846</xdr:rowOff>
    </xdr:from>
    <xdr:to>
      <xdr:col>77</xdr:col>
      <xdr:colOff>95250</xdr:colOff>
      <xdr:row>38</xdr:row>
      <xdr:rowOff>102446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51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112624</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284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140123</xdr:rowOff>
    </xdr:from>
    <xdr:to>
      <xdr:col>73</xdr:col>
      <xdr:colOff>44450</xdr:colOff>
      <xdr:row>38</xdr:row>
      <xdr:rowOff>70273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48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80450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25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115993</xdr:rowOff>
    </xdr:from>
    <xdr:to>
      <xdr:col>68</xdr:col>
      <xdr:colOff>203200</xdr:colOff>
      <xdr:row>38</xdr:row>
      <xdr:rowOff>46143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45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56320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22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132080</xdr:rowOff>
    </xdr:from>
    <xdr:to>
      <xdr:col>64</xdr:col>
      <xdr:colOff>152400</xdr:colOff>
      <xdr:row>38</xdr:row>
      <xdr:rowOff>62230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72407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24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年度に引き続き、地方債の借り入れや基金からの取り崩しを行っていないため、マイナスとなっている。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東京都青ヶ島村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
160
5.95
1,285,779
919,456
366,323
297,646
38,613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a:t>
          </a:r>
          <a:r>
            <a:rPr kumimoji="1" lang="ja-JP" altLang="ja-JP" sz="1100">
              <a:solidFill>
                <a:schemeClr val="dk1"/>
              </a:solidFill>
              <a:effectLst/>
              <a:latin typeface="+mn-lt"/>
              <a:ea typeface="+mn-ea"/>
              <a:cs typeface="+mn-cs"/>
            </a:rPr>
            <a:t>在職歴の高い管理職員等の退職によ</a:t>
          </a:r>
          <a:r>
            <a:rPr kumimoji="1" lang="ja-JP" altLang="en-US" sz="1100">
              <a:solidFill>
                <a:schemeClr val="dk1"/>
              </a:solidFill>
              <a:effectLst/>
              <a:latin typeface="+mn-lt"/>
              <a:ea typeface="+mn-ea"/>
              <a:cs typeface="+mn-cs"/>
            </a:rPr>
            <a:t>り数値が低くなったが、令和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年度は従前の数値に近いものとなった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人口が極めて少ないため、住民一人当たりのコストにすると、類似団体と比べても水準は高くなる。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25763</xdr:rowOff>
    </xdr:from>
    <xdr:to>
      <xdr:col>24</xdr:col>
      <xdr:colOff>25400</xdr:colOff>
      <xdr:row>39</xdr:row>
      <xdr:rowOff>109038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512163"/>
          <a:ext cx="0" cy="1283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81115</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767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109038</xdr:rowOff>
    </xdr:from>
    <xdr:to>
      <xdr:col>24</xdr:col>
      <xdr:colOff>114300</xdr:colOff>
      <xdr:row>39</xdr:row>
      <xdr:rowOff>109038</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795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112140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25763</xdr:rowOff>
    </xdr:from>
    <xdr:to>
      <xdr:col>24</xdr:col>
      <xdr:colOff>114300</xdr:colOff>
      <xdr:row>32</xdr:row>
      <xdr:rowOff>25763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512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9434</xdr:rowOff>
    </xdr:from>
    <xdr:to>
      <xdr:col>24</xdr:col>
      <xdr:colOff>25400</xdr:colOff>
      <xdr:row>39</xdr:row>
      <xdr:rowOff>109038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524534"/>
          <a:ext cx="838200" cy="27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127017</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9434</xdr:rowOff>
    </xdr:from>
    <xdr:to>
      <xdr:col>19</xdr:col>
      <xdr:colOff>187325</xdr:colOff>
      <xdr:row>38</xdr:row>
      <xdr:rowOff>136797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524534"/>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84364</xdr:rowOff>
    </xdr:from>
    <xdr:to>
      <xdr:col>20</xdr:col>
      <xdr:colOff>38100</xdr:colOff>
      <xdr:row>36</xdr:row>
      <xdr:rowOff>14514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8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24691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5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136797</xdr:rowOff>
    </xdr:from>
    <xdr:to>
      <xdr:col>15</xdr:col>
      <xdr:colOff>98425</xdr:colOff>
      <xdr:row>39</xdr:row>
      <xdr:rowOff>171087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651897"/>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58239</xdr:rowOff>
    </xdr:from>
    <xdr:to>
      <xdr:col>15</xdr:col>
      <xdr:colOff>149225</xdr:colOff>
      <xdr:row>35</xdr:row>
      <xdr:rowOff>159839</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5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170016</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27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171087</xdr:rowOff>
    </xdr:from>
    <xdr:to>
      <xdr:col>11</xdr:col>
      <xdr:colOff>9525</xdr:colOff>
      <xdr:row>40</xdr:row>
      <xdr:rowOff>130266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857637"/>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35378</xdr:rowOff>
    </xdr:from>
    <xdr:to>
      <xdr:col>11</xdr:col>
      <xdr:colOff>60325</xdr:colOff>
      <xdr:row>35</xdr:row>
      <xdr:rowOff>136978</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3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147155</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113756</xdr:rowOff>
    </xdr:from>
    <xdr:to>
      <xdr:col>6</xdr:col>
      <xdr:colOff>171450</xdr:colOff>
      <xdr:row>36</xdr:row>
      <xdr:rowOff>43906</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54083</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58238</xdr:rowOff>
    </xdr:from>
    <xdr:to>
      <xdr:col>24</xdr:col>
      <xdr:colOff>76200</xdr:colOff>
      <xdr:row>39</xdr:row>
      <xdr:rowOff>159838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74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138265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653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130084</xdr:rowOff>
    </xdr:from>
    <xdr:to>
      <xdr:col>20</xdr:col>
      <xdr:colOff>38100</xdr:colOff>
      <xdr:row>38</xdr:row>
      <xdr:rowOff>60234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47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45011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560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85997</xdr:rowOff>
    </xdr:from>
    <xdr:to>
      <xdr:col>15</xdr:col>
      <xdr:colOff>149225</xdr:colOff>
      <xdr:row>39</xdr:row>
      <xdr:rowOff>16147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60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924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687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120287</xdr:rowOff>
    </xdr:from>
    <xdr:to>
      <xdr:col>11</xdr:col>
      <xdr:colOff>60325</xdr:colOff>
      <xdr:row>40</xdr:row>
      <xdr:rowOff>50437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80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35214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893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79466</xdr:rowOff>
    </xdr:from>
    <xdr:to>
      <xdr:col>6</xdr:col>
      <xdr:colOff>171450</xdr:colOff>
      <xdr:row>41</xdr:row>
      <xdr:rowOff>9616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93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165843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7023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年度は</a:t>
          </a:r>
          <a:r>
            <a:rPr kumimoji="1" lang="ja-JP" altLang="ja-JP" sz="1100">
              <a:solidFill>
                <a:schemeClr val="dk1"/>
              </a:solidFill>
              <a:effectLst/>
              <a:latin typeface="+mn-lt"/>
              <a:ea typeface="+mn-ea"/>
              <a:cs typeface="+mn-cs"/>
            </a:rPr>
            <a:t>普通建設事業の見直しに伴い関連委託費が減少した</a:t>
          </a:r>
          <a:r>
            <a:rPr kumimoji="1" lang="ja-JP" altLang="en-US" sz="1100">
              <a:solidFill>
                <a:schemeClr val="dk1"/>
              </a:solidFill>
              <a:effectLst/>
              <a:latin typeface="+mn-lt"/>
              <a:ea typeface="+mn-ea"/>
              <a:cs typeface="+mn-cs"/>
            </a:rPr>
            <a:t>ものの、令和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年度は普通建設事業も従前どおりとなったことにより物件費も従前と同様となった。</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2" name="物件費グラフ枠">
          <a:extLst>
            <a:ext uri="{FF2B5EF4-FFF2-40B4-BE49-F238E27FC236}">
              <a16:creationId xmlns:a16="http://schemas.microsoft.com/office/drawing/2014/main" id="{00000000-0008-0000-0400-00007A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35560</xdr:rowOff>
    </xdr:from>
    <xdr:to>
      <xdr:col>82</xdr:col>
      <xdr:colOff>107950</xdr:colOff>
      <xdr:row>19</xdr:row>
      <xdr:rowOff>165100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6510000" y="2435860"/>
          <a:ext cx="0" cy="986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137177</xdr:rowOff>
    </xdr:from>
    <xdr:ext cx="762000" cy="259045"/>
    <xdr:sp macro="" textlink="">
      <xdr:nvSpPr>
        <xdr:cNvPr id="124" name="物件費最小値テキスト">
          <a:extLst>
            <a:ext uri="{FF2B5EF4-FFF2-40B4-BE49-F238E27FC236}">
              <a16:creationId xmlns:a16="http://schemas.microsoft.com/office/drawing/2014/main" id="{00000000-0008-0000-0400-00007C000000}"/>
            </a:ext>
          </a:extLst>
        </xdr:cNvPr>
        <xdr:cNvSpPr txBox="1"/>
      </xdr:nvSpPr>
      <xdr:spPr>
        <a:xfrm>
          <a:off x="16598900" y="339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165100</xdr:rowOff>
    </xdr:from>
    <xdr:to>
      <xdr:col>82</xdr:col>
      <xdr:colOff>196850</xdr:colOff>
      <xdr:row>19</xdr:row>
      <xdr:rowOff>165100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6421100" y="342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121937</xdr:rowOff>
    </xdr:from>
    <xdr:ext cx="762000" cy="259045"/>
    <xdr:sp macro="" textlink="">
      <xdr:nvSpPr>
        <xdr:cNvPr id="126" name="物件費最大値テキスト">
          <a:extLst>
            <a:ext uri="{FF2B5EF4-FFF2-40B4-BE49-F238E27FC236}">
              <a16:creationId xmlns:a16="http://schemas.microsoft.com/office/drawing/2014/main" id="{00000000-0008-0000-0400-00007E000000}"/>
            </a:ext>
          </a:extLst>
        </xdr:cNvPr>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35560</xdr:rowOff>
    </xdr:from>
    <xdr:to>
      <xdr:col>82</xdr:col>
      <xdr:colOff>196850</xdr:colOff>
      <xdr:row>14</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134620</xdr:rowOff>
    </xdr:from>
    <xdr:to>
      <xdr:col>82</xdr:col>
      <xdr:colOff>107950</xdr:colOff>
      <xdr:row>18</xdr:row>
      <xdr:rowOff>165100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5671800" y="2877820"/>
          <a:ext cx="8382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20337</xdr:rowOff>
    </xdr:from>
    <xdr:ext cx="762000" cy="259045"/>
    <xdr:sp macro="" textlink="">
      <xdr:nvSpPr>
        <xdr:cNvPr id="129" name="物件費平均値テキスト">
          <a:extLst>
            <a:ext uri="{FF2B5EF4-FFF2-40B4-BE49-F238E27FC236}">
              <a16:creationId xmlns:a16="http://schemas.microsoft.com/office/drawing/2014/main" id="{00000000-0008-0000-0400-000081000000}"/>
            </a:ext>
          </a:extLst>
        </xdr:cNvPr>
        <xdr:cNvSpPr txBox="1"/>
      </xdr:nvSpPr>
      <xdr:spPr>
        <a:xfrm>
          <a:off x="16598900" y="2592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xdr:rowOff>
    </xdr:from>
    <xdr:to>
      <xdr:col>82</xdr:col>
      <xdr:colOff>158750</xdr:colOff>
      <xdr:row>16</xdr:row>
      <xdr:rowOff>105410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6459200" y="274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134620</xdr:rowOff>
    </xdr:from>
    <xdr:to>
      <xdr:col>78</xdr:col>
      <xdr:colOff>69850</xdr:colOff>
      <xdr:row>21</xdr:row>
      <xdr:rowOff>100330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4782800" y="2877820"/>
          <a:ext cx="889000" cy="82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156210</xdr:rowOff>
    </xdr:from>
    <xdr:to>
      <xdr:col>78</xdr:col>
      <xdr:colOff>120650</xdr:colOff>
      <xdr:row>16</xdr:row>
      <xdr:rowOff>86360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5621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96537</xdr:rowOff>
    </xdr:from>
    <xdr:ext cx="7366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5290800" y="249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85090</xdr:rowOff>
    </xdr:from>
    <xdr:to>
      <xdr:col>73</xdr:col>
      <xdr:colOff>180975</xdr:colOff>
      <xdr:row>21</xdr:row>
      <xdr:rowOff>100330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893800" y="334264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144780</xdr:rowOff>
    </xdr:from>
    <xdr:to>
      <xdr:col>74</xdr:col>
      <xdr:colOff>31750</xdr:colOff>
      <xdr:row>16</xdr:row>
      <xdr:rowOff>74930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4732000" y="271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85107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4401800" y="248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85090</xdr:rowOff>
    </xdr:from>
    <xdr:to>
      <xdr:col>69</xdr:col>
      <xdr:colOff>92075</xdr:colOff>
      <xdr:row>19</xdr:row>
      <xdr:rowOff>88900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004800" y="33426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99060</xdr:rowOff>
    </xdr:from>
    <xdr:to>
      <xdr:col>69</xdr:col>
      <xdr:colOff>142875</xdr:colOff>
      <xdr:row>16</xdr:row>
      <xdr:rowOff>29210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3843000" y="267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39387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512800" y="243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121920</xdr:rowOff>
    </xdr:from>
    <xdr:to>
      <xdr:col>65</xdr:col>
      <xdr:colOff>53975</xdr:colOff>
      <xdr:row>16</xdr:row>
      <xdr:rowOff>52070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2954000" y="269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62247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623800" y="246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114300</xdr:rowOff>
    </xdr:from>
    <xdr:to>
      <xdr:col>82</xdr:col>
      <xdr:colOff>158750</xdr:colOff>
      <xdr:row>19</xdr:row>
      <xdr:rowOff>44450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64592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86377</xdr:rowOff>
    </xdr:from>
    <xdr:ext cx="762000" cy="259045"/>
    <xdr:sp macro="" textlink="">
      <xdr:nvSpPr>
        <xdr:cNvPr id="148" name="物件費該当値テキスト">
          <a:extLst>
            <a:ext uri="{FF2B5EF4-FFF2-40B4-BE49-F238E27FC236}">
              <a16:creationId xmlns:a16="http://schemas.microsoft.com/office/drawing/2014/main" id="{00000000-0008-0000-0400-000094000000}"/>
            </a:ext>
          </a:extLst>
        </xdr:cNvPr>
        <xdr:cNvSpPr txBox="1"/>
      </xdr:nvSpPr>
      <xdr:spPr>
        <a:xfrm>
          <a:off x="165989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83820</xdr:rowOff>
    </xdr:from>
    <xdr:to>
      <xdr:col>78</xdr:col>
      <xdr:colOff>120650</xdr:colOff>
      <xdr:row>17</xdr:row>
      <xdr:rowOff>13970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5621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21</xdr:row>
      <xdr:rowOff>49530</xdr:rowOff>
    </xdr:from>
    <xdr:to>
      <xdr:col>74</xdr:col>
      <xdr:colOff>31750</xdr:colOff>
      <xdr:row>21</xdr:row>
      <xdr:rowOff>151130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4732000" y="364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135907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4401800" y="373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34290</xdr:rowOff>
    </xdr:from>
    <xdr:to>
      <xdr:col>69</xdr:col>
      <xdr:colOff>142875</xdr:colOff>
      <xdr:row>19</xdr:row>
      <xdr:rowOff>135890</xdr:rowOff>
    </xdr:to>
    <xdr:sp macro="" textlink="">
      <xdr:nvSpPr>
        <xdr:cNvPr id="153" name="楕円 152">
          <a:extLst>
            <a:ext uri="{FF2B5EF4-FFF2-40B4-BE49-F238E27FC236}">
              <a16:creationId xmlns:a16="http://schemas.microsoft.com/office/drawing/2014/main" id="{00000000-0008-0000-0400-000099000000}"/>
            </a:ext>
          </a:extLst>
        </xdr:cNvPr>
        <xdr:cNvSpPr/>
      </xdr:nvSpPr>
      <xdr:spPr>
        <a:xfrm>
          <a:off x="13843000" y="329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120667</xdr:rowOff>
    </xdr:from>
    <xdr:ext cx="762000" cy="259045"/>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3512800" y="337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38100</xdr:rowOff>
    </xdr:from>
    <xdr:to>
      <xdr:col>65</xdr:col>
      <xdr:colOff>53975</xdr:colOff>
      <xdr:row>19</xdr:row>
      <xdr:rowOff>139700</xdr:rowOff>
    </xdr:to>
    <xdr:sp macro="" textlink="">
      <xdr:nvSpPr>
        <xdr:cNvPr id="155" name="楕円 154">
          <a:extLst>
            <a:ext uri="{FF2B5EF4-FFF2-40B4-BE49-F238E27FC236}">
              <a16:creationId xmlns:a16="http://schemas.microsoft.com/office/drawing/2014/main" id="{00000000-0008-0000-0400-00009B000000}"/>
            </a:ext>
          </a:extLst>
        </xdr:cNvPr>
        <xdr:cNvSpPr/>
      </xdr:nvSpPr>
      <xdr:spPr>
        <a:xfrm>
          <a:off x="12954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124477</xdr:rowOff>
    </xdr:from>
    <xdr:ext cx="762000" cy="259045"/>
    <xdr:sp macro="" textlink="">
      <xdr:nvSpPr>
        <xdr:cNvPr id="156" name="テキスト ボックス 155">
          <a:extLst>
            <a:ext uri="{FF2B5EF4-FFF2-40B4-BE49-F238E27FC236}">
              <a16:creationId xmlns:a16="http://schemas.microsoft.com/office/drawing/2014/main" id="{00000000-0008-0000-0400-00009C000000}"/>
            </a:ext>
          </a:extLst>
        </xdr:cNvPr>
        <xdr:cNvSpPr txBox="1"/>
      </xdr:nvSpPr>
      <xdr:spPr>
        <a:xfrm>
          <a:off x="12623800" y="338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児童福祉費、社会福祉費などの対象者が少なく、また、対象者数も変動がほぼないため、例年どおり横ばいとなっている。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0" name="テキスト ボックス 179">
          <a:extLst>
            <a:ext uri="{FF2B5EF4-FFF2-40B4-BE49-F238E27FC236}">
              <a16:creationId xmlns:a16="http://schemas.microsoft.com/office/drawing/2014/main" id="{00000000-0008-0000-0400-0000B4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2" name="テキスト ボックス 181">
          <a:extLst>
            <a:ext uri="{FF2B5EF4-FFF2-40B4-BE49-F238E27FC236}">
              <a16:creationId xmlns:a16="http://schemas.microsoft.com/office/drawing/2014/main" id="{00000000-0008-0000-0400-0000B6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127000</xdr:rowOff>
    </xdr:from>
    <xdr:to>
      <xdr:col>24</xdr:col>
      <xdr:colOff>25400</xdr:colOff>
      <xdr:row>52</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042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127000</xdr:rowOff>
    </xdr:from>
    <xdr:to>
      <xdr:col>19</xdr:col>
      <xdr:colOff>187325</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04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127000</xdr:rowOff>
    </xdr:from>
    <xdr:to>
      <xdr:col>15</xdr:col>
      <xdr:colOff>98425</xdr:colOff>
      <xdr:row>52</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0424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143328</xdr:rowOff>
    </xdr:from>
    <xdr:to>
      <xdr:col>11</xdr:col>
      <xdr:colOff>9525</xdr:colOff>
      <xdr:row>52</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058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76200</xdr:rowOff>
    </xdr:from>
    <xdr:to>
      <xdr:col>24</xdr:col>
      <xdr:colOff>76200</xdr:colOff>
      <xdr:row>53</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156227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76200</xdr:rowOff>
    </xdr:from>
    <xdr:to>
      <xdr:col>20</xdr:col>
      <xdr:colOff>38100</xdr:colOff>
      <xdr:row>53</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16527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76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76200</xdr:rowOff>
    </xdr:from>
    <xdr:to>
      <xdr:col>15</xdr:col>
      <xdr:colOff>149225</xdr:colOff>
      <xdr:row>53</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92528</xdr:rowOff>
    </xdr:from>
    <xdr:to>
      <xdr:col>11</xdr:col>
      <xdr:colOff>60325</xdr:colOff>
      <xdr:row>53</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32855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77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92528</xdr:rowOff>
    </xdr:from>
    <xdr:to>
      <xdr:col>6</xdr:col>
      <xdr:colOff>171450</xdr:colOff>
      <xdr:row>53</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0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32855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77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村営</a:t>
          </a:r>
          <a:r>
            <a:rPr kumimoji="1" lang="ja-JP" altLang="ja-JP" sz="1100">
              <a:solidFill>
                <a:schemeClr val="dk1"/>
              </a:solidFill>
              <a:effectLst/>
              <a:latin typeface="+mn-lt"/>
              <a:ea typeface="+mn-ea"/>
              <a:cs typeface="+mn-cs"/>
            </a:rPr>
            <a:t>住宅建設や改修による増減。令和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年度は住宅建設の遅れなど</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予定されていた事業見直</a:t>
          </a:r>
          <a:r>
            <a:rPr kumimoji="1" lang="ja-JP" altLang="en-US" sz="1100">
              <a:solidFill>
                <a:schemeClr val="dk1"/>
              </a:solidFill>
              <a:effectLst/>
              <a:latin typeface="+mn-lt"/>
              <a:ea typeface="+mn-ea"/>
              <a:cs typeface="+mn-cs"/>
            </a:rPr>
            <a:t>しにより</a:t>
          </a:r>
          <a:r>
            <a:rPr kumimoji="1" lang="ja-JP" altLang="ja-JP" sz="1100">
              <a:solidFill>
                <a:schemeClr val="dk1"/>
              </a:solidFill>
              <a:effectLst/>
              <a:latin typeface="+mn-lt"/>
              <a:ea typeface="+mn-ea"/>
              <a:cs typeface="+mn-cs"/>
            </a:rPr>
            <a:t>減少した</a:t>
          </a:r>
          <a:r>
            <a:rPr kumimoji="1" lang="ja-JP" altLang="en-US" sz="1100">
              <a:solidFill>
                <a:schemeClr val="dk1"/>
              </a:solidFill>
              <a:effectLst/>
              <a:latin typeface="+mn-lt"/>
              <a:ea typeface="+mn-ea"/>
              <a:cs typeface="+mn-cs"/>
            </a:rPr>
            <a:t>が、令和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年度は従前の数値に近づいている。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4" name="その他最小値テキスト">
          <a:extLst>
            <a:ext uri="{FF2B5EF4-FFF2-40B4-BE49-F238E27FC236}">
              <a16:creationId xmlns:a16="http://schemas.microsoft.com/office/drawing/2014/main" id="{00000000-0008-0000-0400-0000F4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6" name="その他最大値テキスト">
          <a:extLst>
            <a:ext uri="{FF2B5EF4-FFF2-40B4-BE49-F238E27FC236}">
              <a16:creationId xmlns:a16="http://schemas.microsoft.com/office/drawing/2014/main" id="{00000000-0008-0000-0400-0000F6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8128</xdr:rowOff>
    </xdr:from>
    <xdr:to>
      <xdr:col>82</xdr:col>
      <xdr:colOff>107950</xdr:colOff>
      <xdr:row>54</xdr:row>
      <xdr:rowOff>90424</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5671800" y="926642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9" name="その他平均値テキスト">
          <a:extLst>
            <a:ext uri="{FF2B5EF4-FFF2-40B4-BE49-F238E27FC236}">
              <a16:creationId xmlns:a16="http://schemas.microsoft.com/office/drawing/2014/main" id="{00000000-0008-0000-0400-0000F9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8128</xdr:rowOff>
    </xdr:from>
    <xdr:to>
      <xdr:col>78</xdr:col>
      <xdr:colOff>69850</xdr:colOff>
      <xdr:row>54</xdr:row>
      <xdr:rowOff>163576</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4782800" y="926642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163576</xdr:rowOff>
    </xdr:from>
    <xdr:to>
      <xdr:col>73</xdr:col>
      <xdr:colOff>180975</xdr:colOff>
      <xdr:row>56</xdr:row>
      <xdr:rowOff>140716</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893800" y="9421876"/>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120142</xdr:rowOff>
    </xdr:from>
    <xdr:to>
      <xdr:col>69</xdr:col>
      <xdr:colOff>92075</xdr:colOff>
      <xdr:row>56</xdr:row>
      <xdr:rowOff>140716</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004800" y="954989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39624</xdr:rowOff>
    </xdr:from>
    <xdr:to>
      <xdr:col>82</xdr:col>
      <xdr:colOff>158750</xdr:colOff>
      <xdr:row>54</xdr:row>
      <xdr:rowOff>141224</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6459200" y="929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56151</xdr:rowOff>
    </xdr:from>
    <xdr:ext cx="762000" cy="259045"/>
    <xdr:sp macro="" textlink="">
      <xdr:nvSpPr>
        <xdr:cNvPr id="268" name="その他該当値テキスト">
          <a:extLst>
            <a:ext uri="{FF2B5EF4-FFF2-40B4-BE49-F238E27FC236}">
              <a16:creationId xmlns:a16="http://schemas.microsoft.com/office/drawing/2014/main" id="{00000000-0008-0000-0400-00000C010000}"/>
            </a:ext>
          </a:extLst>
        </xdr:cNvPr>
        <xdr:cNvSpPr txBox="1"/>
      </xdr:nvSpPr>
      <xdr:spPr>
        <a:xfrm>
          <a:off x="16598900" y="914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128778</xdr:rowOff>
    </xdr:from>
    <xdr:to>
      <xdr:col>78</xdr:col>
      <xdr:colOff>120650</xdr:colOff>
      <xdr:row>54</xdr:row>
      <xdr:rowOff>58928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5621000" y="921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69105</xdr:rowOff>
    </xdr:from>
    <xdr:ext cx="7366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290800" y="898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112776</xdr:rowOff>
    </xdr:from>
    <xdr:to>
      <xdr:col>74</xdr:col>
      <xdr:colOff>31750</xdr:colOff>
      <xdr:row>55</xdr:row>
      <xdr:rowOff>42926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4732000" y="93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53103</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401800" y="913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89916</xdr:rowOff>
    </xdr:from>
    <xdr:to>
      <xdr:col>69</xdr:col>
      <xdr:colOff>142875</xdr:colOff>
      <xdr:row>57</xdr:row>
      <xdr:rowOff>20066</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3843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30243</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512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69342</xdr:rowOff>
    </xdr:from>
    <xdr:to>
      <xdr:col>65</xdr:col>
      <xdr:colOff>53975</xdr:colOff>
      <xdr:row>55</xdr:row>
      <xdr:rowOff>170942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2954000" y="949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9669</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623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新型コロナウイルスや物価高騰に関連する補助充当額の減少によるもの。</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76708</xdr:rowOff>
    </xdr:from>
    <xdr:to>
      <xdr:col>82</xdr:col>
      <xdr:colOff>107950</xdr:colOff>
      <xdr:row>34</xdr:row>
      <xdr:rowOff>104140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590600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76708</xdr:rowOff>
    </xdr:from>
    <xdr:to>
      <xdr:col>78</xdr:col>
      <xdr:colOff>69850</xdr:colOff>
      <xdr:row>35</xdr:row>
      <xdr:rowOff>92710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4782800" y="5906008"/>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127000</xdr:rowOff>
    </xdr:from>
    <xdr:to>
      <xdr:col>73</xdr:col>
      <xdr:colOff>180975</xdr:colOff>
      <xdr:row>35</xdr:row>
      <xdr:rowOff>92710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893800" y="59563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117856</xdr:rowOff>
    </xdr:from>
    <xdr:to>
      <xdr:col>69</xdr:col>
      <xdr:colOff>92075</xdr:colOff>
      <xdr:row>34</xdr:row>
      <xdr:rowOff>127000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004800" y="59471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133367</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579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25908</xdr:rowOff>
    </xdr:from>
    <xdr:to>
      <xdr:col>78</xdr:col>
      <xdr:colOff>120650</xdr:colOff>
      <xdr:row>34</xdr:row>
      <xdr:rowOff>127508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58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137685</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5624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41910</xdr:rowOff>
    </xdr:from>
    <xdr:to>
      <xdr:col>74</xdr:col>
      <xdr:colOff>31750</xdr:colOff>
      <xdr:row>35</xdr:row>
      <xdr:rowOff>143510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153687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76200</xdr:rowOff>
    </xdr:from>
    <xdr:to>
      <xdr:col>69</xdr:col>
      <xdr:colOff>142875</xdr:colOff>
      <xdr:row>35</xdr:row>
      <xdr:rowOff>6350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67056</xdr:rowOff>
    </xdr:from>
    <xdr:to>
      <xdr:col>65</xdr:col>
      <xdr:colOff>53975</xdr:colOff>
      <xdr:row>34</xdr:row>
      <xdr:rowOff>168656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7383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地方債の借り入れを抑制しており、借入残高が年々減少している。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115570</xdr:rowOff>
    </xdr:from>
    <xdr:to>
      <xdr:col>24</xdr:col>
      <xdr:colOff>25400</xdr:colOff>
      <xdr:row>73</xdr:row>
      <xdr:rowOff>149860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26314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149860</xdr:rowOff>
    </xdr:from>
    <xdr:to>
      <xdr:col>19</xdr:col>
      <xdr:colOff>187325</xdr:colOff>
      <xdr:row>74</xdr:row>
      <xdr:rowOff>5080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26657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5080</xdr:rowOff>
    </xdr:from>
    <xdr:to>
      <xdr:col>15</xdr:col>
      <xdr:colOff>98425</xdr:colOff>
      <xdr:row>74</xdr:row>
      <xdr:rowOff>35560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26923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35560</xdr:rowOff>
    </xdr:from>
    <xdr:to>
      <xdr:col>11</xdr:col>
      <xdr:colOff>9525</xdr:colOff>
      <xdr:row>74</xdr:row>
      <xdr:rowOff>100330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272286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64770</xdr:rowOff>
    </xdr:from>
    <xdr:to>
      <xdr:col>24</xdr:col>
      <xdr:colOff>76200</xdr:colOff>
      <xdr:row>73</xdr:row>
      <xdr:rowOff>166370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144797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48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99060</xdr:rowOff>
    </xdr:from>
    <xdr:to>
      <xdr:col>20</xdr:col>
      <xdr:colOff>38100</xdr:colOff>
      <xdr:row>74</xdr:row>
      <xdr:rowOff>29210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261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39387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383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125730</xdr:rowOff>
    </xdr:from>
    <xdr:to>
      <xdr:col>15</xdr:col>
      <xdr:colOff>149225</xdr:colOff>
      <xdr:row>74</xdr:row>
      <xdr:rowOff>55880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26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66057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41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156210</xdr:rowOff>
    </xdr:from>
    <xdr:to>
      <xdr:col>11</xdr:col>
      <xdr:colOff>60325</xdr:colOff>
      <xdr:row>74</xdr:row>
      <xdr:rowOff>86360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96537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49530</xdr:rowOff>
    </xdr:from>
    <xdr:to>
      <xdr:col>6</xdr:col>
      <xdr:colOff>171450</xdr:colOff>
      <xdr:row>74</xdr:row>
      <xdr:rowOff>151130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161307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50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例年、人件費・物件費の割合が高く類似団体と比べても高い水準にある。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年度はそれらの割合が大幅に減少した</a:t>
          </a:r>
          <a:r>
            <a:rPr kumimoji="1" lang="ja-JP" altLang="en-US" sz="1100">
              <a:solidFill>
                <a:schemeClr val="dk1"/>
              </a:solidFill>
              <a:effectLst/>
              <a:latin typeface="+mn-lt"/>
              <a:ea typeface="+mn-ea"/>
              <a:cs typeface="+mn-cs"/>
            </a:rPr>
            <a:t>が、令和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年度は従前の数値に近づいている。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62230</xdr:rowOff>
    </xdr:from>
    <xdr:to>
      <xdr:col>82</xdr:col>
      <xdr:colOff>107950</xdr:colOff>
      <xdr:row>79</xdr:row>
      <xdr:rowOff>123189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20980"/>
          <a:ext cx="838200" cy="74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62230</xdr:rowOff>
    </xdr:from>
    <xdr:to>
      <xdr:col>78</xdr:col>
      <xdr:colOff>69850</xdr:colOff>
      <xdr:row>82</xdr:row>
      <xdr:rowOff>54611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2920980"/>
          <a:ext cx="889000" cy="119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81</xdr:row>
      <xdr:rowOff>130811</xdr:rowOff>
    </xdr:from>
    <xdr:to>
      <xdr:col>73</xdr:col>
      <xdr:colOff>180975</xdr:colOff>
      <xdr:row>82</xdr:row>
      <xdr:rowOff>54611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4018261"/>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81</xdr:row>
      <xdr:rowOff>130811</xdr:rowOff>
    </xdr:from>
    <xdr:to>
      <xdr:col>69</xdr:col>
      <xdr:colOff>92075</xdr:colOff>
      <xdr:row>82</xdr:row>
      <xdr:rowOff>27939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40182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72389</xdr:rowOff>
    </xdr:from>
    <xdr:to>
      <xdr:col>82</xdr:col>
      <xdr:colOff>158750</xdr:colOff>
      <xdr:row>80</xdr:row>
      <xdr:rowOff>2539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44466</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11430</xdr:rowOff>
    </xdr:from>
    <xdr:to>
      <xdr:col>78</xdr:col>
      <xdr:colOff>120650</xdr:colOff>
      <xdr:row>75</xdr:row>
      <xdr:rowOff>113030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123207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3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82</xdr:row>
      <xdr:rowOff>3811</xdr:rowOff>
    </xdr:from>
    <xdr:to>
      <xdr:col>74</xdr:col>
      <xdr:colOff>31750</xdr:colOff>
      <xdr:row>82</xdr:row>
      <xdr:rowOff>105411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406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82</xdr:row>
      <xdr:rowOff>90188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414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81</xdr:row>
      <xdr:rowOff>80011</xdr:rowOff>
    </xdr:from>
    <xdr:to>
      <xdr:col>69</xdr:col>
      <xdr:colOff>142875</xdr:colOff>
      <xdr:row>82</xdr:row>
      <xdr:rowOff>10161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96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81</xdr:row>
      <xdr:rowOff>166388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4053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81</xdr:row>
      <xdr:rowOff>148589</xdr:rowOff>
    </xdr:from>
    <xdr:to>
      <xdr:col>65</xdr:col>
      <xdr:colOff>53975</xdr:colOff>
      <xdr:row>82</xdr:row>
      <xdr:rowOff>78739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403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82</xdr:row>
      <xdr:rowOff>63516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4122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東京都青ヶ島村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27789</xdr:rowOff>
    </xdr:from>
    <xdr:to>
      <xdr:col>29</xdr:col>
      <xdr:colOff>127000</xdr:colOff>
      <xdr:row>13</xdr:row>
      <xdr:rowOff>23992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132814"/>
          <a:ext cx="647700" cy="167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23992</xdr:rowOff>
    </xdr:from>
    <xdr:to>
      <xdr:col>26</xdr:col>
      <xdr:colOff>50800</xdr:colOff>
      <xdr:row>13</xdr:row>
      <xdr:rowOff>107594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300467"/>
          <a:ext cx="698500" cy="83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49157</xdr:rowOff>
    </xdr:from>
    <xdr:to>
      <xdr:col>22</xdr:col>
      <xdr:colOff>114300</xdr:colOff>
      <xdr:row>13</xdr:row>
      <xdr:rowOff>107594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2325632"/>
          <a:ext cx="698500" cy="58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148787</xdr:rowOff>
    </xdr:from>
    <xdr:to>
      <xdr:col>18</xdr:col>
      <xdr:colOff>177800</xdr:colOff>
      <xdr:row>13</xdr:row>
      <xdr:rowOff>49157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2253812"/>
          <a:ext cx="698500" cy="71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148439</xdr:rowOff>
    </xdr:from>
    <xdr:to>
      <xdr:col>29</xdr:col>
      <xdr:colOff>177800</xdr:colOff>
      <xdr:row>12</xdr:row>
      <xdr:rowOff>78589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082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57016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199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144642</xdr:rowOff>
    </xdr:from>
    <xdr:to>
      <xdr:col>26</xdr:col>
      <xdr:colOff>101600</xdr:colOff>
      <xdr:row>13</xdr:row>
      <xdr:rowOff>74792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249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84969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018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56794</xdr:rowOff>
    </xdr:from>
    <xdr:to>
      <xdr:col>22</xdr:col>
      <xdr:colOff>165100</xdr:colOff>
      <xdr:row>13</xdr:row>
      <xdr:rowOff>158394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333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168571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102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169807</xdr:rowOff>
    </xdr:from>
    <xdr:to>
      <xdr:col>19</xdr:col>
      <xdr:colOff>38100</xdr:colOff>
      <xdr:row>13</xdr:row>
      <xdr:rowOff>99957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274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110134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04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12</xdr:row>
      <xdr:rowOff>97987</xdr:rowOff>
    </xdr:from>
    <xdr:to>
      <xdr:col>15</xdr:col>
      <xdr:colOff>101600</xdr:colOff>
      <xdr:row>13</xdr:row>
      <xdr:rowOff>28137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203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38314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1971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199806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324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53852</xdr:rowOff>
    </xdr:from>
    <xdr:to>
      <xdr:col>29</xdr:col>
      <xdr:colOff>127000</xdr:colOff>
      <xdr:row>37</xdr:row>
      <xdr:rowOff>189629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7178552"/>
          <a:ext cx="647700" cy="135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53852</xdr:rowOff>
    </xdr:from>
    <xdr:to>
      <xdr:col>26</xdr:col>
      <xdr:colOff>50800</xdr:colOff>
      <xdr:row>37</xdr:row>
      <xdr:rowOff>55810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178552"/>
          <a:ext cx="698500" cy="1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55810</xdr:rowOff>
    </xdr:from>
    <xdr:to>
      <xdr:col>22</xdr:col>
      <xdr:colOff>114300</xdr:colOff>
      <xdr:row>37</xdr:row>
      <xdr:rowOff>97530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180510"/>
          <a:ext cx="698500" cy="417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97530</xdr:rowOff>
    </xdr:from>
    <xdr:to>
      <xdr:col>18</xdr:col>
      <xdr:colOff>177800</xdr:colOff>
      <xdr:row>37</xdr:row>
      <xdr:rowOff>109382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222230"/>
          <a:ext cx="698500" cy="11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138829</xdr:rowOff>
    </xdr:from>
    <xdr:to>
      <xdr:col>29</xdr:col>
      <xdr:colOff>177800</xdr:colOff>
      <xdr:row>37</xdr:row>
      <xdr:rowOff>240429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263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47406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17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3052</xdr:rowOff>
    </xdr:from>
    <xdr:to>
      <xdr:col>26</xdr:col>
      <xdr:colOff>101600</xdr:colOff>
      <xdr:row>37</xdr:row>
      <xdr:rowOff>104652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127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89429</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1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5010</xdr:rowOff>
    </xdr:from>
    <xdr:to>
      <xdr:col>22</xdr:col>
      <xdr:colOff>165100</xdr:colOff>
      <xdr:row>37</xdr:row>
      <xdr:rowOff>106610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129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91387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21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46730</xdr:rowOff>
    </xdr:from>
    <xdr:to>
      <xdr:col>19</xdr:col>
      <xdr:colOff>38100</xdr:colOff>
      <xdr:row>37</xdr:row>
      <xdr:rowOff>148330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71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133107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57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58582</xdr:rowOff>
    </xdr:from>
    <xdr:to>
      <xdr:col>15</xdr:col>
      <xdr:colOff>101600</xdr:colOff>
      <xdr:row>37</xdr:row>
      <xdr:rowOff>160182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183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144959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26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東京都青ヶ島村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
160
5.95
1,285,779
919,456
366,323
297,646
38,613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110165</xdr:rowOff>
    </xdr:from>
    <xdr:to>
      <xdr:col>24</xdr:col>
      <xdr:colOff>63500</xdr:colOff>
      <xdr:row>31</xdr:row>
      <xdr:rowOff>126813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253665"/>
          <a:ext cx="838200" cy="18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126813</xdr:rowOff>
    </xdr:from>
    <xdr:to>
      <xdr:col>19</xdr:col>
      <xdr:colOff>177800</xdr:colOff>
      <xdr:row>31</xdr:row>
      <xdr:rowOff>162734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5441763"/>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87697</xdr:rowOff>
    </xdr:from>
    <xdr:to>
      <xdr:col>15</xdr:col>
      <xdr:colOff>50800</xdr:colOff>
      <xdr:row>31</xdr:row>
      <xdr:rowOff>162734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5402647"/>
          <a:ext cx="889000" cy="7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46836</xdr:rowOff>
    </xdr:from>
    <xdr:to>
      <xdr:col>10</xdr:col>
      <xdr:colOff>114300</xdr:colOff>
      <xdr:row>31</xdr:row>
      <xdr:rowOff>87697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5361786"/>
          <a:ext cx="889000" cy="4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59365</xdr:rowOff>
    </xdr:from>
    <xdr:to>
      <xdr:col>24</xdr:col>
      <xdr:colOff>114300</xdr:colOff>
      <xdr:row>30</xdr:row>
      <xdr:rowOff>160965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20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12392</xdr:rowOff>
    </xdr:from>
    <xdr:ext cx="690189"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155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76013</xdr:rowOff>
    </xdr:from>
    <xdr:to>
      <xdr:col>20</xdr:col>
      <xdr:colOff>38100</xdr:colOff>
      <xdr:row>32</xdr:row>
      <xdr:rowOff>6163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539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30</xdr:row>
      <xdr:rowOff>22690</xdr:rowOff>
    </xdr:from>
    <xdr:ext cx="690189"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52205" y="51661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111934</xdr:rowOff>
    </xdr:from>
    <xdr:to>
      <xdr:col>15</xdr:col>
      <xdr:colOff>101600</xdr:colOff>
      <xdr:row>32</xdr:row>
      <xdr:rowOff>42084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542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58611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202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36897</xdr:rowOff>
    </xdr:from>
    <xdr:to>
      <xdr:col>10</xdr:col>
      <xdr:colOff>165100</xdr:colOff>
      <xdr:row>31</xdr:row>
      <xdr:rowOff>138497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535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29</xdr:row>
      <xdr:rowOff>155024</xdr:rowOff>
    </xdr:from>
    <xdr:ext cx="690189"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674205" y="5127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167486</xdr:rowOff>
    </xdr:from>
    <xdr:to>
      <xdr:col>6</xdr:col>
      <xdr:colOff>38100</xdr:colOff>
      <xdr:row>31</xdr:row>
      <xdr:rowOff>97636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531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29</xdr:row>
      <xdr:rowOff>114163</xdr:rowOff>
    </xdr:from>
    <xdr:ext cx="690189"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785205" y="5086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93674</xdr:rowOff>
    </xdr:from>
    <xdr:to>
      <xdr:col>24</xdr:col>
      <xdr:colOff>63500</xdr:colOff>
      <xdr:row>53</xdr:row>
      <xdr:rowOff>23926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009074"/>
          <a:ext cx="838200" cy="10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23926</xdr:rowOff>
    </xdr:from>
    <xdr:to>
      <xdr:col>19</xdr:col>
      <xdr:colOff>177800</xdr:colOff>
      <xdr:row>53</xdr:row>
      <xdr:rowOff>52498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110776"/>
          <a:ext cx="889000" cy="2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52498</xdr:rowOff>
    </xdr:from>
    <xdr:to>
      <xdr:col>15</xdr:col>
      <xdr:colOff>50800</xdr:colOff>
      <xdr:row>54</xdr:row>
      <xdr:rowOff>128972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139348"/>
          <a:ext cx="889000" cy="24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99278</xdr:rowOff>
    </xdr:from>
    <xdr:to>
      <xdr:col>10</xdr:col>
      <xdr:colOff>114300</xdr:colOff>
      <xdr:row>54</xdr:row>
      <xdr:rowOff>128972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357578"/>
          <a:ext cx="889000" cy="29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42874</xdr:rowOff>
    </xdr:from>
    <xdr:to>
      <xdr:col>24</xdr:col>
      <xdr:colOff>114300</xdr:colOff>
      <xdr:row>52</xdr:row>
      <xdr:rowOff>144474</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895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129251</xdr:rowOff>
    </xdr:from>
    <xdr:ext cx="690189"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88732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144576</xdr:rowOff>
    </xdr:from>
    <xdr:to>
      <xdr:col>20</xdr:col>
      <xdr:colOff>38100</xdr:colOff>
      <xdr:row>53</xdr:row>
      <xdr:rowOff>74726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05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51</xdr:row>
      <xdr:rowOff>91253</xdr:rowOff>
    </xdr:from>
    <xdr:ext cx="690189"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52205" y="8835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1698</xdr:rowOff>
    </xdr:from>
    <xdr:to>
      <xdr:col>15</xdr:col>
      <xdr:colOff>101600</xdr:colOff>
      <xdr:row>53</xdr:row>
      <xdr:rowOff>103298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08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51</xdr:row>
      <xdr:rowOff>119825</xdr:rowOff>
    </xdr:from>
    <xdr:ext cx="690189"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563205" y="88637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78172</xdr:rowOff>
    </xdr:from>
    <xdr:to>
      <xdr:col>10</xdr:col>
      <xdr:colOff>165100</xdr:colOff>
      <xdr:row>55</xdr:row>
      <xdr:rowOff>8322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3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53</xdr:row>
      <xdr:rowOff>24849</xdr:rowOff>
    </xdr:from>
    <xdr:ext cx="690189"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674205" y="91116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48478</xdr:rowOff>
    </xdr:from>
    <xdr:to>
      <xdr:col>6</xdr:col>
      <xdr:colOff>38100</xdr:colOff>
      <xdr:row>54</xdr:row>
      <xdr:rowOff>150078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30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52</xdr:row>
      <xdr:rowOff>166605</xdr:rowOff>
    </xdr:from>
    <xdr:ext cx="690189"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785205" y="90820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74762</xdr:rowOff>
    </xdr:from>
    <xdr:to>
      <xdr:col>24</xdr:col>
      <xdr:colOff>63500</xdr:colOff>
      <xdr:row>74</xdr:row>
      <xdr:rowOff>56539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590612"/>
          <a:ext cx="838200" cy="15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56539</xdr:rowOff>
    </xdr:from>
    <xdr:to>
      <xdr:col>19</xdr:col>
      <xdr:colOff>177800</xdr:colOff>
      <xdr:row>77</xdr:row>
      <xdr:rowOff>71665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743839"/>
          <a:ext cx="889000" cy="52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117332</xdr:rowOff>
    </xdr:from>
    <xdr:to>
      <xdr:col>15</xdr:col>
      <xdr:colOff>50800</xdr:colOff>
      <xdr:row>77</xdr:row>
      <xdr:rowOff>71665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461732"/>
          <a:ext cx="889000" cy="8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70</xdr:row>
      <xdr:rowOff>50386</xdr:rowOff>
    </xdr:from>
    <xdr:to>
      <xdr:col>10</xdr:col>
      <xdr:colOff>114300</xdr:colOff>
      <xdr:row>72</xdr:row>
      <xdr:rowOff>117332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051886"/>
          <a:ext cx="889000" cy="40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23962</xdr:rowOff>
    </xdr:from>
    <xdr:to>
      <xdr:col>24</xdr:col>
      <xdr:colOff>114300</xdr:colOff>
      <xdr:row>73</xdr:row>
      <xdr:rowOff>125562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5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46839</xdr:rowOff>
    </xdr:from>
    <xdr:ext cx="599010"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39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5739</xdr:rowOff>
    </xdr:from>
    <xdr:to>
      <xdr:col>20</xdr:col>
      <xdr:colOff>38100</xdr:colOff>
      <xdr:row>74</xdr:row>
      <xdr:rowOff>107339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69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123866</xdr:rowOff>
    </xdr:from>
    <xdr:ext cx="59901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497795" y="1246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20865</xdr:rowOff>
    </xdr:from>
    <xdr:to>
      <xdr:col>15</xdr:col>
      <xdr:colOff>101600</xdr:colOff>
      <xdr:row>77</xdr:row>
      <xdr:rowOff>122465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2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138992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99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66532</xdr:rowOff>
    </xdr:from>
    <xdr:to>
      <xdr:col>10</xdr:col>
      <xdr:colOff>165100</xdr:colOff>
      <xdr:row>72</xdr:row>
      <xdr:rowOff>168132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41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13209</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19795" y="1218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69</xdr:row>
      <xdr:rowOff>171036</xdr:rowOff>
    </xdr:from>
    <xdr:to>
      <xdr:col>6</xdr:col>
      <xdr:colOff>38100</xdr:colOff>
      <xdr:row>70</xdr:row>
      <xdr:rowOff>101186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00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68</xdr:row>
      <xdr:rowOff>117713</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30795" y="11776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68872</xdr:rowOff>
    </xdr:from>
    <xdr:to>
      <xdr:col>24</xdr:col>
      <xdr:colOff>63500</xdr:colOff>
      <xdr:row>98</xdr:row>
      <xdr:rowOff>71211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870972"/>
          <a:ext cx="838200" cy="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68872</xdr:rowOff>
    </xdr:from>
    <xdr:to>
      <xdr:col>19</xdr:col>
      <xdr:colOff>177800</xdr:colOff>
      <xdr:row>98</xdr:row>
      <xdr:rowOff>118425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870972"/>
          <a:ext cx="889000" cy="4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13878</xdr:rowOff>
    </xdr:from>
    <xdr:to>
      <xdr:col>15</xdr:col>
      <xdr:colOff>50800</xdr:colOff>
      <xdr:row>98</xdr:row>
      <xdr:rowOff>118425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815978"/>
          <a:ext cx="889000" cy="10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13878</xdr:rowOff>
    </xdr:from>
    <xdr:to>
      <xdr:col>10</xdr:col>
      <xdr:colOff>114300</xdr:colOff>
      <xdr:row>98</xdr:row>
      <xdr:rowOff>117396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815978"/>
          <a:ext cx="889000" cy="10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20411</xdr:rowOff>
    </xdr:from>
    <xdr:to>
      <xdr:col>24</xdr:col>
      <xdr:colOff>114300</xdr:colOff>
      <xdr:row>98</xdr:row>
      <xdr:rowOff>122011</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82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106788</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73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18072</xdr:rowOff>
    </xdr:from>
    <xdr:to>
      <xdr:col>20</xdr:col>
      <xdr:colOff>38100</xdr:colOff>
      <xdr:row>98</xdr:row>
      <xdr:rowOff>119672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82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110799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91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67625</xdr:rowOff>
    </xdr:from>
    <xdr:to>
      <xdr:col>15</xdr:col>
      <xdr:colOff>101600</xdr:colOff>
      <xdr:row>98</xdr:row>
      <xdr:rowOff>169225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86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160352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96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134528</xdr:rowOff>
    </xdr:from>
    <xdr:to>
      <xdr:col>10</xdr:col>
      <xdr:colOff>165100</xdr:colOff>
      <xdr:row>98</xdr:row>
      <xdr:rowOff>64678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76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55805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85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66596</xdr:rowOff>
    </xdr:from>
    <xdr:to>
      <xdr:col>6</xdr:col>
      <xdr:colOff>38100</xdr:colOff>
      <xdr:row>98</xdr:row>
      <xdr:rowOff>168196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86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159323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96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105498</xdr:rowOff>
    </xdr:from>
    <xdr:to>
      <xdr:col>55</xdr:col>
      <xdr:colOff>0</xdr:colOff>
      <xdr:row>38</xdr:row>
      <xdr:rowOff>6573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106248"/>
          <a:ext cx="838200" cy="41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103880</xdr:rowOff>
    </xdr:from>
    <xdr:to>
      <xdr:col>50</xdr:col>
      <xdr:colOff>114300</xdr:colOff>
      <xdr:row>38</xdr:row>
      <xdr:rowOff>6573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447530"/>
          <a:ext cx="889000" cy="7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103880</xdr:rowOff>
    </xdr:from>
    <xdr:to>
      <xdr:col>45</xdr:col>
      <xdr:colOff>177800</xdr:colOff>
      <xdr:row>37</xdr:row>
      <xdr:rowOff>152187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447530"/>
          <a:ext cx="889000" cy="4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80838</xdr:rowOff>
    </xdr:from>
    <xdr:to>
      <xdr:col>41</xdr:col>
      <xdr:colOff>50800</xdr:colOff>
      <xdr:row>37</xdr:row>
      <xdr:rowOff>152187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253038"/>
          <a:ext cx="889000" cy="24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54698</xdr:rowOff>
    </xdr:from>
    <xdr:to>
      <xdr:col>55</xdr:col>
      <xdr:colOff>50800</xdr:colOff>
      <xdr:row>35</xdr:row>
      <xdr:rowOff>156298</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77575</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906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127223</xdr:rowOff>
    </xdr:from>
    <xdr:to>
      <xdr:col>50</xdr:col>
      <xdr:colOff>165100</xdr:colOff>
      <xdr:row>38</xdr:row>
      <xdr:rowOff>57373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7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73900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246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53080</xdr:rowOff>
    </xdr:from>
    <xdr:to>
      <xdr:col>46</xdr:col>
      <xdr:colOff>38100</xdr:colOff>
      <xdr:row>37</xdr:row>
      <xdr:rowOff>154680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9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171207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17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101387</xdr:rowOff>
    </xdr:from>
    <xdr:to>
      <xdr:col>41</xdr:col>
      <xdr:colOff>101600</xdr:colOff>
      <xdr:row>38</xdr:row>
      <xdr:rowOff>31537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4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48064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22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30038</xdr:rowOff>
    </xdr:from>
    <xdr:to>
      <xdr:col>36</xdr:col>
      <xdr:colOff>165100</xdr:colOff>
      <xdr:row>36</xdr:row>
      <xdr:rowOff>131638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0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148165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977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44388</xdr:rowOff>
    </xdr:from>
    <xdr:to>
      <xdr:col>55</xdr:col>
      <xdr:colOff>0</xdr:colOff>
      <xdr:row>57</xdr:row>
      <xdr:rowOff>67863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17038"/>
          <a:ext cx="838200" cy="2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75050</xdr:rowOff>
    </xdr:from>
    <xdr:to>
      <xdr:col>50</xdr:col>
      <xdr:colOff>114300</xdr:colOff>
      <xdr:row>57</xdr:row>
      <xdr:rowOff>67863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504800"/>
          <a:ext cx="889000" cy="3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75050</xdr:rowOff>
    </xdr:from>
    <xdr:to>
      <xdr:col>45</xdr:col>
      <xdr:colOff>177800</xdr:colOff>
      <xdr:row>55</xdr:row>
      <xdr:rowOff>117276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504800"/>
          <a:ext cx="889000" cy="4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117276</xdr:rowOff>
    </xdr:from>
    <xdr:to>
      <xdr:col>41</xdr:col>
      <xdr:colOff>50800</xdr:colOff>
      <xdr:row>57</xdr:row>
      <xdr:rowOff>124470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547026"/>
          <a:ext cx="889000" cy="35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165038</xdr:rowOff>
    </xdr:from>
    <xdr:to>
      <xdr:col>55</xdr:col>
      <xdr:colOff>50800</xdr:colOff>
      <xdr:row>57</xdr:row>
      <xdr:rowOff>95188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6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16465</xdr:rowOff>
    </xdr:from>
    <xdr:ext cx="690189"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76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17063</xdr:rowOff>
    </xdr:from>
    <xdr:to>
      <xdr:col>50</xdr:col>
      <xdr:colOff>165100</xdr:colOff>
      <xdr:row>57</xdr:row>
      <xdr:rowOff>118663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8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55</xdr:row>
      <xdr:rowOff>135190</xdr:rowOff>
    </xdr:from>
    <xdr:ext cx="690189"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294205" y="95649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24250</xdr:rowOff>
    </xdr:from>
    <xdr:to>
      <xdr:col>46</xdr:col>
      <xdr:colOff>38100</xdr:colOff>
      <xdr:row>55</xdr:row>
      <xdr:rowOff>125850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4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53</xdr:row>
      <xdr:rowOff>142377</xdr:rowOff>
    </xdr:from>
    <xdr:ext cx="690189"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05205" y="92292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66476</xdr:rowOff>
    </xdr:from>
    <xdr:to>
      <xdr:col>41</xdr:col>
      <xdr:colOff>101600</xdr:colOff>
      <xdr:row>55</xdr:row>
      <xdr:rowOff>168076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9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54</xdr:row>
      <xdr:rowOff>13153</xdr:rowOff>
    </xdr:from>
    <xdr:ext cx="690189"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16205" y="92714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73670</xdr:rowOff>
    </xdr:from>
    <xdr:to>
      <xdr:col>36</xdr:col>
      <xdr:colOff>165100</xdr:colOff>
      <xdr:row>58</xdr:row>
      <xdr:rowOff>3820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4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20347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2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12635</xdr:rowOff>
    </xdr:from>
    <xdr:to>
      <xdr:col>55</xdr:col>
      <xdr:colOff>0</xdr:colOff>
      <xdr:row>75</xdr:row>
      <xdr:rowOff>109149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699935"/>
          <a:ext cx="838200" cy="26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12635</xdr:rowOff>
    </xdr:from>
    <xdr:to>
      <xdr:col>50</xdr:col>
      <xdr:colOff>114300</xdr:colOff>
      <xdr:row>75</xdr:row>
      <xdr:rowOff>21802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699935"/>
          <a:ext cx="889000" cy="18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53011</xdr:rowOff>
    </xdr:from>
    <xdr:to>
      <xdr:col>45</xdr:col>
      <xdr:colOff>177800</xdr:colOff>
      <xdr:row>75</xdr:row>
      <xdr:rowOff>21802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054511"/>
          <a:ext cx="889000" cy="82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53011</xdr:rowOff>
    </xdr:from>
    <xdr:to>
      <xdr:col>41</xdr:col>
      <xdr:colOff>50800</xdr:colOff>
      <xdr:row>78</xdr:row>
      <xdr:rowOff>63915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054511"/>
          <a:ext cx="889000" cy="138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58349</xdr:rowOff>
    </xdr:from>
    <xdr:to>
      <xdr:col>55</xdr:col>
      <xdr:colOff>50800</xdr:colOff>
      <xdr:row>75</xdr:row>
      <xdr:rowOff>159950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9170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81226</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768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133285</xdr:rowOff>
    </xdr:from>
    <xdr:to>
      <xdr:col>50</xdr:col>
      <xdr:colOff>165100</xdr:colOff>
      <xdr:row>74</xdr:row>
      <xdr:rowOff>63435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64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79962</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424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142452</xdr:rowOff>
    </xdr:from>
    <xdr:to>
      <xdr:col>46</xdr:col>
      <xdr:colOff>38100</xdr:colOff>
      <xdr:row>75</xdr:row>
      <xdr:rowOff>72602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82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89129</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604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2211</xdr:rowOff>
    </xdr:from>
    <xdr:to>
      <xdr:col>41</xdr:col>
      <xdr:colOff>101600</xdr:colOff>
      <xdr:row>70</xdr:row>
      <xdr:rowOff>103811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00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68</xdr:row>
      <xdr:rowOff>120338</xdr:rowOff>
    </xdr:from>
    <xdr:ext cx="69018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16205" y="117789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13115</xdr:rowOff>
    </xdr:from>
    <xdr:to>
      <xdr:col>36</xdr:col>
      <xdr:colOff>165100</xdr:colOff>
      <xdr:row>78</xdr:row>
      <xdr:rowOff>114715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8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131242</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1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22340</xdr:rowOff>
    </xdr:from>
    <xdr:to>
      <xdr:col>55</xdr:col>
      <xdr:colOff>0</xdr:colOff>
      <xdr:row>98</xdr:row>
      <xdr:rowOff>97095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52990"/>
          <a:ext cx="838200" cy="24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87061</xdr:rowOff>
    </xdr:from>
    <xdr:to>
      <xdr:col>50</xdr:col>
      <xdr:colOff>114300</xdr:colOff>
      <xdr:row>98</xdr:row>
      <xdr:rowOff>97095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203361"/>
          <a:ext cx="889000" cy="69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87061</xdr:rowOff>
    </xdr:from>
    <xdr:to>
      <xdr:col>45</xdr:col>
      <xdr:colOff>177800</xdr:colOff>
      <xdr:row>96</xdr:row>
      <xdr:rowOff>131856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203361"/>
          <a:ext cx="889000" cy="38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100636</xdr:rowOff>
    </xdr:from>
    <xdr:to>
      <xdr:col>41</xdr:col>
      <xdr:colOff>50800</xdr:colOff>
      <xdr:row>96</xdr:row>
      <xdr:rowOff>131856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59836"/>
          <a:ext cx="889000" cy="3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142990</xdr:rowOff>
    </xdr:from>
    <xdr:to>
      <xdr:col>55</xdr:col>
      <xdr:colOff>50800</xdr:colOff>
      <xdr:row>97</xdr:row>
      <xdr:rowOff>73140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0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165867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53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46295</xdr:rowOff>
    </xdr:from>
    <xdr:to>
      <xdr:col>50</xdr:col>
      <xdr:colOff>165100</xdr:colOff>
      <xdr:row>98</xdr:row>
      <xdr:rowOff>147895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4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139022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4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36261</xdr:rowOff>
    </xdr:from>
    <xdr:to>
      <xdr:col>46</xdr:col>
      <xdr:colOff>38100</xdr:colOff>
      <xdr:row>94</xdr:row>
      <xdr:rowOff>137861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15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92</xdr:row>
      <xdr:rowOff>154388</xdr:rowOff>
    </xdr:from>
    <xdr:ext cx="690189"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05205" y="159277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81056</xdr:rowOff>
    </xdr:from>
    <xdr:to>
      <xdr:col>41</xdr:col>
      <xdr:colOff>101600</xdr:colOff>
      <xdr:row>97</xdr:row>
      <xdr:rowOff>11206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4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27733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31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49836</xdr:rowOff>
    </xdr:from>
    <xdr:to>
      <xdr:col>36</xdr:col>
      <xdr:colOff>165100</xdr:colOff>
      <xdr:row>96</xdr:row>
      <xdr:rowOff>151436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0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167963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28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57015</xdr:rowOff>
    </xdr:from>
    <xdr:to>
      <xdr:col>85</xdr:col>
      <xdr:colOff>127000</xdr:colOff>
      <xdr:row>78</xdr:row>
      <xdr:rowOff>93456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430115"/>
          <a:ext cx="838200" cy="3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42227</xdr:rowOff>
    </xdr:from>
    <xdr:to>
      <xdr:col>81</xdr:col>
      <xdr:colOff>50800</xdr:colOff>
      <xdr:row>78</xdr:row>
      <xdr:rowOff>57015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415327"/>
          <a:ext cx="889000" cy="1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30531</xdr:rowOff>
    </xdr:from>
    <xdr:to>
      <xdr:col>76</xdr:col>
      <xdr:colOff>114300</xdr:colOff>
      <xdr:row>78</xdr:row>
      <xdr:rowOff>42227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403631"/>
          <a:ext cx="889000" cy="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5079</xdr:rowOff>
    </xdr:from>
    <xdr:to>
      <xdr:col>71</xdr:col>
      <xdr:colOff>177800</xdr:colOff>
      <xdr:row>78</xdr:row>
      <xdr:rowOff>30531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78179"/>
          <a:ext cx="889000" cy="2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42656</xdr:rowOff>
    </xdr:from>
    <xdr:to>
      <xdr:col>85</xdr:col>
      <xdr:colOff>177800</xdr:colOff>
      <xdr:row>78</xdr:row>
      <xdr:rowOff>144256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1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129033</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3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6215</xdr:rowOff>
    </xdr:from>
    <xdr:to>
      <xdr:col>81</xdr:col>
      <xdr:colOff>101600</xdr:colOff>
      <xdr:row>78</xdr:row>
      <xdr:rowOff>107815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7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98942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7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162877</xdr:rowOff>
    </xdr:from>
    <xdr:to>
      <xdr:col>76</xdr:col>
      <xdr:colOff>165100</xdr:colOff>
      <xdr:row>78</xdr:row>
      <xdr:rowOff>93027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6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84154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5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151181</xdr:rowOff>
    </xdr:from>
    <xdr:to>
      <xdr:col>72</xdr:col>
      <xdr:colOff>38100</xdr:colOff>
      <xdr:row>78</xdr:row>
      <xdr:rowOff>81331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72458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4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125729</xdr:rowOff>
    </xdr:from>
    <xdr:to>
      <xdr:col>67</xdr:col>
      <xdr:colOff>101600</xdr:colOff>
      <xdr:row>78</xdr:row>
      <xdr:rowOff>55879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2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47006</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2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93</xdr:row>
      <xdr:rowOff>168927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130827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50371</xdr:rowOff>
    </xdr:from>
    <xdr:to>
      <xdr:col>85</xdr:col>
      <xdr:colOff>126364</xdr:colOff>
      <xdr:row>99</xdr:row>
      <xdr:rowOff>44380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823771"/>
          <a:ext cx="1269" cy="1194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48207</xdr:rowOff>
    </xdr:from>
    <xdr:ext cx="313932"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17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44380</xdr:rowOff>
    </xdr:from>
    <xdr:to>
      <xdr:col>86</xdr:col>
      <xdr:colOff>25400</xdr:colOff>
      <xdr:row>99</xdr:row>
      <xdr:rowOff>44380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7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168498</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598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50371</xdr:rowOff>
    </xdr:from>
    <xdr:to>
      <xdr:col>86</xdr:col>
      <xdr:colOff>25400</xdr:colOff>
      <xdr:row>92</xdr:row>
      <xdr:rowOff>50371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823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139905</xdr:rowOff>
    </xdr:from>
    <xdr:to>
      <xdr:col>85</xdr:col>
      <xdr:colOff>127000</xdr:colOff>
      <xdr:row>99</xdr:row>
      <xdr:rowOff>43731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770555"/>
          <a:ext cx="838200" cy="24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100623</xdr:rowOff>
    </xdr:from>
    <xdr:ext cx="599010"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77746</xdr:rowOff>
    </xdr:from>
    <xdr:to>
      <xdr:col>85</xdr:col>
      <xdr:colOff>177800</xdr:colOff>
      <xdr:row>99</xdr:row>
      <xdr:rowOff>7896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139905</xdr:rowOff>
    </xdr:from>
    <xdr:to>
      <xdr:col>81</xdr:col>
      <xdr:colOff>50800</xdr:colOff>
      <xdr:row>99</xdr:row>
      <xdr:rowOff>44306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770555"/>
          <a:ext cx="889000" cy="24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82031</xdr:rowOff>
    </xdr:from>
    <xdr:to>
      <xdr:col>81</xdr:col>
      <xdr:colOff>101600</xdr:colOff>
      <xdr:row>99</xdr:row>
      <xdr:rowOff>12181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99</xdr:row>
      <xdr:rowOff>3308</xdr:rowOff>
    </xdr:from>
    <xdr:ext cx="59901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181795" y="1697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92290</xdr:rowOff>
    </xdr:from>
    <xdr:to>
      <xdr:col>76</xdr:col>
      <xdr:colOff>114300</xdr:colOff>
      <xdr:row>99</xdr:row>
      <xdr:rowOff>44306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94390"/>
          <a:ext cx="889000" cy="12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46393</xdr:rowOff>
    </xdr:from>
    <xdr:to>
      <xdr:col>76</xdr:col>
      <xdr:colOff>165100</xdr:colOff>
      <xdr:row>98</xdr:row>
      <xdr:rowOff>147993</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4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164520</xdr:rowOff>
    </xdr:from>
    <xdr:ext cx="59901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292795" y="1662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27271</xdr:rowOff>
    </xdr:from>
    <xdr:to>
      <xdr:col>71</xdr:col>
      <xdr:colOff>177800</xdr:colOff>
      <xdr:row>98</xdr:row>
      <xdr:rowOff>92290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5629221"/>
          <a:ext cx="889000" cy="126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164869</xdr:rowOff>
    </xdr:from>
    <xdr:to>
      <xdr:col>72</xdr:col>
      <xdr:colOff>38100</xdr:colOff>
      <xdr:row>98</xdr:row>
      <xdr:rowOff>95019</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795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111546</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03795" y="16570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107466</xdr:rowOff>
    </xdr:from>
    <xdr:to>
      <xdr:col>67</xdr:col>
      <xdr:colOff>101600</xdr:colOff>
      <xdr:row>99</xdr:row>
      <xdr:rowOff>37616</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28743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0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164381</xdr:rowOff>
    </xdr:from>
    <xdr:to>
      <xdr:col>85</xdr:col>
      <xdr:colOff>177800</xdr:colOff>
      <xdr:row>99</xdr:row>
      <xdr:rowOff>94531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6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79308</xdr:rowOff>
    </xdr:from>
    <xdr:ext cx="378565"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81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89105</xdr:rowOff>
    </xdr:from>
    <xdr:to>
      <xdr:col>81</xdr:col>
      <xdr:colOff>101600</xdr:colOff>
      <xdr:row>98</xdr:row>
      <xdr:rowOff>19255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71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35782</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494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164956</xdr:rowOff>
    </xdr:from>
    <xdr:to>
      <xdr:col>76</xdr:col>
      <xdr:colOff>165100</xdr:colOff>
      <xdr:row>99</xdr:row>
      <xdr:rowOff>95106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6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86233</xdr:rowOff>
    </xdr:from>
    <xdr:ext cx="378565"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3017" y="17059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41490</xdr:rowOff>
    </xdr:from>
    <xdr:to>
      <xdr:col>72</xdr:col>
      <xdr:colOff>38100</xdr:colOff>
      <xdr:row>98</xdr:row>
      <xdr:rowOff>143090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4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134217</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936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147921</xdr:rowOff>
    </xdr:from>
    <xdr:to>
      <xdr:col>67</xdr:col>
      <xdr:colOff>101600</xdr:colOff>
      <xdr:row>91</xdr:row>
      <xdr:rowOff>78071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557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86705</xdr:colOff>
      <xdr:row>89</xdr:row>
      <xdr:rowOff>94598</xdr:rowOff>
    </xdr:from>
    <xdr:ext cx="690189"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469205" y="153536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144434</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67851</xdr:rowOff>
    </xdr:from>
    <xdr:to>
      <xdr:col>116</xdr:col>
      <xdr:colOff>62864</xdr:colOff>
      <xdr:row>78</xdr:row>
      <xdr:rowOff>167974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412251"/>
          <a:ext cx="1269" cy="1128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351</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4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167974</xdr:rowOff>
    </xdr:from>
    <xdr:to>
      <xdr:col>116</xdr:col>
      <xdr:colOff>152400</xdr:colOff>
      <xdr:row>78</xdr:row>
      <xdr:rowOff>167974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41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14528</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218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67851</xdr:rowOff>
    </xdr:from>
    <xdr:to>
      <xdr:col>116</xdr:col>
      <xdr:colOff>152400</xdr:colOff>
      <xdr:row>72</xdr:row>
      <xdr:rowOff>67851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412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160696</xdr:rowOff>
    </xdr:from>
    <xdr:to>
      <xdr:col>116</xdr:col>
      <xdr:colOff>63500</xdr:colOff>
      <xdr:row>78</xdr:row>
      <xdr:rowOff>121248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333646"/>
          <a:ext cx="838200" cy="116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126868</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157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103991</xdr:rowOff>
    </xdr:from>
    <xdr:to>
      <xdr:col>116</xdr:col>
      <xdr:colOff>114300</xdr:colOff>
      <xdr:row>78</xdr:row>
      <xdr:rowOff>34141</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30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35295</xdr:rowOff>
    </xdr:from>
    <xdr:to>
      <xdr:col>111</xdr:col>
      <xdr:colOff>177800</xdr:colOff>
      <xdr:row>71</xdr:row>
      <xdr:rowOff>160696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2036795"/>
          <a:ext cx="889000" cy="29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133307</xdr:rowOff>
    </xdr:from>
    <xdr:to>
      <xdr:col>112</xdr:col>
      <xdr:colOff>38100</xdr:colOff>
      <xdr:row>77</xdr:row>
      <xdr:rowOff>63457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316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54584</xdr:rowOff>
    </xdr:from>
    <xdr:ext cx="59901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23795" y="1325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35295</xdr:rowOff>
    </xdr:from>
    <xdr:to>
      <xdr:col>107</xdr:col>
      <xdr:colOff>50800</xdr:colOff>
      <xdr:row>72</xdr:row>
      <xdr:rowOff>38368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036795"/>
          <a:ext cx="889000" cy="34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109105</xdr:rowOff>
    </xdr:from>
    <xdr:to>
      <xdr:col>107</xdr:col>
      <xdr:colOff>101600</xdr:colOff>
      <xdr:row>77</xdr:row>
      <xdr:rowOff>39255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313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30382</xdr:rowOff>
    </xdr:from>
    <xdr:ext cx="59901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34795" y="132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107905</xdr:rowOff>
    </xdr:from>
    <xdr:to>
      <xdr:col>102</xdr:col>
      <xdr:colOff>114300</xdr:colOff>
      <xdr:row>72</xdr:row>
      <xdr:rowOff>38368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280855"/>
          <a:ext cx="889000" cy="10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132471</xdr:rowOff>
    </xdr:from>
    <xdr:to>
      <xdr:col>102</xdr:col>
      <xdr:colOff>165100</xdr:colOff>
      <xdr:row>77</xdr:row>
      <xdr:rowOff>62621</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162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53748</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45795" y="132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157882</xdr:rowOff>
    </xdr:from>
    <xdr:to>
      <xdr:col>98</xdr:col>
      <xdr:colOff>38100</xdr:colOff>
      <xdr:row>77</xdr:row>
      <xdr:rowOff>88032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18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79159</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56795" y="1328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70448</xdr:rowOff>
    </xdr:from>
    <xdr:to>
      <xdr:col>116</xdr:col>
      <xdr:colOff>114300</xdr:colOff>
      <xdr:row>79</xdr:row>
      <xdr:rowOff>598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44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156825</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35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109896</xdr:rowOff>
    </xdr:from>
    <xdr:to>
      <xdr:col>112</xdr:col>
      <xdr:colOff>38100</xdr:colOff>
      <xdr:row>72</xdr:row>
      <xdr:rowOff>40046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28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56573</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23795" y="1205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69</xdr:row>
      <xdr:rowOff>155945</xdr:rowOff>
    </xdr:from>
    <xdr:to>
      <xdr:col>107</xdr:col>
      <xdr:colOff>101600</xdr:colOff>
      <xdr:row>70</xdr:row>
      <xdr:rowOff>86095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198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102622</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34795" y="11761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159018</xdr:rowOff>
    </xdr:from>
    <xdr:to>
      <xdr:col>102</xdr:col>
      <xdr:colOff>165100</xdr:colOff>
      <xdr:row>72</xdr:row>
      <xdr:rowOff>89168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33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105695</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45795" y="12107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57105</xdr:rowOff>
    </xdr:from>
    <xdr:to>
      <xdr:col>98</xdr:col>
      <xdr:colOff>38100</xdr:colOff>
      <xdr:row>71</xdr:row>
      <xdr:rowOff>158705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23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3782</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56795" y="12005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人口が極めて少ないため、住民一人あたりのコストは類似団体と比べても高い水準となる。</a:t>
          </a:r>
          <a:endParaRPr lang="ja-JP" altLang="ja-JP" sz="1400">
            <a:effectLst/>
          </a:endParaRPr>
        </a:p>
        <a:p>
          <a:r>
            <a:rPr kumimoji="1" lang="ja-JP" altLang="ja-JP" sz="1100">
              <a:solidFill>
                <a:schemeClr val="dk1"/>
              </a:solidFill>
              <a:effectLst/>
              <a:latin typeface="+mn-lt"/>
              <a:ea typeface="+mn-ea"/>
              <a:cs typeface="+mn-cs"/>
            </a:rPr>
            <a:t>専門資格を必要とする職員</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採用が困難なため、一般会計物件費（派遣委託料）や、看護師確保のための他会計への繰り出しが年々増加傾向</a:t>
          </a:r>
          <a:r>
            <a:rPr kumimoji="1" lang="ja-JP" altLang="en-US" sz="1100">
              <a:solidFill>
                <a:schemeClr val="dk1"/>
              </a:solidFill>
              <a:effectLst/>
              <a:latin typeface="+mn-lt"/>
              <a:ea typeface="+mn-ea"/>
              <a:cs typeface="+mn-cs"/>
            </a:rPr>
            <a:t>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基幹システム標準化やガバメントクラウド移行等の影響もあり、</a:t>
          </a:r>
          <a:r>
            <a:rPr kumimoji="1" lang="ja-JP" altLang="ja-JP" sz="1100">
              <a:solidFill>
                <a:schemeClr val="dk1"/>
              </a:solidFill>
              <a:effectLst/>
              <a:latin typeface="+mn-lt"/>
              <a:ea typeface="+mn-ea"/>
              <a:cs typeface="+mn-cs"/>
            </a:rPr>
            <a:t>システム関連費も年々増加</a:t>
          </a:r>
          <a:r>
            <a:rPr kumimoji="1" lang="ja-JP" altLang="en-US" sz="1100">
              <a:solidFill>
                <a:schemeClr val="dk1"/>
              </a:solidFill>
              <a:effectLst/>
              <a:latin typeface="+mn-lt"/>
              <a:ea typeface="+mn-ea"/>
              <a:cs typeface="+mn-cs"/>
            </a:rPr>
            <a:t>傾向である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村営</a:t>
          </a:r>
          <a:r>
            <a:rPr kumimoji="1" lang="ja-JP" altLang="ja-JP" sz="1100">
              <a:solidFill>
                <a:schemeClr val="dk1"/>
              </a:solidFill>
              <a:effectLst/>
              <a:latin typeface="+mn-lt"/>
              <a:ea typeface="+mn-ea"/>
              <a:cs typeface="+mn-cs"/>
            </a:rPr>
            <a:t>住宅整備や公共施設改修を継続的に行う必要があり、</a:t>
          </a:r>
          <a:r>
            <a:rPr kumimoji="1" lang="ja-JP" altLang="en-US" sz="1100">
              <a:solidFill>
                <a:schemeClr val="dk1"/>
              </a:solidFill>
              <a:effectLst/>
              <a:latin typeface="+mn-lt"/>
              <a:ea typeface="+mn-ea"/>
              <a:cs typeface="+mn-cs"/>
            </a:rPr>
            <a:t>青ヶ島港索道工事やおじゃれセンター長寿命化工事等の</a:t>
          </a:r>
          <a:r>
            <a:rPr kumimoji="1" lang="ja-JP" altLang="ja-JP" sz="1100">
              <a:solidFill>
                <a:schemeClr val="dk1"/>
              </a:solidFill>
              <a:effectLst/>
              <a:latin typeface="+mn-lt"/>
              <a:ea typeface="+mn-ea"/>
              <a:cs typeface="+mn-cs"/>
            </a:rPr>
            <a:t>大型事業</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予定され</a:t>
          </a:r>
          <a:r>
            <a:rPr kumimoji="1" lang="ja-JP" altLang="en-US" sz="1100">
              <a:solidFill>
                <a:schemeClr val="dk1"/>
              </a:solidFill>
              <a:effectLst/>
              <a:latin typeface="+mn-lt"/>
              <a:ea typeface="+mn-ea"/>
              <a:cs typeface="+mn-cs"/>
            </a:rPr>
            <a:t>てい</a:t>
          </a:r>
          <a:r>
            <a:rPr kumimoji="1" lang="ja-JP" altLang="ja-JP" sz="1100">
              <a:solidFill>
                <a:schemeClr val="dk1"/>
              </a:solidFill>
              <a:effectLst/>
              <a:latin typeface="+mn-lt"/>
              <a:ea typeface="+mn-ea"/>
              <a:cs typeface="+mn-cs"/>
            </a:rPr>
            <a:t>るため、普通建設事業費は増加し積立金は減少する見込み。</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東京都青ヶ島村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
160
5.95
1,285,779
919,456
366,323
297,646
38,613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48070</xdr:rowOff>
    </xdr:from>
    <xdr:to>
      <xdr:col>24</xdr:col>
      <xdr:colOff>62865</xdr:colOff>
      <xdr:row>38</xdr:row>
      <xdr:rowOff>97003</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363020"/>
          <a:ext cx="1270" cy="1249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100830</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615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97003</xdr:rowOff>
    </xdr:from>
    <xdr:to>
      <xdr:col>24</xdr:col>
      <xdr:colOff>152400</xdr:colOff>
      <xdr:row>38</xdr:row>
      <xdr:rowOff>97003</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612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166197</xdr:rowOff>
    </xdr:from>
    <xdr:ext cx="599010"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13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48070</xdr:rowOff>
    </xdr:from>
    <xdr:to>
      <xdr:col>24</xdr:col>
      <xdr:colOff>152400</xdr:colOff>
      <xdr:row>31</xdr:row>
      <xdr:rowOff>48070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36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63335</xdr:rowOff>
    </xdr:from>
    <xdr:to>
      <xdr:col>24</xdr:col>
      <xdr:colOff>63500</xdr:colOff>
      <xdr:row>31</xdr:row>
      <xdr:rowOff>108420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5206835"/>
          <a:ext cx="838200" cy="21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40670</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843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62243</xdr:rowOff>
    </xdr:from>
    <xdr:to>
      <xdr:col>24</xdr:col>
      <xdr:colOff>114300</xdr:colOff>
      <xdr:row>37</xdr:row>
      <xdr:rowOff>163843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40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63335</xdr:rowOff>
    </xdr:from>
    <xdr:to>
      <xdr:col>19</xdr:col>
      <xdr:colOff>177800</xdr:colOff>
      <xdr:row>31</xdr:row>
      <xdr:rowOff>63729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5206835"/>
          <a:ext cx="889000" cy="17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58674</xdr:rowOff>
    </xdr:from>
    <xdr:to>
      <xdr:col>20</xdr:col>
      <xdr:colOff>38100</xdr:colOff>
      <xdr:row>37</xdr:row>
      <xdr:rowOff>160274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402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151401</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9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63729</xdr:rowOff>
    </xdr:from>
    <xdr:to>
      <xdr:col>15</xdr:col>
      <xdr:colOff>50800</xdr:colOff>
      <xdr:row>31</xdr:row>
      <xdr:rowOff>140145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5378679"/>
          <a:ext cx="889000" cy="7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73457</xdr:rowOff>
    </xdr:from>
    <xdr:to>
      <xdr:col>15</xdr:col>
      <xdr:colOff>101600</xdr:colOff>
      <xdr:row>38</xdr:row>
      <xdr:rowOff>3607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417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166184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50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82398</xdr:rowOff>
    </xdr:from>
    <xdr:to>
      <xdr:col>10</xdr:col>
      <xdr:colOff>114300</xdr:colOff>
      <xdr:row>31</xdr:row>
      <xdr:rowOff>140145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5397348"/>
          <a:ext cx="889000" cy="5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92621</xdr:rowOff>
    </xdr:from>
    <xdr:to>
      <xdr:col>10</xdr:col>
      <xdr:colOff>165100</xdr:colOff>
      <xdr:row>38</xdr:row>
      <xdr:rowOff>22771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43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13898</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52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92380</xdr:rowOff>
    </xdr:from>
    <xdr:to>
      <xdr:col>6</xdr:col>
      <xdr:colOff>38100</xdr:colOff>
      <xdr:row>38</xdr:row>
      <xdr:rowOff>22530</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43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13657</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52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57620</xdr:rowOff>
    </xdr:from>
    <xdr:to>
      <xdr:col>24</xdr:col>
      <xdr:colOff>114300</xdr:colOff>
      <xdr:row>31</xdr:row>
      <xdr:rowOff>159220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537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143997</xdr:rowOff>
    </xdr:from>
    <xdr:ext cx="599010"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28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12535</xdr:rowOff>
    </xdr:from>
    <xdr:to>
      <xdr:col>20</xdr:col>
      <xdr:colOff>38100</xdr:colOff>
      <xdr:row>30</xdr:row>
      <xdr:rowOff>114135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515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28</xdr:row>
      <xdr:rowOff>130662</xdr:rowOff>
    </xdr:from>
    <xdr:ext cx="59901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497795" y="493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12929</xdr:rowOff>
    </xdr:from>
    <xdr:to>
      <xdr:col>15</xdr:col>
      <xdr:colOff>101600</xdr:colOff>
      <xdr:row>31</xdr:row>
      <xdr:rowOff>114529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532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131056</xdr:rowOff>
    </xdr:from>
    <xdr:ext cx="599010"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08795" y="5103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89345</xdr:rowOff>
    </xdr:from>
    <xdr:to>
      <xdr:col>10</xdr:col>
      <xdr:colOff>165100</xdr:colOff>
      <xdr:row>32</xdr:row>
      <xdr:rowOff>19495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540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36022</xdr:rowOff>
    </xdr:from>
    <xdr:ext cx="599010"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19795" y="517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31598</xdr:rowOff>
    </xdr:from>
    <xdr:to>
      <xdr:col>6</xdr:col>
      <xdr:colOff>38100</xdr:colOff>
      <xdr:row>31</xdr:row>
      <xdr:rowOff>133198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534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29</xdr:row>
      <xdr:rowOff>149725</xdr:rowOff>
    </xdr:from>
    <xdr:ext cx="599010"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30795" y="512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56</xdr:row>
      <xdr:rowOff>35577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55999</xdr:rowOff>
    </xdr:from>
    <xdr:to>
      <xdr:col>24</xdr:col>
      <xdr:colOff>62865</xdr:colOff>
      <xdr:row>58</xdr:row>
      <xdr:rowOff>164503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971399"/>
          <a:ext cx="1270" cy="1137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168330</xdr:rowOff>
    </xdr:from>
    <xdr:ext cx="599010"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11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164503</xdr:rowOff>
    </xdr:from>
    <xdr:to>
      <xdr:col>24</xdr:col>
      <xdr:colOff>152400</xdr:colOff>
      <xdr:row>58</xdr:row>
      <xdr:rowOff>164503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108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2676</xdr:rowOff>
    </xdr:from>
    <xdr:ext cx="690189"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7466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55999</xdr:rowOff>
    </xdr:from>
    <xdr:to>
      <xdr:col>24</xdr:col>
      <xdr:colOff>152400</xdr:colOff>
      <xdr:row>52</xdr:row>
      <xdr:rowOff>55999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971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143190</xdr:rowOff>
    </xdr:from>
    <xdr:to>
      <xdr:col>24</xdr:col>
      <xdr:colOff>63500</xdr:colOff>
      <xdr:row>54</xdr:row>
      <xdr:rowOff>24469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3797300" y="9230040"/>
          <a:ext cx="838200" cy="5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138194</xdr:rowOff>
    </xdr:from>
    <xdr:ext cx="599010"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9108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159767</xdr:rowOff>
    </xdr:from>
    <xdr:to>
      <xdr:col>24</xdr:col>
      <xdr:colOff>114300</xdr:colOff>
      <xdr:row>58</xdr:row>
      <xdr:rowOff>89917</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93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143190</xdr:rowOff>
    </xdr:from>
    <xdr:to>
      <xdr:col>19</xdr:col>
      <xdr:colOff>177800</xdr:colOff>
      <xdr:row>54</xdr:row>
      <xdr:rowOff>108665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908300" y="9230040"/>
          <a:ext cx="889000" cy="13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170313</xdr:rowOff>
    </xdr:from>
    <xdr:to>
      <xdr:col>20</xdr:col>
      <xdr:colOff>38100</xdr:colOff>
      <xdr:row>58</xdr:row>
      <xdr:rowOff>100463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94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91590</xdr:rowOff>
    </xdr:from>
    <xdr:ext cx="599010"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497795" y="10035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108665</xdr:rowOff>
    </xdr:from>
    <xdr:to>
      <xdr:col>15</xdr:col>
      <xdr:colOff>50800</xdr:colOff>
      <xdr:row>54</xdr:row>
      <xdr:rowOff>109061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9366965"/>
          <a:ext cx="889000" cy="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161281</xdr:rowOff>
    </xdr:from>
    <xdr:to>
      <xdr:col>15</xdr:col>
      <xdr:colOff>101600</xdr:colOff>
      <xdr:row>58</xdr:row>
      <xdr:rowOff>91431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933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82558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08795" y="10026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40346</xdr:rowOff>
    </xdr:from>
    <xdr:to>
      <xdr:col>10</xdr:col>
      <xdr:colOff>114300</xdr:colOff>
      <xdr:row>54</xdr:row>
      <xdr:rowOff>109061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612846"/>
          <a:ext cx="889000" cy="75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134181</xdr:rowOff>
    </xdr:from>
    <xdr:to>
      <xdr:col>10</xdr:col>
      <xdr:colOff>165100</xdr:colOff>
      <xdr:row>58</xdr:row>
      <xdr:rowOff>64331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906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55458</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19795" y="9999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160763</xdr:rowOff>
    </xdr:from>
    <xdr:to>
      <xdr:col>6</xdr:col>
      <xdr:colOff>38100</xdr:colOff>
      <xdr:row>58</xdr:row>
      <xdr:rowOff>90913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93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82040</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1002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145119</xdr:rowOff>
    </xdr:from>
    <xdr:to>
      <xdr:col>24</xdr:col>
      <xdr:colOff>114300</xdr:colOff>
      <xdr:row>54</xdr:row>
      <xdr:rowOff>75269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23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167996</xdr:rowOff>
    </xdr:from>
    <xdr:ext cx="690189"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0833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92390</xdr:rowOff>
    </xdr:from>
    <xdr:to>
      <xdr:col>20</xdr:col>
      <xdr:colOff>38100</xdr:colOff>
      <xdr:row>54</xdr:row>
      <xdr:rowOff>22540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17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52</xdr:row>
      <xdr:rowOff>39067</xdr:rowOff>
    </xdr:from>
    <xdr:ext cx="690189"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452205" y="89544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57865</xdr:rowOff>
    </xdr:from>
    <xdr:to>
      <xdr:col>15</xdr:col>
      <xdr:colOff>101600</xdr:colOff>
      <xdr:row>54</xdr:row>
      <xdr:rowOff>159465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31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53</xdr:row>
      <xdr:rowOff>4542</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563205" y="90913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58261</xdr:rowOff>
    </xdr:from>
    <xdr:to>
      <xdr:col>10</xdr:col>
      <xdr:colOff>165100</xdr:colOff>
      <xdr:row>54</xdr:row>
      <xdr:rowOff>159861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31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53</xdr:row>
      <xdr:rowOff>4938</xdr:rowOff>
    </xdr:from>
    <xdr:ext cx="690189"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674205" y="90917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160996</xdr:rowOff>
    </xdr:from>
    <xdr:to>
      <xdr:col>6</xdr:col>
      <xdr:colOff>38100</xdr:colOff>
      <xdr:row>50</xdr:row>
      <xdr:rowOff>91146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56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48</xdr:row>
      <xdr:rowOff>107673</xdr:rowOff>
    </xdr:from>
    <xdr:ext cx="690189"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785205" y="83372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130614</xdr:rowOff>
    </xdr:from>
    <xdr:to>
      <xdr:col>24</xdr:col>
      <xdr:colOff>63500</xdr:colOff>
      <xdr:row>77</xdr:row>
      <xdr:rowOff>139116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60814"/>
          <a:ext cx="838200" cy="17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139116</xdr:rowOff>
    </xdr:from>
    <xdr:to>
      <xdr:col>19</xdr:col>
      <xdr:colOff>177800</xdr:colOff>
      <xdr:row>77</xdr:row>
      <xdr:rowOff>149075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340766"/>
          <a:ext cx="889000" cy="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153981</xdr:rowOff>
    </xdr:from>
    <xdr:to>
      <xdr:col>15</xdr:col>
      <xdr:colOff>50800</xdr:colOff>
      <xdr:row>77</xdr:row>
      <xdr:rowOff>149075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184181"/>
          <a:ext cx="889000" cy="16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153981</xdr:rowOff>
    </xdr:from>
    <xdr:to>
      <xdr:col>10</xdr:col>
      <xdr:colOff>114300</xdr:colOff>
      <xdr:row>77</xdr:row>
      <xdr:rowOff>119098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184181"/>
          <a:ext cx="889000" cy="13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79814</xdr:rowOff>
    </xdr:from>
    <xdr:to>
      <xdr:col>24</xdr:col>
      <xdr:colOff>114300</xdr:colOff>
      <xdr:row>77</xdr:row>
      <xdr:rowOff>9964</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1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102690</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961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88316</xdr:rowOff>
    </xdr:from>
    <xdr:to>
      <xdr:col>20</xdr:col>
      <xdr:colOff>38100</xdr:colOff>
      <xdr:row>78</xdr:row>
      <xdr:rowOff>18466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8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9593</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82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98275</xdr:rowOff>
    </xdr:from>
    <xdr:to>
      <xdr:col>15</xdr:col>
      <xdr:colOff>101600</xdr:colOff>
      <xdr:row>78</xdr:row>
      <xdr:rowOff>28425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9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44952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075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103181</xdr:rowOff>
    </xdr:from>
    <xdr:to>
      <xdr:col>10</xdr:col>
      <xdr:colOff>165100</xdr:colOff>
      <xdr:row>77</xdr:row>
      <xdr:rowOff>33331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13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49858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90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68298</xdr:rowOff>
    </xdr:from>
    <xdr:to>
      <xdr:col>6</xdr:col>
      <xdr:colOff>38100</xdr:colOff>
      <xdr:row>77</xdr:row>
      <xdr:rowOff>169898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6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14975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045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53474</xdr:rowOff>
    </xdr:from>
    <xdr:to>
      <xdr:col>24</xdr:col>
      <xdr:colOff>63500</xdr:colOff>
      <xdr:row>92</xdr:row>
      <xdr:rowOff>84992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5826874"/>
          <a:ext cx="838200" cy="3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166008</xdr:rowOff>
    </xdr:from>
    <xdr:to>
      <xdr:col>19</xdr:col>
      <xdr:colOff>177800</xdr:colOff>
      <xdr:row>92</xdr:row>
      <xdr:rowOff>84992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5767958"/>
          <a:ext cx="889000" cy="9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91145</xdr:rowOff>
    </xdr:from>
    <xdr:to>
      <xdr:col>15</xdr:col>
      <xdr:colOff>50800</xdr:colOff>
      <xdr:row>91</xdr:row>
      <xdr:rowOff>166008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5521645"/>
          <a:ext cx="889000" cy="24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91145</xdr:rowOff>
    </xdr:from>
    <xdr:to>
      <xdr:col>10</xdr:col>
      <xdr:colOff>114300</xdr:colOff>
      <xdr:row>92</xdr:row>
      <xdr:rowOff>163461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5521645"/>
          <a:ext cx="889000" cy="41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2674</xdr:rowOff>
    </xdr:from>
    <xdr:to>
      <xdr:col>24</xdr:col>
      <xdr:colOff>114300</xdr:colOff>
      <xdr:row>92</xdr:row>
      <xdr:rowOff>104274</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577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25551</xdr:rowOff>
    </xdr:from>
    <xdr:ext cx="599010"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5627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34192</xdr:rowOff>
    </xdr:from>
    <xdr:to>
      <xdr:col>20</xdr:col>
      <xdr:colOff>38100</xdr:colOff>
      <xdr:row>92</xdr:row>
      <xdr:rowOff>135792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58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152319</xdr:rowOff>
    </xdr:from>
    <xdr:ext cx="59901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497795" y="15582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115208</xdr:rowOff>
    </xdr:from>
    <xdr:to>
      <xdr:col>15</xdr:col>
      <xdr:colOff>101600</xdr:colOff>
      <xdr:row>92</xdr:row>
      <xdr:rowOff>45358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571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61885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08795" y="1549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40345</xdr:rowOff>
    </xdr:from>
    <xdr:to>
      <xdr:col>10</xdr:col>
      <xdr:colOff>165100</xdr:colOff>
      <xdr:row>90</xdr:row>
      <xdr:rowOff>141945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54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158472</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19795" y="15246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112661</xdr:rowOff>
    </xdr:from>
    <xdr:to>
      <xdr:col>6</xdr:col>
      <xdr:colOff>38100</xdr:colOff>
      <xdr:row>93</xdr:row>
      <xdr:rowOff>42811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588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59338</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30795" y="15661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111833</xdr:rowOff>
    </xdr:from>
    <xdr:to>
      <xdr:col>55</xdr:col>
      <xdr:colOff>0</xdr:colOff>
      <xdr:row>56</xdr:row>
      <xdr:rowOff>124959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541583"/>
          <a:ext cx="838200" cy="18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111833</xdr:rowOff>
    </xdr:from>
    <xdr:to>
      <xdr:col>50</xdr:col>
      <xdr:colOff>114300</xdr:colOff>
      <xdr:row>56</xdr:row>
      <xdr:rowOff>131524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541583"/>
          <a:ext cx="889000" cy="19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148238</xdr:rowOff>
    </xdr:from>
    <xdr:to>
      <xdr:col>45</xdr:col>
      <xdr:colOff>177800</xdr:colOff>
      <xdr:row>56</xdr:row>
      <xdr:rowOff>131524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406538"/>
          <a:ext cx="889000" cy="32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148238</xdr:rowOff>
    </xdr:from>
    <xdr:to>
      <xdr:col>41</xdr:col>
      <xdr:colOff>50800</xdr:colOff>
      <xdr:row>56</xdr:row>
      <xdr:rowOff>108401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406538"/>
          <a:ext cx="889000" cy="30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74159</xdr:rowOff>
    </xdr:from>
    <xdr:to>
      <xdr:col>55</xdr:col>
      <xdr:colOff>50800</xdr:colOff>
      <xdr:row>57</xdr:row>
      <xdr:rowOff>4309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67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97036</xdr:rowOff>
    </xdr:from>
    <xdr:ext cx="599010"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52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61033</xdr:rowOff>
    </xdr:from>
    <xdr:to>
      <xdr:col>50</xdr:col>
      <xdr:colOff>165100</xdr:colOff>
      <xdr:row>55</xdr:row>
      <xdr:rowOff>162633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49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7710</xdr:rowOff>
    </xdr:from>
    <xdr:ext cx="59901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39795" y="9266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80724</xdr:rowOff>
    </xdr:from>
    <xdr:to>
      <xdr:col>46</xdr:col>
      <xdr:colOff>38100</xdr:colOff>
      <xdr:row>57</xdr:row>
      <xdr:rowOff>10874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68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27401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50795" y="9457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97438</xdr:rowOff>
    </xdr:from>
    <xdr:to>
      <xdr:col>41</xdr:col>
      <xdr:colOff>101600</xdr:colOff>
      <xdr:row>55</xdr:row>
      <xdr:rowOff>27588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35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44115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61795" y="9130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57601</xdr:rowOff>
    </xdr:from>
    <xdr:to>
      <xdr:col>36</xdr:col>
      <xdr:colOff>165100</xdr:colOff>
      <xdr:row>56</xdr:row>
      <xdr:rowOff>159201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65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4278</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672795" y="943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105662</xdr:rowOff>
    </xdr:from>
    <xdr:to>
      <xdr:col>55</xdr:col>
      <xdr:colOff>0</xdr:colOff>
      <xdr:row>78</xdr:row>
      <xdr:rowOff>150864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78762"/>
          <a:ext cx="838200" cy="4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150864</xdr:rowOff>
    </xdr:from>
    <xdr:to>
      <xdr:col>50</xdr:col>
      <xdr:colOff>114300</xdr:colOff>
      <xdr:row>78</xdr:row>
      <xdr:rowOff>154727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523964"/>
          <a:ext cx="889000" cy="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154727</xdr:rowOff>
    </xdr:from>
    <xdr:to>
      <xdr:col>45</xdr:col>
      <xdr:colOff>177800</xdr:colOff>
      <xdr:row>79</xdr:row>
      <xdr:rowOff>12069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527827"/>
          <a:ext cx="889000" cy="2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134409</xdr:rowOff>
    </xdr:from>
    <xdr:to>
      <xdr:col>41</xdr:col>
      <xdr:colOff>50800</xdr:colOff>
      <xdr:row>79</xdr:row>
      <xdr:rowOff>12069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507509"/>
          <a:ext cx="889000" cy="4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54862</xdr:rowOff>
    </xdr:from>
    <xdr:to>
      <xdr:col>55</xdr:col>
      <xdr:colOff>50800</xdr:colOff>
      <xdr:row>78</xdr:row>
      <xdr:rowOff>156462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2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77739</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79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100064</xdr:rowOff>
    </xdr:from>
    <xdr:to>
      <xdr:col>50</xdr:col>
      <xdr:colOff>165100</xdr:colOff>
      <xdr:row>79</xdr:row>
      <xdr:rowOff>30214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7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46741</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324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103927</xdr:rowOff>
    </xdr:from>
    <xdr:to>
      <xdr:col>46</xdr:col>
      <xdr:colOff>38100</xdr:colOff>
      <xdr:row>79</xdr:row>
      <xdr:rowOff>34077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7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50604</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325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132719</xdr:rowOff>
    </xdr:from>
    <xdr:to>
      <xdr:col>41</xdr:col>
      <xdr:colOff>101600</xdr:colOff>
      <xdr:row>79</xdr:row>
      <xdr:rowOff>62869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50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53996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9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83609</xdr:rowOff>
    </xdr:from>
    <xdr:to>
      <xdr:col>36</xdr:col>
      <xdr:colOff>165100</xdr:colOff>
      <xdr:row>79</xdr:row>
      <xdr:rowOff>13759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5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30286</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3231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91574</xdr:rowOff>
    </xdr:from>
    <xdr:to>
      <xdr:col>55</xdr:col>
      <xdr:colOff>0</xdr:colOff>
      <xdr:row>96</xdr:row>
      <xdr:rowOff>1719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379324"/>
          <a:ext cx="838200" cy="8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142073</xdr:rowOff>
    </xdr:from>
    <xdr:to>
      <xdr:col>50</xdr:col>
      <xdr:colOff>114300</xdr:colOff>
      <xdr:row>96</xdr:row>
      <xdr:rowOff>1719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5915473"/>
          <a:ext cx="889000" cy="54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142073</xdr:rowOff>
    </xdr:from>
    <xdr:to>
      <xdr:col>45</xdr:col>
      <xdr:colOff>177800</xdr:colOff>
      <xdr:row>94</xdr:row>
      <xdr:rowOff>103950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5915473"/>
          <a:ext cx="889000" cy="30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103950</xdr:rowOff>
    </xdr:from>
    <xdr:to>
      <xdr:col>41</xdr:col>
      <xdr:colOff>50800</xdr:colOff>
      <xdr:row>96</xdr:row>
      <xdr:rowOff>64844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220250"/>
          <a:ext cx="889000" cy="30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40774</xdr:rowOff>
    </xdr:from>
    <xdr:to>
      <xdr:col>55</xdr:col>
      <xdr:colOff>50800</xdr:colOff>
      <xdr:row>95</xdr:row>
      <xdr:rowOff>142374</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32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63651</xdr:rowOff>
    </xdr:from>
    <xdr:ext cx="690189"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1799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122369</xdr:rowOff>
    </xdr:from>
    <xdr:to>
      <xdr:col>50</xdr:col>
      <xdr:colOff>165100</xdr:colOff>
      <xdr:row>96</xdr:row>
      <xdr:rowOff>52519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41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94</xdr:row>
      <xdr:rowOff>69046</xdr:rowOff>
    </xdr:from>
    <xdr:ext cx="690189"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294205" y="161853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91273</xdr:rowOff>
    </xdr:from>
    <xdr:to>
      <xdr:col>46</xdr:col>
      <xdr:colOff>38100</xdr:colOff>
      <xdr:row>93</xdr:row>
      <xdr:rowOff>21423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586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91</xdr:row>
      <xdr:rowOff>37950</xdr:rowOff>
    </xdr:from>
    <xdr:ext cx="690189"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05205" y="156399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53150</xdr:rowOff>
    </xdr:from>
    <xdr:to>
      <xdr:col>41</xdr:col>
      <xdr:colOff>101600</xdr:colOff>
      <xdr:row>94</xdr:row>
      <xdr:rowOff>154750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16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92</xdr:row>
      <xdr:rowOff>171277</xdr:rowOff>
    </xdr:from>
    <xdr:ext cx="690189"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16205" y="15944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14044</xdr:rowOff>
    </xdr:from>
    <xdr:to>
      <xdr:col>36</xdr:col>
      <xdr:colOff>165100</xdr:colOff>
      <xdr:row>96</xdr:row>
      <xdr:rowOff>115644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47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132171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248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25614</xdr:rowOff>
    </xdr:from>
    <xdr:to>
      <xdr:col>85</xdr:col>
      <xdr:colOff>127000</xdr:colOff>
      <xdr:row>38</xdr:row>
      <xdr:rowOff>2418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5854914"/>
          <a:ext cx="838200" cy="66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2418</xdr:rowOff>
    </xdr:from>
    <xdr:to>
      <xdr:col>81</xdr:col>
      <xdr:colOff>50800</xdr:colOff>
      <xdr:row>38</xdr:row>
      <xdr:rowOff>70053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517518"/>
          <a:ext cx="889000" cy="6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168253</xdr:rowOff>
    </xdr:from>
    <xdr:to>
      <xdr:col>76</xdr:col>
      <xdr:colOff>114300</xdr:colOff>
      <xdr:row>38</xdr:row>
      <xdr:rowOff>70053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511903"/>
          <a:ext cx="889000" cy="7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168253</xdr:rowOff>
    </xdr:from>
    <xdr:to>
      <xdr:col>71</xdr:col>
      <xdr:colOff>177800</xdr:colOff>
      <xdr:row>38</xdr:row>
      <xdr:rowOff>10320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511903"/>
          <a:ext cx="889000" cy="13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146264</xdr:rowOff>
    </xdr:from>
    <xdr:to>
      <xdr:col>85</xdr:col>
      <xdr:colOff>177800</xdr:colOff>
      <xdr:row>34</xdr:row>
      <xdr:rowOff>76414</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58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169141</xdr:rowOff>
    </xdr:from>
    <xdr:ext cx="599010"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655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123068</xdr:rowOff>
    </xdr:from>
    <xdr:to>
      <xdr:col>81</xdr:col>
      <xdr:colOff>101600</xdr:colOff>
      <xdr:row>38</xdr:row>
      <xdr:rowOff>53218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46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44345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55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19253</xdr:rowOff>
    </xdr:from>
    <xdr:to>
      <xdr:col>76</xdr:col>
      <xdr:colOff>165100</xdr:colOff>
      <xdr:row>38</xdr:row>
      <xdr:rowOff>120853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53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111980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62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117452</xdr:rowOff>
    </xdr:from>
    <xdr:to>
      <xdr:col>72</xdr:col>
      <xdr:colOff>38100</xdr:colOff>
      <xdr:row>38</xdr:row>
      <xdr:rowOff>47602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6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38730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55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130970</xdr:rowOff>
    </xdr:from>
    <xdr:to>
      <xdr:col>67</xdr:col>
      <xdr:colOff>101600</xdr:colOff>
      <xdr:row>38</xdr:row>
      <xdr:rowOff>61120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4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52247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6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100575</xdr:rowOff>
    </xdr:from>
    <xdr:to>
      <xdr:col>85</xdr:col>
      <xdr:colOff>127000</xdr:colOff>
      <xdr:row>54</xdr:row>
      <xdr:rowOff>28317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9187425"/>
          <a:ext cx="838200" cy="9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100575</xdr:rowOff>
    </xdr:from>
    <xdr:to>
      <xdr:col>81</xdr:col>
      <xdr:colOff>50800</xdr:colOff>
      <xdr:row>54</xdr:row>
      <xdr:rowOff>148907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187425"/>
          <a:ext cx="889000" cy="21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148907</xdr:rowOff>
    </xdr:from>
    <xdr:to>
      <xdr:col>76</xdr:col>
      <xdr:colOff>114300</xdr:colOff>
      <xdr:row>55</xdr:row>
      <xdr:rowOff>104177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407207"/>
          <a:ext cx="889000" cy="1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69030</xdr:rowOff>
    </xdr:from>
    <xdr:to>
      <xdr:col>71</xdr:col>
      <xdr:colOff>177800</xdr:colOff>
      <xdr:row>55</xdr:row>
      <xdr:rowOff>104177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327330"/>
          <a:ext cx="889000" cy="20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148967</xdr:rowOff>
    </xdr:from>
    <xdr:to>
      <xdr:col>85</xdr:col>
      <xdr:colOff>177800</xdr:colOff>
      <xdr:row>54</xdr:row>
      <xdr:rowOff>79117</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23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394</xdr:rowOff>
    </xdr:from>
    <xdr:ext cx="599010"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08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49775</xdr:rowOff>
    </xdr:from>
    <xdr:to>
      <xdr:col>81</xdr:col>
      <xdr:colOff>101600</xdr:colOff>
      <xdr:row>53</xdr:row>
      <xdr:rowOff>151375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1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167902</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181795" y="8911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98107</xdr:rowOff>
    </xdr:from>
    <xdr:to>
      <xdr:col>76</xdr:col>
      <xdr:colOff>165100</xdr:colOff>
      <xdr:row>55</xdr:row>
      <xdr:rowOff>28257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35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44784</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292795" y="913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53377</xdr:rowOff>
    </xdr:from>
    <xdr:to>
      <xdr:col>72</xdr:col>
      <xdr:colOff>38100</xdr:colOff>
      <xdr:row>55</xdr:row>
      <xdr:rowOff>154977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48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54</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03795" y="9258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18230</xdr:rowOff>
    </xdr:from>
    <xdr:to>
      <xdr:col>67</xdr:col>
      <xdr:colOff>101600</xdr:colOff>
      <xdr:row>54</xdr:row>
      <xdr:rowOff>119830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27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136357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14795" y="9051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57015</xdr:rowOff>
    </xdr:from>
    <xdr:to>
      <xdr:col>85</xdr:col>
      <xdr:colOff>127000</xdr:colOff>
      <xdr:row>98</xdr:row>
      <xdr:rowOff>93456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859115"/>
          <a:ext cx="838200" cy="3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42227</xdr:rowOff>
    </xdr:from>
    <xdr:to>
      <xdr:col>81</xdr:col>
      <xdr:colOff>50800</xdr:colOff>
      <xdr:row>98</xdr:row>
      <xdr:rowOff>57015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844327"/>
          <a:ext cx="889000" cy="1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30531</xdr:rowOff>
    </xdr:from>
    <xdr:to>
      <xdr:col>76</xdr:col>
      <xdr:colOff>114300</xdr:colOff>
      <xdr:row>98</xdr:row>
      <xdr:rowOff>42227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832631"/>
          <a:ext cx="889000" cy="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5079</xdr:rowOff>
    </xdr:from>
    <xdr:to>
      <xdr:col>71</xdr:col>
      <xdr:colOff>177800</xdr:colOff>
      <xdr:row>98</xdr:row>
      <xdr:rowOff>30531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807179"/>
          <a:ext cx="889000" cy="2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42656</xdr:rowOff>
    </xdr:from>
    <xdr:to>
      <xdr:col>85</xdr:col>
      <xdr:colOff>177800</xdr:colOff>
      <xdr:row>98</xdr:row>
      <xdr:rowOff>144256</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84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129033</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75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6215</xdr:rowOff>
    </xdr:from>
    <xdr:to>
      <xdr:col>81</xdr:col>
      <xdr:colOff>101600</xdr:colOff>
      <xdr:row>98</xdr:row>
      <xdr:rowOff>107815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80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98942</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90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162877</xdr:rowOff>
    </xdr:from>
    <xdr:to>
      <xdr:col>76</xdr:col>
      <xdr:colOff>165100</xdr:colOff>
      <xdr:row>98</xdr:row>
      <xdr:rowOff>93027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79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84154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88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151181</xdr:rowOff>
    </xdr:from>
    <xdr:to>
      <xdr:col>72</xdr:col>
      <xdr:colOff>38100</xdr:colOff>
      <xdr:row>98</xdr:row>
      <xdr:rowOff>81331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78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72458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87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125729</xdr:rowOff>
    </xdr:from>
    <xdr:to>
      <xdr:col>67</xdr:col>
      <xdr:colOff>101600</xdr:colOff>
      <xdr:row>98</xdr:row>
      <xdr:rowOff>55879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75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47006</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849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土木費については、令和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年度は住宅建設等事業の見直しがあったため減少したが、令和</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以降は</a:t>
          </a:r>
          <a:r>
            <a:rPr kumimoji="1" lang="ja-JP" altLang="ja-JP" sz="1100">
              <a:solidFill>
                <a:schemeClr val="dk1"/>
              </a:solidFill>
              <a:effectLst/>
              <a:latin typeface="+mn-lt"/>
              <a:ea typeface="+mn-ea"/>
              <a:cs typeface="+mn-cs"/>
            </a:rPr>
            <a:t>村営住宅整備・改修等計画があり、今後も増加が見込まれる。</a:t>
          </a:r>
          <a:endParaRPr lang="ja-JP" altLang="ja-JP" sz="1400">
            <a:effectLst/>
          </a:endParaRPr>
        </a:p>
        <a:p>
          <a:r>
            <a:rPr kumimoji="1" lang="ja-JP" altLang="ja-JP" sz="1100">
              <a:solidFill>
                <a:schemeClr val="dk1"/>
              </a:solidFill>
              <a:effectLst/>
              <a:latin typeface="+mn-lt"/>
              <a:ea typeface="+mn-ea"/>
              <a:cs typeface="+mn-cs"/>
            </a:rPr>
            <a:t>継続して</a:t>
          </a:r>
          <a:r>
            <a:rPr kumimoji="1" lang="ja-JP" altLang="en-US" sz="1100">
              <a:solidFill>
                <a:schemeClr val="dk1"/>
              </a:solidFill>
              <a:effectLst/>
              <a:latin typeface="+mn-lt"/>
              <a:ea typeface="+mn-ea"/>
              <a:cs typeface="+mn-cs"/>
            </a:rPr>
            <a:t>村営</a:t>
          </a:r>
          <a:r>
            <a:rPr kumimoji="1" lang="ja-JP" altLang="ja-JP" sz="1100">
              <a:solidFill>
                <a:schemeClr val="dk1"/>
              </a:solidFill>
              <a:effectLst/>
              <a:latin typeface="+mn-lt"/>
              <a:ea typeface="+mn-ea"/>
              <a:cs typeface="+mn-cs"/>
            </a:rPr>
            <a:t>住宅建設・改修</a:t>
          </a:r>
          <a:r>
            <a:rPr kumimoji="1" lang="ja-JP" altLang="en-US" sz="1100">
              <a:solidFill>
                <a:schemeClr val="dk1"/>
              </a:solidFill>
              <a:effectLst/>
              <a:latin typeface="+mn-lt"/>
              <a:ea typeface="+mn-ea"/>
              <a:cs typeface="+mn-cs"/>
            </a:rPr>
            <a:t>等により土木費の占める割合は大きいものの、農林水産業費（青ヶ島港索道工事）や衛生費（おじゃれセンター長寿命化工事）においても</a:t>
          </a:r>
          <a:r>
            <a:rPr kumimoji="1" lang="ja-JP" altLang="ja-JP" sz="1100">
              <a:solidFill>
                <a:schemeClr val="dk1"/>
              </a:solidFill>
              <a:effectLst/>
              <a:latin typeface="+mn-lt"/>
              <a:ea typeface="+mn-ea"/>
              <a:cs typeface="+mn-cs"/>
            </a:rPr>
            <a:t>大型事業</a:t>
          </a:r>
          <a:r>
            <a:rPr kumimoji="1" lang="ja-JP" altLang="en-US" sz="1100">
              <a:solidFill>
                <a:schemeClr val="dk1"/>
              </a:solidFill>
              <a:effectLst/>
              <a:latin typeface="+mn-lt"/>
              <a:ea typeface="+mn-ea"/>
              <a:cs typeface="+mn-cs"/>
            </a:rPr>
            <a:t>が予定されている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人口が極めて少ないため、住民一人当たりのコストにすると類似団体と比べても水準は高くなる。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東京都青ヶ島村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年以降基金の取り崩しを行っていないため増加した。</a:t>
          </a:r>
          <a:endParaRPr lang="ja-JP" altLang="ja-JP" sz="1400">
            <a:effectLst/>
          </a:endParaRPr>
        </a:p>
        <a:p>
          <a:r>
            <a:rPr kumimoji="1" lang="ja-JP" altLang="en-US" sz="1100">
              <a:solidFill>
                <a:schemeClr val="dk1"/>
              </a:solidFill>
              <a:effectLst/>
              <a:latin typeface="+mn-lt"/>
              <a:ea typeface="+mn-ea"/>
              <a:cs typeface="+mn-cs"/>
            </a:rPr>
            <a:t>ただし、</a:t>
          </a:r>
          <a:r>
            <a:rPr kumimoji="1" lang="ja-JP" altLang="ja-JP" sz="1100">
              <a:solidFill>
                <a:schemeClr val="dk1"/>
              </a:solidFill>
              <a:effectLst/>
              <a:latin typeface="+mn-lt"/>
              <a:ea typeface="+mn-ea"/>
              <a:cs typeface="+mn-cs"/>
            </a:rPr>
            <a:t>今後も住宅建設や公共施設修繕等を予定しているため、取り崩しを検討している。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東京都青ヶ島村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全会計において黒字となっている。</a:t>
          </a:r>
          <a:endParaRPr lang="ja-JP" altLang="ja-JP" sz="1400">
            <a:effectLst/>
          </a:endParaRPr>
        </a:p>
        <a:p>
          <a:r>
            <a:rPr kumimoji="1" lang="ja-JP" altLang="ja-JP" sz="1100">
              <a:solidFill>
                <a:schemeClr val="dk1"/>
              </a:solidFill>
              <a:effectLst/>
              <a:latin typeface="+mn-lt"/>
              <a:ea typeface="+mn-ea"/>
              <a:cs typeface="+mn-cs"/>
            </a:rPr>
            <a:t>簡易水道事業会計は令和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年度に集水面補修工事を行った。</a:t>
          </a:r>
          <a:endParaRPr lang="ja-JP" altLang="ja-JP" sz="1400">
            <a:effectLst/>
          </a:endParaRPr>
        </a:p>
        <a:p>
          <a:r>
            <a:rPr kumimoji="1" lang="ja-JP" altLang="ja-JP" sz="1100">
              <a:solidFill>
                <a:schemeClr val="dk1"/>
              </a:solidFill>
              <a:effectLst/>
              <a:latin typeface="+mn-lt"/>
              <a:ea typeface="+mn-ea"/>
              <a:cs typeface="+mn-cs"/>
            </a:rPr>
            <a:t>今後も施設修繕などの予定があるため、計画的に事業を進める。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東京都青ヶ島村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一般会計、公営企業会計ともに地方債の借入を抑制しており、借入残高が減少しているため、比率が減少した。</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東京都青ヶ島村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地方債の借り入れを抑制しており、借入残高も減少。</a:t>
          </a:r>
          <a:endParaRPr lang="ja-JP" altLang="ja-JP" sz="1400">
            <a:effectLst/>
          </a:endParaRPr>
        </a:p>
        <a:p>
          <a:r>
            <a:rPr kumimoji="1" lang="ja-JP" altLang="ja-JP" sz="1100">
              <a:solidFill>
                <a:schemeClr val="dk1"/>
              </a:solidFill>
              <a:effectLst/>
              <a:latin typeface="+mn-lt"/>
              <a:ea typeface="+mn-ea"/>
              <a:cs typeface="+mn-cs"/>
            </a:rPr>
            <a:t>公営企業会計への繰出しも減少したことにより、将来負担比率は減少している。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東京都青ヶ島村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前年度から引き続き基金の取り崩しは行わなかったため、ほぼ横ばい。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財政調整基金への積み立ては、災害・渇水などの不測の事態への備えとして今後も継続する。</a:t>
          </a:r>
          <a:endParaRPr lang="ja-JP" altLang="ja-JP" sz="1400">
            <a:effectLst/>
          </a:endParaRPr>
        </a:p>
        <a:p>
          <a:r>
            <a:rPr kumimoji="1" lang="ja-JP" altLang="ja-JP" sz="1100">
              <a:solidFill>
                <a:schemeClr val="dk1"/>
              </a:solidFill>
              <a:effectLst/>
              <a:latin typeface="+mn-lt"/>
              <a:ea typeface="+mn-ea"/>
              <a:cs typeface="+mn-cs"/>
            </a:rPr>
            <a:t>公共施設整備や大型事業の財源不足を補うため、今後も積み立てを継続する。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庁舎建設基金：庁舎建設の新築・改築等財源</a:t>
          </a:r>
          <a:endParaRPr lang="ja-JP" altLang="ja-JP" sz="1400">
            <a:effectLst/>
          </a:endParaRPr>
        </a:p>
        <a:p>
          <a:r>
            <a:rPr kumimoji="1" lang="ja-JP" altLang="ja-JP" sz="1100">
              <a:solidFill>
                <a:schemeClr val="dk1"/>
              </a:solidFill>
              <a:effectLst/>
              <a:latin typeface="+mn-lt"/>
              <a:ea typeface="+mn-ea"/>
              <a:cs typeface="+mn-cs"/>
            </a:rPr>
            <a:t>公共施設整備基金：公共施設の新築・改築等財源</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積み立て・取り崩しを行っていないため増減なし。</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今後公共施設整備や庁舎の建て替えなどで使用するため、積み立てを継続する。</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前年度においての取り崩しはなかったためほぼ横ばい。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財政調整基金への積み立ては、災害・渇水などの不測の事態への備えとして今後も継続する。</a:t>
          </a:r>
          <a:endParaRPr lang="ja-JP" altLang="ja-JP" sz="1400">
            <a:effectLst/>
          </a:endParaRPr>
        </a:p>
        <a:p>
          <a:r>
            <a:rPr kumimoji="1" lang="ja-JP" altLang="ja-JP" sz="1100">
              <a:solidFill>
                <a:schemeClr val="dk1"/>
              </a:solidFill>
              <a:effectLst/>
              <a:latin typeface="+mn-lt"/>
              <a:ea typeface="+mn-ea"/>
              <a:cs typeface="+mn-cs"/>
            </a:rPr>
            <a:t>公共施設整備や大型事業の財源不足を補うため、今後も積み立てを継続する。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積み立て・取り崩しを行っていないため増減なし。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現在地方債の借入を抑制しているが、今後予定している公共施設整備などの大型事業の地方債活用も検討されるため、今後の償還リスクも踏まえ、継続して基金を維持していく。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4EA2CE1-90F1-42AA-9D05-A67A7F4275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E901966-445F-4940-95AF-671F0430D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72</xdr:row>
      <xdr:rowOff>0</xdr:rowOff>
    </xdr:from>
    <xdr:to>
      <xdr:col>75</xdr:col>
      <xdr:colOff>0</xdr:colOff>
      <xdr:row>74</xdr:row>
      <xdr:rowOff>0</xdr:rowOff>
    </xdr:to>
    <xdr:sp macro="" textlink="">
      <xdr:nvSpPr>
        <xdr:cNvPr id="4" name="正方形/長方形 3">
          <a:extLst>
            <a:ext uri="{FF2B5EF4-FFF2-40B4-BE49-F238E27FC236}">
              <a16:creationId xmlns:a16="http://schemas.microsoft.com/office/drawing/2014/main" id="{E444D4D3-01FD-4B4F-97A3-710906D5E60F}"/>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5" name="正方形/長方形 4">
          <a:extLst>
            <a:ext uri="{FF2B5EF4-FFF2-40B4-BE49-F238E27FC236}">
              <a16:creationId xmlns:a16="http://schemas.microsoft.com/office/drawing/2014/main" id="{B8B16C17-378D-4BEC-B14F-9C858A2DA93A}"/>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D48413A5-8C73-408E-9E9F-5AC96C83ABD4}"/>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3413FB2A-F1E9-45ED-945D-CA096873AC68}"/>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8" name="正方形/長方形 7">
          <a:extLst>
            <a:ext uri="{FF2B5EF4-FFF2-40B4-BE49-F238E27FC236}">
              <a16:creationId xmlns:a16="http://schemas.microsoft.com/office/drawing/2014/main" id="{F39289FE-B1F8-4F70-B755-E0329F509B96}"/>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9" name="正方形/長方形 8">
          <a:extLst>
            <a:ext uri="{FF2B5EF4-FFF2-40B4-BE49-F238E27FC236}">
              <a16:creationId xmlns:a16="http://schemas.microsoft.com/office/drawing/2014/main" id="{04461C4F-FB0C-4CB1-B77D-EDD663A9FF26}"/>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0" name="正方形/長方形 9">
          <a:extLst>
            <a:ext uri="{FF2B5EF4-FFF2-40B4-BE49-F238E27FC236}">
              <a16:creationId xmlns:a16="http://schemas.microsoft.com/office/drawing/2014/main" id="{BAAF3D64-AF63-4485-B50B-17586FC39E22}"/>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1" name="正方形/長方形 10">
          <a:extLst>
            <a:ext uri="{FF2B5EF4-FFF2-40B4-BE49-F238E27FC236}">
              <a16:creationId xmlns:a16="http://schemas.microsoft.com/office/drawing/2014/main" id="{B78E207D-CC3E-4F28-B12A-ABEFFDD804A5}"/>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2" name="正方形/長方形 11">
          <a:extLst>
            <a:ext uri="{FF2B5EF4-FFF2-40B4-BE49-F238E27FC236}">
              <a16:creationId xmlns:a16="http://schemas.microsoft.com/office/drawing/2014/main" id="{3DA3ACBF-64B5-4A22-975F-238953140B63}"/>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東京都青ヶ島村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3" name="正方形/長方形 12">
          <a:extLst>
            <a:ext uri="{FF2B5EF4-FFF2-40B4-BE49-F238E27FC236}">
              <a16:creationId xmlns:a16="http://schemas.microsoft.com/office/drawing/2014/main" id="{8149CC60-681E-4A3E-AF7B-62EDE8B776FE}"/>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4" name="正方形/長方形 13">
          <a:extLst>
            <a:ext uri="{FF2B5EF4-FFF2-40B4-BE49-F238E27FC236}">
              <a16:creationId xmlns:a16="http://schemas.microsoft.com/office/drawing/2014/main" id="{179CCE46-C88F-44CD-967F-AB7D5A47BD1A}"/>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5" name="正方形/長方形 14">
          <a:extLst>
            <a:ext uri="{FF2B5EF4-FFF2-40B4-BE49-F238E27FC236}">
              <a16:creationId xmlns:a16="http://schemas.microsoft.com/office/drawing/2014/main" id="{25A36006-5C7D-4184-A31A-C63FCABCF000}"/>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6" name="正方形/長方形 15">
          <a:extLst>
            <a:ext uri="{FF2B5EF4-FFF2-40B4-BE49-F238E27FC236}">
              <a16:creationId xmlns:a16="http://schemas.microsoft.com/office/drawing/2014/main" id="{26901296-7EF7-477F-AC63-7B1AEBF5FEB7}"/>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 name="正方形/長方形 16">
          <a:extLst>
            <a:ext uri="{FF2B5EF4-FFF2-40B4-BE49-F238E27FC236}">
              <a16:creationId xmlns:a16="http://schemas.microsoft.com/office/drawing/2014/main" id="{A62E66BD-3E82-45F8-B402-0F8BB835A944}"/>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 name="正方形/長方形 17">
          <a:extLst>
            <a:ext uri="{FF2B5EF4-FFF2-40B4-BE49-F238E27FC236}">
              <a16:creationId xmlns:a16="http://schemas.microsoft.com/office/drawing/2014/main" id="{004475DB-8666-434E-86BF-E7F80FCC4CA3}"/>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
160
5.95
1,285,779
919,456
366,323
297,646
38,613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9" name="正方形/長方形 18">
          <a:extLst>
            <a:ext uri="{FF2B5EF4-FFF2-40B4-BE49-F238E27FC236}">
              <a16:creationId xmlns:a16="http://schemas.microsoft.com/office/drawing/2014/main" id="{A0844ABA-A098-41D0-9658-FAFBB8BD86E8}"/>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0" name="正方形/長方形 19">
          <a:extLst>
            <a:ext uri="{FF2B5EF4-FFF2-40B4-BE49-F238E27FC236}">
              <a16:creationId xmlns:a16="http://schemas.microsoft.com/office/drawing/2014/main" id="{E48798B1-7894-473D-9238-BD1B9F22859B}"/>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1" name="正方形/長方形 20">
          <a:extLst>
            <a:ext uri="{FF2B5EF4-FFF2-40B4-BE49-F238E27FC236}">
              <a16:creationId xmlns:a16="http://schemas.microsoft.com/office/drawing/2014/main" id="{2253C73C-782D-4618-A1AB-7AE482E7B4E0}"/>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2" name="正方形/長方形 21">
          <a:extLst>
            <a:ext uri="{FF2B5EF4-FFF2-40B4-BE49-F238E27FC236}">
              <a16:creationId xmlns:a16="http://schemas.microsoft.com/office/drawing/2014/main" id="{02E3544E-AE3F-4372-8FDC-6877CE410E3A}"/>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3" name="正方形/長方形 22">
          <a:extLst>
            <a:ext uri="{FF2B5EF4-FFF2-40B4-BE49-F238E27FC236}">
              <a16:creationId xmlns:a16="http://schemas.microsoft.com/office/drawing/2014/main" id="{73C4F4F3-A99B-43E2-AD41-9A1FB0D809F3}"/>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4" name="正方形/長方形 23">
          <a:extLst>
            <a:ext uri="{FF2B5EF4-FFF2-40B4-BE49-F238E27FC236}">
              <a16:creationId xmlns:a16="http://schemas.microsoft.com/office/drawing/2014/main" id="{F5E8492C-F80E-4AAE-BCC8-D4F7A4CC1C98}"/>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5" name="角丸四角形 24">
          <a:extLst>
            <a:ext uri="{FF2B5EF4-FFF2-40B4-BE49-F238E27FC236}">
              <a16:creationId xmlns:a16="http://schemas.microsoft.com/office/drawing/2014/main" id="{920F46A6-87A4-4B69-A2BB-0F28BB61C89A}"/>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6" name="正方形/長方形 25">
          <a:extLst>
            <a:ext uri="{FF2B5EF4-FFF2-40B4-BE49-F238E27FC236}">
              <a16:creationId xmlns:a16="http://schemas.microsoft.com/office/drawing/2014/main" id="{7ACAEAD4-2ABA-467A-BC49-080358489C50}"/>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7" name="正方形/長方形 26">
          <a:extLst>
            <a:ext uri="{FF2B5EF4-FFF2-40B4-BE49-F238E27FC236}">
              <a16:creationId xmlns:a16="http://schemas.microsoft.com/office/drawing/2014/main" id="{E37EE4EE-30ED-4AF8-B71C-BB005668DEA3}"/>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8" name="正方形/長方形 27">
          <a:extLst>
            <a:ext uri="{FF2B5EF4-FFF2-40B4-BE49-F238E27FC236}">
              <a16:creationId xmlns:a16="http://schemas.microsoft.com/office/drawing/2014/main" id="{3B2ADBEC-D95C-4B46-8873-157A7AFCB667}"/>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9" name="直線コネクタ 28">
          <a:extLst>
            <a:ext uri="{FF2B5EF4-FFF2-40B4-BE49-F238E27FC236}">
              <a16:creationId xmlns:a16="http://schemas.microsoft.com/office/drawing/2014/main" id="{D59C02B3-A0AF-4913-9DCE-700FB3DFDEB2}"/>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0" name="楕円 29">
          <a:extLst>
            <a:ext uri="{FF2B5EF4-FFF2-40B4-BE49-F238E27FC236}">
              <a16:creationId xmlns:a16="http://schemas.microsoft.com/office/drawing/2014/main" id="{B5EFFEDD-0E61-41EA-A85C-83FBA8ED83BD}"/>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1" name="フローチャート: 判断 30">
          <a:extLst>
            <a:ext uri="{FF2B5EF4-FFF2-40B4-BE49-F238E27FC236}">
              <a16:creationId xmlns:a16="http://schemas.microsoft.com/office/drawing/2014/main" id="{3C6CBA66-C992-4289-94DB-FCBBF1F7F9B3}"/>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2" name="直線コネクタ 31">
          <a:extLst>
            <a:ext uri="{FF2B5EF4-FFF2-40B4-BE49-F238E27FC236}">
              <a16:creationId xmlns:a16="http://schemas.microsoft.com/office/drawing/2014/main" id="{68AECF08-A5D1-4F31-BE3F-8A540E6F4669}"/>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3" name="直線コネクタ 32">
          <a:extLst>
            <a:ext uri="{FF2B5EF4-FFF2-40B4-BE49-F238E27FC236}">
              <a16:creationId xmlns:a16="http://schemas.microsoft.com/office/drawing/2014/main" id="{2F4E9CD0-B976-48F4-BE28-EDA1CC507EA4}"/>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4" name="直線コネクタ 33">
          <a:extLst>
            <a:ext uri="{FF2B5EF4-FFF2-40B4-BE49-F238E27FC236}">
              <a16:creationId xmlns:a16="http://schemas.microsoft.com/office/drawing/2014/main" id="{993AE353-FB4B-480A-B628-C1E4EEEBD246}"/>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5" name="直線コネクタ 34">
          <a:extLst>
            <a:ext uri="{FF2B5EF4-FFF2-40B4-BE49-F238E27FC236}">
              <a16:creationId xmlns:a16="http://schemas.microsoft.com/office/drawing/2014/main" id="{F1C7ECC9-4AE4-4EDE-9866-0DAB35783553}"/>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 name="テキスト ボックス 35">
          <a:extLst>
            <a:ext uri="{FF2B5EF4-FFF2-40B4-BE49-F238E27FC236}">
              <a16:creationId xmlns:a16="http://schemas.microsoft.com/office/drawing/2014/main" id="{33F605DA-302E-4C83-9EC3-BD635C9FF9EF}"/>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7" name="テキスト ボックス 36">
          <a:extLst>
            <a:ext uri="{FF2B5EF4-FFF2-40B4-BE49-F238E27FC236}">
              <a16:creationId xmlns:a16="http://schemas.microsoft.com/office/drawing/2014/main" id="{7AC202EF-D63A-4FE7-87A8-48B694B24C1C}"/>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8" name="テキスト ボックス 37">
          <a:extLst>
            <a:ext uri="{FF2B5EF4-FFF2-40B4-BE49-F238E27FC236}">
              <a16:creationId xmlns:a16="http://schemas.microsoft.com/office/drawing/2014/main" id="{C45424C6-0C00-4D12-8ACB-CF1B2F53AB31}"/>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9" name="テキスト ボックス 38">
          <a:extLst>
            <a:ext uri="{FF2B5EF4-FFF2-40B4-BE49-F238E27FC236}">
              <a16:creationId xmlns:a16="http://schemas.microsoft.com/office/drawing/2014/main" id="{0E46ACD7-10E5-428C-B922-4192E21F2894}"/>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0" name="テキスト ボックス 39">
          <a:extLst>
            <a:ext uri="{FF2B5EF4-FFF2-40B4-BE49-F238E27FC236}">
              <a16:creationId xmlns:a16="http://schemas.microsoft.com/office/drawing/2014/main" id="{55DBA9ED-D930-4E6A-95BE-9EBC78F1EB26}"/>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a:extLst>
            <a:ext uri="{FF2B5EF4-FFF2-40B4-BE49-F238E27FC236}">
              <a16:creationId xmlns:a16="http://schemas.microsoft.com/office/drawing/2014/main" id="{9AD76B34-A91D-45EB-8A14-150E2566C108}"/>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a:extLst>
            <a:ext uri="{FF2B5EF4-FFF2-40B4-BE49-F238E27FC236}">
              <a16:creationId xmlns:a16="http://schemas.microsoft.com/office/drawing/2014/main" id="{7F8048F1-2304-4803-BF1C-DFB77EB06674}"/>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a:extLst>
            <a:ext uri="{FF2B5EF4-FFF2-40B4-BE49-F238E27FC236}">
              <a16:creationId xmlns:a16="http://schemas.microsoft.com/office/drawing/2014/main" id="{98040AC8-F3FA-4B73-A8A9-C2EEAB0E56B7}"/>
            </a:ext>
          </a:extLst>
        </xdr:cNvPr>
        <xdr:cNvSpPr/>
      </xdr:nvSpPr>
      <xdr:spPr>
        <a:xfrm>
          <a:off x="3549147" y="375262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a:extLst>
            <a:ext uri="{FF2B5EF4-FFF2-40B4-BE49-F238E27FC236}">
              <a16:creationId xmlns:a16="http://schemas.microsoft.com/office/drawing/2014/main" id="{50A19DFA-BC31-4952-AA44-05BA9C6E7A4C}"/>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a:extLst>
            <a:ext uri="{FF2B5EF4-FFF2-40B4-BE49-F238E27FC236}">
              <a16:creationId xmlns:a16="http://schemas.microsoft.com/office/drawing/2014/main" id="{9B13F56C-E694-4B5B-942E-11C7F5C0A7FE}"/>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a:extLst>
            <a:ext uri="{FF2B5EF4-FFF2-40B4-BE49-F238E27FC236}">
              <a16:creationId xmlns:a16="http://schemas.microsoft.com/office/drawing/2014/main" id="{B5F7647E-BDFD-420C-96F9-CF92E6AAB0DE}"/>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a:extLst>
            <a:ext uri="{FF2B5EF4-FFF2-40B4-BE49-F238E27FC236}">
              <a16:creationId xmlns:a16="http://schemas.microsoft.com/office/drawing/2014/main" id="{08181D95-66AB-4843-BC69-962CFCCAF5E4}"/>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a:extLst>
            <a:ext uri="{FF2B5EF4-FFF2-40B4-BE49-F238E27FC236}">
              <a16:creationId xmlns:a16="http://schemas.microsoft.com/office/drawing/2014/main" id="{AAD98893-1657-4739-9A15-CB2301155872}"/>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a:extLst>
            <a:ext uri="{FF2B5EF4-FFF2-40B4-BE49-F238E27FC236}">
              <a16:creationId xmlns:a16="http://schemas.microsoft.com/office/drawing/2014/main" id="{901BF464-DCC1-45A2-B798-3743C1DA43CC}"/>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a:extLst>
            <a:ext uri="{FF2B5EF4-FFF2-40B4-BE49-F238E27FC236}">
              <a16:creationId xmlns:a16="http://schemas.microsoft.com/office/drawing/2014/main" id="{16DD52D7-5149-46F3-B948-9BDF26E5DDF4}"/>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a:extLst>
            <a:ext uri="{FF2B5EF4-FFF2-40B4-BE49-F238E27FC236}">
              <a16:creationId xmlns:a16="http://schemas.microsoft.com/office/drawing/2014/main" id="{07023C57-5D9B-4BFE-83DF-BA7E0CE9312B}"/>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a:extLst>
            <a:ext uri="{FF2B5EF4-FFF2-40B4-BE49-F238E27FC236}">
              <a16:creationId xmlns:a16="http://schemas.microsoft.com/office/drawing/2014/main" id="{E366C3DF-84BF-4227-BD89-BB58E38491F7}"/>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a:extLst>
            <a:ext uri="{FF2B5EF4-FFF2-40B4-BE49-F238E27FC236}">
              <a16:creationId xmlns:a16="http://schemas.microsoft.com/office/drawing/2014/main" id="{C94F33FE-FCEE-478C-99F7-849776DD46EC}"/>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4" name="正方形/長方形 53">
          <a:extLst>
            <a:ext uri="{FF2B5EF4-FFF2-40B4-BE49-F238E27FC236}">
              <a16:creationId xmlns:a16="http://schemas.microsoft.com/office/drawing/2014/main" id="{CB4B6C0A-8868-41B5-9D76-1EA386A4185F}"/>
            </a:ext>
          </a:extLst>
        </xdr:cNvPr>
        <xdr:cNvSpPr/>
      </xdr:nvSpPr>
      <xdr:spPr>
        <a:xfrm>
          <a:off x="1127125" y="4090035"/>
          <a:ext cx="375158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5" name="正方形/長方形 54">
          <a:extLst>
            <a:ext uri="{FF2B5EF4-FFF2-40B4-BE49-F238E27FC236}">
              <a16:creationId xmlns:a16="http://schemas.microsoft.com/office/drawing/2014/main" id="{F6729C4E-AF11-4A58-9073-C709908AD657}"/>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6" name="正方形/長方形 55">
          <a:extLst>
            <a:ext uri="{FF2B5EF4-FFF2-40B4-BE49-F238E27FC236}">
              <a16:creationId xmlns:a16="http://schemas.microsoft.com/office/drawing/2014/main" id="{EC2FEBB3-1407-40FC-852B-336D395980E3}"/>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57" name="正方形/長方形 56">
          <a:extLst>
            <a:ext uri="{FF2B5EF4-FFF2-40B4-BE49-F238E27FC236}">
              <a16:creationId xmlns:a16="http://schemas.microsoft.com/office/drawing/2014/main" id="{3748D6E5-9300-4AA9-B1DA-4F50D5B9F610}"/>
            </a:ext>
          </a:extLst>
        </xdr:cNvPr>
        <xdr:cNvSpPr/>
      </xdr:nvSpPr>
      <xdr:spPr>
        <a:xfrm>
          <a:off x="12292181" y="375262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8" name="正方形/長方形 57">
          <a:extLst>
            <a:ext uri="{FF2B5EF4-FFF2-40B4-BE49-F238E27FC236}">
              <a16:creationId xmlns:a16="http://schemas.microsoft.com/office/drawing/2014/main" id="{5C7B5633-5781-4228-A778-ED5D1F2B0E4C}"/>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9" name="正方形/長方形 58">
          <a:extLst>
            <a:ext uri="{FF2B5EF4-FFF2-40B4-BE49-F238E27FC236}">
              <a16:creationId xmlns:a16="http://schemas.microsoft.com/office/drawing/2014/main" id="{DA94ACC3-571C-4E83-A67C-7F362C3A467C}"/>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60" name="正方形/長方形 59">
          <a:extLst>
            <a:ext uri="{FF2B5EF4-FFF2-40B4-BE49-F238E27FC236}">
              <a16:creationId xmlns:a16="http://schemas.microsoft.com/office/drawing/2014/main" id="{8B9EF629-887E-496C-A579-D882E6103A94}"/>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61" name="正方形/長方形 60">
          <a:extLst>
            <a:ext uri="{FF2B5EF4-FFF2-40B4-BE49-F238E27FC236}">
              <a16:creationId xmlns:a16="http://schemas.microsoft.com/office/drawing/2014/main" id="{E434313D-A63C-450F-8755-1E393332254D}"/>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62" name="正方形/長方形 61">
          <a:extLst>
            <a:ext uri="{FF2B5EF4-FFF2-40B4-BE49-F238E27FC236}">
              <a16:creationId xmlns:a16="http://schemas.microsoft.com/office/drawing/2014/main" id="{E9A64BF9-D1B9-4DF2-9AF3-4DB5FD5A17AD}"/>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3" name="正方形/長方形 62">
          <a:extLst>
            <a:ext uri="{FF2B5EF4-FFF2-40B4-BE49-F238E27FC236}">
              <a16:creationId xmlns:a16="http://schemas.microsoft.com/office/drawing/2014/main" id="{5ECFF2AB-C072-439E-897A-97770899D93A}"/>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4" name="正方形/長方形 63">
          <a:extLst>
            <a:ext uri="{FF2B5EF4-FFF2-40B4-BE49-F238E27FC236}">
              <a16:creationId xmlns:a16="http://schemas.microsoft.com/office/drawing/2014/main" id="{4E5720E8-A798-4EE9-A756-8AFAC9096332}"/>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5" name="正方形/長方形 64">
          <a:extLst>
            <a:ext uri="{FF2B5EF4-FFF2-40B4-BE49-F238E27FC236}">
              <a16:creationId xmlns:a16="http://schemas.microsoft.com/office/drawing/2014/main" id="{A6CCD893-5257-4C39-A317-17FEAE1CD9F1}"/>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6" name="正方形/長方形 65">
          <a:extLst>
            <a:ext uri="{FF2B5EF4-FFF2-40B4-BE49-F238E27FC236}">
              <a16:creationId xmlns:a16="http://schemas.microsoft.com/office/drawing/2014/main" id="{40F9B7E0-E70F-4EA6-967E-B71A6225C8BD}"/>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7" name="テキスト ボックス 66">
          <a:extLst>
            <a:ext uri="{FF2B5EF4-FFF2-40B4-BE49-F238E27FC236}">
              <a16:creationId xmlns:a16="http://schemas.microsoft.com/office/drawing/2014/main" id="{A641D342-0A24-48C4-9F67-D2A70A607405}"/>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地方債残高の減少により類似団体と比較して低い比率となっている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8" name="テキスト ボックス 67">
          <a:extLst>
            <a:ext uri="{FF2B5EF4-FFF2-40B4-BE49-F238E27FC236}">
              <a16:creationId xmlns:a16="http://schemas.microsoft.com/office/drawing/2014/main" id="{F56F714F-7C2A-4B52-8C73-917E2075CE12}"/>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9" name="直線コネクタ 68">
          <a:extLst>
            <a:ext uri="{FF2B5EF4-FFF2-40B4-BE49-F238E27FC236}">
              <a16:creationId xmlns:a16="http://schemas.microsoft.com/office/drawing/2014/main" id="{12836963-B050-491D-A7B1-79A263D5D97B}"/>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70" name="テキスト ボックス 69">
          <a:extLst>
            <a:ext uri="{FF2B5EF4-FFF2-40B4-BE49-F238E27FC236}">
              <a16:creationId xmlns:a16="http://schemas.microsoft.com/office/drawing/2014/main" id="{83A9F43E-74D9-4010-8FAB-06DF08009B43}"/>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71" name="直線コネクタ 70">
          <a:extLst>
            <a:ext uri="{FF2B5EF4-FFF2-40B4-BE49-F238E27FC236}">
              <a16:creationId xmlns:a16="http://schemas.microsoft.com/office/drawing/2014/main" id="{EDDBB9E0-D30C-4164-AC0D-BF6934842114}"/>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72" name="テキスト ボックス 71">
          <a:extLst>
            <a:ext uri="{FF2B5EF4-FFF2-40B4-BE49-F238E27FC236}">
              <a16:creationId xmlns:a16="http://schemas.microsoft.com/office/drawing/2014/main" id="{95113C4E-152B-4C44-A1F9-C39129BE5E07}"/>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73" name="直線コネクタ 72">
          <a:extLst>
            <a:ext uri="{FF2B5EF4-FFF2-40B4-BE49-F238E27FC236}">
              <a16:creationId xmlns:a16="http://schemas.microsoft.com/office/drawing/2014/main" id="{9C100A59-13EA-4394-B87A-7225BE9BE389}"/>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74" name="テキスト ボックス 73">
          <a:extLst>
            <a:ext uri="{FF2B5EF4-FFF2-40B4-BE49-F238E27FC236}">
              <a16:creationId xmlns:a16="http://schemas.microsoft.com/office/drawing/2014/main" id="{77ED314B-3198-4C90-A06D-D68C1E4C32C6}"/>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5" name="直線コネクタ 74">
          <a:extLst>
            <a:ext uri="{FF2B5EF4-FFF2-40B4-BE49-F238E27FC236}">
              <a16:creationId xmlns:a16="http://schemas.microsoft.com/office/drawing/2014/main" id="{1E2CC147-F2A2-4226-B7DA-D1B7DD8A7E89}"/>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76" name="テキスト ボックス 75">
          <a:extLst>
            <a:ext uri="{FF2B5EF4-FFF2-40B4-BE49-F238E27FC236}">
              <a16:creationId xmlns:a16="http://schemas.microsoft.com/office/drawing/2014/main" id="{844952C8-7A6C-4CB3-8372-59D14E048C8A}"/>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7" name="直線コネクタ 76">
          <a:extLst>
            <a:ext uri="{FF2B5EF4-FFF2-40B4-BE49-F238E27FC236}">
              <a16:creationId xmlns:a16="http://schemas.microsoft.com/office/drawing/2014/main" id="{6D1B1E5F-C2FC-4B49-ACB5-EEF6DA8C7241}"/>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8" name="テキスト ボックス 77">
          <a:extLst>
            <a:ext uri="{FF2B5EF4-FFF2-40B4-BE49-F238E27FC236}">
              <a16:creationId xmlns:a16="http://schemas.microsoft.com/office/drawing/2014/main" id="{227F77A3-2C69-4278-A987-8B36EA07F959}"/>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9" name="直線コネクタ 78">
          <a:extLst>
            <a:ext uri="{FF2B5EF4-FFF2-40B4-BE49-F238E27FC236}">
              <a16:creationId xmlns:a16="http://schemas.microsoft.com/office/drawing/2014/main" id="{41D719C5-DB37-414C-8B37-8F9E59E92E33}"/>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80" name="テキスト ボックス 79">
          <a:extLst>
            <a:ext uri="{FF2B5EF4-FFF2-40B4-BE49-F238E27FC236}">
              <a16:creationId xmlns:a16="http://schemas.microsoft.com/office/drawing/2014/main" id="{9EACADDD-7573-4498-8B57-3BEDBE2ABE9E}"/>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81" name="直線コネクタ 80">
          <a:extLst>
            <a:ext uri="{FF2B5EF4-FFF2-40B4-BE49-F238E27FC236}">
              <a16:creationId xmlns:a16="http://schemas.microsoft.com/office/drawing/2014/main" id="{B8DE40AD-4F81-476E-A4F4-7999ED1D34FB}"/>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82" name="債務償還比率グラフ枠">
          <a:extLst>
            <a:ext uri="{FF2B5EF4-FFF2-40B4-BE49-F238E27FC236}">
              <a16:creationId xmlns:a16="http://schemas.microsoft.com/office/drawing/2014/main" id="{0A8F1244-73E4-4864-9B86-89E6B90906BA}"/>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83" name="直線コネクタ 82">
          <a:extLst>
            <a:ext uri="{FF2B5EF4-FFF2-40B4-BE49-F238E27FC236}">
              <a16:creationId xmlns:a16="http://schemas.microsoft.com/office/drawing/2014/main" id="{EAF681E4-6F64-46CC-91C0-81BC4AB59BA8}"/>
            </a:ext>
          </a:extLst>
        </xdr:cNvPr>
        <xdr:cNvCxnSpPr/>
      </xdr:nvCxnSpPr>
      <xdr:spPr>
        <a:xfrm flipV="1">
          <a:off x="13027660" y="4442248"/>
          <a:ext cx="1269" cy="1254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84" name="債務償還比率最小値テキスト">
          <a:extLst>
            <a:ext uri="{FF2B5EF4-FFF2-40B4-BE49-F238E27FC236}">
              <a16:creationId xmlns:a16="http://schemas.microsoft.com/office/drawing/2014/main" id="{CC857DC1-D8FD-4C04-8448-CAE22493F3A0}"/>
            </a:ext>
          </a:extLst>
        </xdr:cNvPr>
        <xdr:cNvSpPr txBox="1"/>
      </xdr:nvSpPr>
      <xdr:spPr>
        <a:xfrm>
          <a:off x="13080365" y="570089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85" name="直線コネクタ 84">
          <a:extLst>
            <a:ext uri="{FF2B5EF4-FFF2-40B4-BE49-F238E27FC236}">
              <a16:creationId xmlns:a16="http://schemas.microsoft.com/office/drawing/2014/main" id="{A6C41B33-6FC0-4A37-ACED-8F0D6ECFC8E4}"/>
            </a:ext>
          </a:extLst>
        </xdr:cNvPr>
        <xdr:cNvCxnSpPr/>
      </xdr:nvCxnSpPr>
      <xdr:spPr>
        <a:xfrm>
          <a:off x="12963525" y="5697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86" name="債務償還比率最大値テキスト">
          <a:extLst>
            <a:ext uri="{FF2B5EF4-FFF2-40B4-BE49-F238E27FC236}">
              <a16:creationId xmlns:a16="http://schemas.microsoft.com/office/drawing/2014/main" id="{087C5F5A-4670-47B0-AF90-500EB9A37CF4}"/>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87" name="直線コネクタ 86">
          <a:extLst>
            <a:ext uri="{FF2B5EF4-FFF2-40B4-BE49-F238E27FC236}">
              <a16:creationId xmlns:a16="http://schemas.microsoft.com/office/drawing/2014/main" id="{9CC0A9CA-9C51-43DB-9B1F-A063324B67E0}"/>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88" name="債務償還比率平均値テキスト">
          <a:extLst>
            <a:ext uri="{FF2B5EF4-FFF2-40B4-BE49-F238E27FC236}">
              <a16:creationId xmlns:a16="http://schemas.microsoft.com/office/drawing/2014/main" id="{889EB56B-5457-42F7-A59C-A3882B4C1F76}"/>
            </a:ext>
          </a:extLst>
        </xdr:cNvPr>
        <xdr:cNvSpPr txBox="1"/>
      </xdr:nvSpPr>
      <xdr:spPr>
        <a:xfrm>
          <a:off x="13080365" y="4616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89" name="フローチャート: 判断 88">
          <a:extLst>
            <a:ext uri="{FF2B5EF4-FFF2-40B4-BE49-F238E27FC236}">
              <a16:creationId xmlns:a16="http://schemas.microsoft.com/office/drawing/2014/main" id="{DE750238-6141-4167-86EB-DF1C190436E4}"/>
            </a:ext>
          </a:extLst>
        </xdr:cNvPr>
        <xdr:cNvSpPr/>
      </xdr:nvSpPr>
      <xdr:spPr>
        <a:xfrm>
          <a:off x="13001625" y="4638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90" name="フローチャート: 判断 89">
          <a:extLst>
            <a:ext uri="{FF2B5EF4-FFF2-40B4-BE49-F238E27FC236}">
              <a16:creationId xmlns:a16="http://schemas.microsoft.com/office/drawing/2014/main" id="{9D81C1C2-E624-4C2D-964F-B8B1EFAFB38E}"/>
            </a:ext>
          </a:extLst>
        </xdr:cNvPr>
        <xdr:cNvSpPr/>
      </xdr:nvSpPr>
      <xdr:spPr>
        <a:xfrm>
          <a:off x="12359005" y="4675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91" name="フローチャート: 判断 90">
          <a:extLst>
            <a:ext uri="{FF2B5EF4-FFF2-40B4-BE49-F238E27FC236}">
              <a16:creationId xmlns:a16="http://schemas.microsoft.com/office/drawing/2014/main" id="{AC590DA5-D9E0-459E-ABEB-7B4891DAC7AB}"/>
            </a:ext>
          </a:extLst>
        </xdr:cNvPr>
        <xdr:cNvSpPr/>
      </xdr:nvSpPr>
      <xdr:spPr>
        <a:xfrm>
          <a:off x="11688445" y="46030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92" name="フローチャート: 判断 91">
          <a:extLst>
            <a:ext uri="{FF2B5EF4-FFF2-40B4-BE49-F238E27FC236}">
              <a16:creationId xmlns:a16="http://schemas.microsoft.com/office/drawing/2014/main" id="{FE46A3D6-C71B-49F4-B069-35C5DAFD9FCC}"/>
            </a:ext>
          </a:extLst>
        </xdr:cNvPr>
        <xdr:cNvSpPr/>
      </xdr:nvSpPr>
      <xdr:spPr>
        <a:xfrm>
          <a:off x="11017885" y="455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93" name="フローチャート: 判断 92">
          <a:extLst>
            <a:ext uri="{FF2B5EF4-FFF2-40B4-BE49-F238E27FC236}">
              <a16:creationId xmlns:a16="http://schemas.microsoft.com/office/drawing/2014/main" id="{B700AD59-0C8A-46F0-9F58-1A554AE63B70}"/>
            </a:ext>
          </a:extLst>
        </xdr:cNvPr>
        <xdr:cNvSpPr/>
      </xdr:nvSpPr>
      <xdr:spPr>
        <a:xfrm>
          <a:off x="10347325" y="4818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19A69362-AEF1-4A4C-91A6-B2D96F151A0A}"/>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5" name="テキスト ボックス 94">
          <a:extLst>
            <a:ext uri="{FF2B5EF4-FFF2-40B4-BE49-F238E27FC236}">
              <a16:creationId xmlns:a16="http://schemas.microsoft.com/office/drawing/2014/main" id="{88FE32CE-EB79-4F6B-9989-8672388B5348}"/>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6" name="テキスト ボックス 95">
          <a:extLst>
            <a:ext uri="{FF2B5EF4-FFF2-40B4-BE49-F238E27FC236}">
              <a16:creationId xmlns:a16="http://schemas.microsoft.com/office/drawing/2014/main" id="{561784B8-662C-4E09-9A7D-AF581AF3E83F}"/>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7" name="テキスト ボックス 96">
          <a:extLst>
            <a:ext uri="{FF2B5EF4-FFF2-40B4-BE49-F238E27FC236}">
              <a16:creationId xmlns:a16="http://schemas.microsoft.com/office/drawing/2014/main" id="{E0C94925-2E82-42E9-912C-F31E1E9CAC6F}"/>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8" name="テキスト ボックス 97">
          <a:extLst>
            <a:ext uri="{FF2B5EF4-FFF2-40B4-BE49-F238E27FC236}">
              <a16:creationId xmlns:a16="http://schemas.microsoft.com/office/drawing/2014/main" id="{8833EC56-D8FF-40BC-B79B-ED5E0523433F}"/>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99" name="n_1aveValue債務償還比率">
          <a:extLst>
            <a:ext uri="{FF2B5EF4-FFF2-40B4-BE49-F238E27FC236}">
              <a16:creationId xmlns:a16="http://schemas.microsoft.com/office/drawing/2014/main" id="{472E47C6-6B92-4262-BC36-4A15D6603CAF}"/>
            </a:ext>
          </a:extLst>
        </xdr:cNvPr>
        <xdr:cNvSpPr txBox="1"/>
      </xdr:nvSpPr>
      <xdr:spPr>
        <a:xfrm>
          <a:off x="12185092" y="44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00" name="n_2aveValue債務償還比率">
          <a:extLst>
            <a:ext uri="{FF2B5EF4-FFF2-40B4-BE49-F238E27FC236}">
              <a16:creationId xmlns:a16="http://schemas.microsoft.com/office/drawing/2014/main" id="{1F0A8427-CC36-47CB-A8E3-21A367A862BE}"/>
            </a:ext>
          </a:extLst>
        </xdr:cNvPr>
        <xdr:cNvSpPr txBox="1"/>
      </xdr:nvSpPr>
      <xdr:spPr>
        <a:xfrm>
          <a:off x="11527232" y="438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01" name="n_3aveValue債務償還比率">
          <a:extLst>
            <a:ext uri="{FF2B5EF4-FFF2-40B4-BE49-F238E27FC236}">
              <a16:creationId xmlns:a16="http://schemas.microsoft.com/office/drawing/2014/main" id="{CF948CE4-572D-4648-A15C-3A98206A2E06}"/>
            </a:ext>
          </a:extLst>
        </xdr:cNvPr>
        <xdr:cNvSpPr txBox="1"/>
      </xdr:nvSpPr>
      <xdr:spPr>
        <a:xfrm>
          <a:off x="10856672" y="433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02" name="n_4aveValue債務償還比率">
          <a:extLst>
            <a:ext uri="{FF2B5EF4-FFF2-40B4-BE49-F238E27FC236}">
              <a16:creationId xmlns:a16="http://schemas.microsoft.com/office/drawing/2014/main" id="{CE1D3BF5-9553-4EED-BA32-700E69826EA9}"/>
            </a:ext>
          </a:extLst>
        </xdr:cNvPr>
        <xdr:cNvSpPr txBox="1"/>
      </xdr:nvSpPr>
      <xdr:spPr>
        <a:xfrm>
          <a:off x="10186112" y="4597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03" name="正方形/長方形 102">
          <a:extLst>
            <a:ext uri="{FF2B5EF4-FFF2-40B4-BE49-F238E27FC236}">
              <a16:creationId xmlns:a16="http://schemas.microsoft.com/office/drawing/2014/main" id="{F36B0A04-ADCE-49F3-AB5D-6F4207C0D4DB}"/>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04" name="正方形/長方形 103">
          <a:extLst>
            <a:ext uri="{FF2B5EF4-FFF2-40B4-BE49-F238E27FC236}">
              <a16:creationId xmlns:a16="http://schemas.microsoft.com/office/drawing/2014/main" id="{8E75F164-C6A6-4D1E-91C5-19815C7EC22A}"/>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05" name="正方形/長方形 104">
          <a:extLst>
            <a:ext uri="{FF2B5EF4-FFF2-40B4-BE49-F238E27FC236}">
              <a16:creationId xmlns:a16="http://schemas.microsoft.com/office/drawing/2014/main" id="{AD3C277C-B04A-4870-BF82-9CE9A818F440}"/>
            </a:ext>
          </a:extLst>
        </xdr:cNvPr>
        <xdr:cNvSpPr/>
      </xdr:nvSpPr>
      <xdr:spPr>
        <a:xfrm>
          <a:off x="520065" y="7395210"/>
          <a:ext cx="5930900" cy="279654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06" name="正方形/長方形 105">
          <a:extLst>
            <a:ext uri="{FF2B5EF4-FFF2-40B4-BE49-F238E27FC236}">
              <a16:creationId xmlns:a16="http://schemas.microsoft.com/office/drawing/2014/main" id="{489DCED2-39C3-4013-B193-B42476F70659}"/>
            </a:ext>
          </a:extLst>
        </xdr:cNvPr>
        <xdr:cNvSpPr/>
      </xdr:nvSpPr>
      <xdr:spPr>
        <a:xfrm>
          <a:off x="1127125" y="7522210"/>
          <a:ext cx="51968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07" name="テキスト ボックス 106">
          <a:extLst>
            <a:ext uri="{FF2B5EF4-FFF2-40B4-BE49-F238E27FC236}">
              <a16:creationId xmlns:a16="http://schemas.microsoft.com/office/drawing/2014/main" id="{57F95BCF-3475-4054-8242-A0B10B0E7571}"/>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08" name="テキスト ボックス 107">
          <a:extLst>
            <a:ext uri="{FF2B5EF4-FFF2-40B4-BE49-F238E27FC236}">
              <a16:creationId xmlns:a16="http://schemas.microsoft.com/office/drawing/2014/main" id="{FA800260-1BC5-4819-B69F-A71A30C7116F}"/>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4A93698-AC02-46D6-B600-E9E1239121B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D1696F1-CF18-4DA6-A428-54C0229AE03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DACD5FF-394A-4358-AE3C-A34B318FB42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1877CFA-2EF0-4E6A-9609-5BD693EEB7C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東京都青ヶ島村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F163121-B0D1-4601-ADB3-8BF16BFF13B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3A1F65-4242-44B8-BB51-076A2DCE851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F568F40-BC70-4790-84F3-8C7EC2D3811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F72B80-AADE-4679-BCAF-3288F60D80D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F03E99-903A-4B06-96EF-036E63013B4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3765730-0280-418F-8B09-85EB0C93C05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
160
5.95
1,285,779
919,456
366,323
297,646
38,613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B2D80DF-3F80-4101-A481-0F203445560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7604CD-FA30-42F9-A3A8-6E97619F95E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934E76-6F1B-490E-ABD6-3D683202932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BD784F-4B61-4FCF-842C-4F3475C005A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8A35BCC-C900-4233-9D81-067C8827E07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96D4EFD-564F-4240-98B0-BDC624F1C2C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AD762745-24BC-4F44-BBC7-98FA880E4C9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B90EB584-8ABB-4663-AFD0-70FC0641065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C1B5E436-EEB6-4AA4-8FB1-0F4BA86CEA7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4953451F-9FBC-4E40-9C6C-8C8A222D580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B62EA79F-46B0-4B84-AF9D-A4E32F82B276}"/>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02933AC5-FEDE-4A8A-B55A-05711310792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A6624D8B-6D0F-45C2-A271-CE9C20E0D53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6725B3F5-706E-4D2C-B9AC-05F00AA0E38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D70229-2DB7-4B6E-940C-34ACB9D8EF5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3F5587-D801-4343-AD21-C2C3BD11A17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801BA7-8382-46C1-AD59-D95892AF72D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836F7E-69F0-46F4-BBB5-EB0FBBD0AF8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東京都青ヶ島村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30AF43-5808-478A-B1F3-99D7BE8E25B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12DE0D-E321-49C5-8826-7EDA1F14933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654AD0-2630-41EB-AC94-F46BFD3E151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FCF9F3-BA1B-4EA3-A493-A3711B76538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767F91-A416-4025-9875-7EB5F4EF304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84158E-7DB7-4F7E-BDF0-AED11BAD7A7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
160
5.95
1,285,779
919,456
366,323
297,646
38,613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2326A03-41BE-472E-B912-E008F0D26DF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535EBC-46D1-4FC2-AAB5-90C14EC5A60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CB0F9F-840E-4BF1-B305-EB0A70F8CEF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383926-8528-4995-96A6-BD3AD7CF4EE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E4A391-D3CF-4E1C-97D8-0DFCCF6FDF2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17856F2-438C-4F09-8F3D-AF973C5A947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E623E20C-EE12-4BEE-B212-B00E7089989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92C98FCD-9EA1-4FD9-BD5C-6053460D116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603592EE-EC57-44CB-98F4-DCB662CD2F9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1C27C923-FC89-4C75-B995-A64225768D8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9B2EC60D-46B3-437A-8024-2E2D3142B67D}"/>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71E6ED9E-8B6A-4882-BB29-9501AC574B6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BECB1A26-FAAB-4DF0-8826-1B17D1DF4C0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88DA3E6B-7BF9-4C5E-85E1-F35CF440C8D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77</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78</v>
      </c>
      <c r="C2" s="164"/>
      <c r="D2" s="165"/>
    </row>
    <row r="3" spans="1:119" ht="18.75" customHeight="1" thickBot="1" x14ac:dyDescent="0.25">
      <c r="A3" s="163"/>
      <c r="B3" s="393" t="s">
        <v>79</v>
      </c>
      <c r="C3" s="394"/>
      <c r="D3" s="394"/>
      <c r="E3" s="395"/>
      <c r="F3" s="395"/>
      <c r="G3" s="395"/>
      <c r="H3" s="395"/>
      <c r="I3" s="395"/>
      <c r="J3" s="395"/>
      <c r="K3" s="395"/>
      <c r="L3" s="395" t="s">
        <v>80</v>
      </c>
      <c r="M3" s="395"/>
      <c r="N3" s="395"/>
      <c r="O3" s="395"/>
      <c r="P3" s="395"/>
      <c r="Q3" s="395"/>
      <c r="R3" s="402"/>
      <c r="S3" s="402"/>
      <c r="T3" s="402"/>
      <c r="U3" s="402"/>
      <c r="V3" s="403"/>
      <c r="W3" s="377" t="s">
        <v>81</v>
      </c>
      <c r="X3" s="378"/>
      <c r="Y3" s="378"/>
      <c r="Z3" s="378"/>
      <c r="AA3" s="378"/>
      <c r="AB3" s="394"/>
      <c r="AC3" s="402" t="s">
        <v>82</v>
      </c>
      <c r="AD3" s="378"/>
      <c r="AE3" s="378"/>
      <c r="AF3" s="378"/>
      <c r="AG3" s="378"/>
      <c r="AH3" s="378"/>
      <c r="AI3" s="378"/>
      <c r="AJ3" s="378"/>
      <c r="AK3" s="378"/>
      <c r="AL3" s="379"/>
      <c r="AM3" s="377" t="s">
        <v>83</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84</v>
      </c>
      <c r="BO3" s="378"/>
      <c r="BP3" s="378"/>
      <c r="BQ3" s="378"/>
      <c r="BR3" s="378"/>
      <c r="BS3" s="378"/>
      <c r="BT3" s="378"/>
      <c r="BU3" s="379"/>
      <c r="BV3" s="377" t="s">
        <v>85</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86</v>
      </c>
      <c r="CU3" s="378"/>
      <c r="CV3" s="378"/>
      <c r="CW3" s="378"/>
      <c r="CX3" s="378"/>
      <c r="CY3" s="378"/>
      <c r="CZ3" s="378"/>
      <c r="DA3" s="379"/>
      <c r="DB3" s="377" t="s">
        <v>87</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88</v>
      </c>
      <c r="AZ4" s="381"/>
      <c r="BA4" s="381"/>
      <c r="BB4" s="381"/>
      <c r="BC4" s="381"/>
      <c r="BD4" s="381"/>
      <c r="BE4" s="381"/>
      <c r="BF4" s="381"/>
      <c r="BG4" s="381"/>
      <c r="BH4" s="381"/>
      <c r="BI4" s="381"/>
      <c r="BJ4" s="381"/>
      <c r="BK4" s="381"/>
      <c r="BL4" s="381"/>
      <c r="BM4" s="382"/>
      <c r="BN4" s="383">
        <v>1285779</v>
      </c>
      <c r="BO4" s="384"/>
      <c r="BP4" s="384"/>
      <c r="BQ4" s="384"/>
      <c r="BR4" s="384"/>
      <c r="BS4" s="384"/>
      <c r="BT4" s="384"/>
      <c r="BU4" s="385"/>
      <c r="BV4" s="383">
        <v>1145304</v>
      </c>
      <c r="BW4" s="384"/>
      <c r="BX4" s="384"/>
      <c r="BY4" s="384"/>
      <c r="BZ4" s="384"/>
      <c r="CA4" s="384"/>
      <c r="CB4" s="384"/>
      <c r="CC4" s="385"/>
      <c r="CD4" s="386" t="s">
        <v>89</v>
      </c>
      <c r="CE4" s="387"/>
      <c r="CF4" s="387"/>
      <c r="CG4" s="387"/>
      <c r="CH4" s="387"/>
      <c r="CI4" s="387"/>
      <c r="CJ4" s="387"/>
      <c r="CK4" s="387"/>
      <c r="CL4" s="387"/>
      <c r="CM4" s="387"/>
      <c r="CN4" s="387"/>
      <c r="CO4" s="387"/>
      <c r="CP4" s="387"/>
      <c r="CQ4" s="387"/>
      <c r="CR4" s="387"/>
      <c r="CS4" s="388"/>
      <c r="CT4" s="389">
        <v>123.1</v>
      </c>
      <c r="CU4" s="390"/>
      <c r="CV4" s="390"/>
      <c r="CW4" s="390"/>
      <c r="CX4" s="390"/>
      <c r="CY4" s="390"/>
      <c r="CZ4" s="390"/>
      <c r="DA4" s="391"/>
      <c r="DB4" s="389">
        <v>77.599999999999994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90</v>
      </c>
      <c r="AN5" s="450"/>
      <c r="AO5" s="450"/>
      <c r="AP5" s="450"/>
      <c r="AQ5" s="450"/>
      <c r="AR5" s="450"/>
      <c r="AS5" s="450"/>
      <c r="AT5" s="451"/>
      <c r="AU5" s="452" t="s">
        <v>91</v>
      </c>
      <c r="AV5" s="453"/>
      <c r="AW5" s="453"/>
      <c r="AX5" s="453"/>
      <c r="AY5" s="454" t="s">
        <v>92</v>
      </c>
      <c r="AZ5" s="455"/>
      <c r="BA5" s="455"/>
      <c r="BB5" s="455"/>
      <c r="BC5" s="455"/>
      <c r="BD5" s="455"/>
      <c r="BE5" s="455"/>
      <c r="BF5" s="455"/>
      <c r="BG5" s="455"/>
      <c r="BH5" s="455"/>
      <c r="BI5" s="455"/>
      <c r="BJ5" s="455"/>
      <c r="BK5" s="455"/>
      <c r="BL5" s="455"/>
      <c r="BM5" s="456"/>
      <c r="BN5" s="420">
        <v>919456</v>
      </c>
      <c r="BO5" s="421"/>
      <c r="BP5" s="421"/>
      <c r="BQ5" s="421"/>
      <c r="BR5" s="421"/>
      <c r="BS5" s="421"/>
      <c r="BT5" s="421"/>
      <c r="BU5" s="422"/>
      <c r="BV5" s="420">
        <v>870631</v>
      </c>
      <c r="BW5" s="421"/>
      <c r="BX5" s="421"/>
      <c r="BY5" s="421"/>
      <c r="BZ5" s="421"/>
      <c r="CA5" s="421"/>
      <c r="CB5" s="421"/>
      <c r="CC5" s="422"/>
      <c r="CD5" s="423" t="s">
        <v>93</v>
      </c>
      <c r="CE5" s="424"/>
      <c r="CF5" s="424"/>
      <c r="CG5" s="424"/>
      <c r="CH5" s="424"/>
      <c r="CI5" s="424"/>
      <c r="CJ5" s="424"/>
      <c r="CK5" s="424"/>
      <c r="CL5" s="424"/>
      <c r="CM5" s="424"/>
      <c r="CN5" s="424"/>
      <c r="CO5" s="424"/>
      <c r="CP5" s="424"/>
      <c r="CQ5" s="424"/>
      <c r="CR5" s="424"/>
      <c r="CS5" s="425"/>
      <c r="CT5" s="417">
        <v>83.6</v>
      </c>
      <c r="CU5" s="418"/>
      <c r="CV5" s="418"/>
      <c r="CW5" s="418"/>
      <c r="CX5" s="418"/>
      <c r="CY5" s="418"/>
      <c r="CZ5" s="418"/>
      <c r="DA5" s="419"/>
      <c r="DB5" s="417">
        <v>64.900000000000006</v>
      </c>
      <c r="DC5" s="418"/>
      <c r="DD5" s="418"/>
      <c r="DE5" s="418"/>
      <c r="DF5" s="418"/>
      <c r="DG5" s="418"/>
      <c r="DH5" s="418"/>
      <c r="DI5" s="419"/>
    </row>
    <row r="6" spans="1:119" ht="18.75" customHeight="1" x14ac:dyDescent="0.2">
      <c r="A6" s="163"/>
      <c r="B6" s="426" t="s">
        <v>94</v>
      </c>
      <c r="C6" s="427"/>
      <c r="D6" s="427"/>
      <c r="E6" s="428"/>
      <c r="F6" s="428"/>
      <c r="G6" s="428"/>
      <c r="H6" s="428"/>
      <c r="I6" s="428"/>
      <c r="J6" s="428"/>
      <c r="K6" s="428"/>
      <c r="L6" s="428" t="s">
        <v>95</v>
      </c>
      <c r="M6" s="428"/>
      <c r="N6" s="428"/>
      <c r="O6" s="428"/>
      <c r="P6" s="428"/>
      <c r="Q6" s="428"/>
      <c r="R6" s="432"/>
      <c r="S6" s="432"/>
      <c r="T6" s="432"/>
      <c r="U6" s="432"/>
      <c r="V6" s="433"/>
      <c r="W6" s="436" t="s">
        <v>96</v>
      </c>
      <c r="X6" s="437"/>
      <c r="Y6" s="437"/>
      <c r="Z6" s="437"/>
      <c r="AA6" s="437"/>
      <c r="AB6" s="427"/>
      <c r="AC6" s="440" t="s">
        <v>97</v>
      </c>
      <c r="AD6" s="441"/>
      <c r="AE6" s="441"/>
      <c r="AF6" s="441"/>
      <c r="AG6" s="441"/>
      <c r="AH6" s="441"/>
      <c r="AI6" s="441"/>
      <c r="AJ6" s="441"/>
      <c r="AK6" s="441"/>
      <c r="AL6" s="442"/>
      <c r="AM6" s="449" t="s">
        <v>98</v>
      </c>
      <c r="AN6" s="450"/>
      <c r="AO6" s="450"/>
      <c r="AP6" s="450"/>
      <c r="AQ6" s="450"/>
      <c r="AR6" s="450"/>
      <c r="AS6" s="450"/>
      <c r="AT6" s="451"/>
      <c r="AU6" s="452" t="s">
        <v>91</v>
      </c>
      <c r="AV6" s="453"/>
      <c r="AW6" s="453"/>
      <c r="AX6" s="453"/>
      <c r="AY6" s="454" t="s">
        <v>99</v>
      </c>
      <c r="AZ6" s="455"/>
      <c r="BA6" s="455"/>
      <c r="BB6" s="455"/>
      <c r="BC6" s="455"/>
      <c r="BD6" s="455"/>
      <c r="BE6" s="455"/>
      <c r="BF6" s="455"/>
      <c r="BG6" s="455"/>
      <c r="BH6" s="455"/>
      <c r="BI6" s="455"/>
      <c r="BJ6" s="455"/>
      <c r="BK6" s="455"/>
      <c r="BL6" s="455"/>
      <c r="BM6" s="456"/>
      <c r="BN6" s="420">
        <v>366323</v>
      </c>
      <c r="BO6" s="421"/>
      <c r="BP6" s="421"/>
      <c r="BQ6" s="421"/>
      <c r="BR6" s="421"/>
      <c r="BS6" s="421"/>
      <c r="BT6" s="421"/>
      <c r="BU6" s="422"/>
      <c r="BV6" s="420">
        <v>274673</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83.6</v>
      </c>
      <c r="CU6" s="458"/>
      <c r="CV6" s="458"/>
      <c r="CW6" s="458"/>
      <c r="CX6" s="458"/>
      <c r="CY6" s="458"/>
      <c r="CZ6" s="458"/>
      <c r="DA6" s="459"/>
      <c r="DB6" s="457">
        <v>64.900000000000006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91</v>
      </c>
      <c r="AV7" s="453"/>
      <c r="AW7" s="453"/>
      <c r="AX7" s="453"/>
      <c r="AY7" s="454" t="s">
        <v>102</v>
      </c>
      <c r="AZ7" s="455"/>
      <c r="BA7" s="455"/>
      <c r="BB7" s="455"/>
      <c r="BC7" s="455"/>
      <c r="BD7" s="455"/>
      <c r="BE7" s="455"/>
      <c r="BF7" s="455"/>
      <c r="BG7" s="455"/>
      <c r="BH7" s="455"/>
      <c r="BI7" s="455"/>
      <c r="BJ7" s="455"/>
      <c r="BK7" s="455"/>
      <c r="BL7" s="455"/>
      <c r="BM7" s="456"/>
      <c r="BN7" s="420">
        <v>0</v>
      </c>
      <c r="BO7" s="421"/>
      <c r="BP7" s="421"/>
      <c r="BQ7" s="421"/>
      <c r="BR7" s="421"/>
      <c r="BS7" s="421"/>
      <c r="BT7" s="421"/>
      <c r="BU7" s="422"/>
      <c r="BV7" s="420">
        <v>46500</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297646</v>
      </c>
      <c r="CU7" s="421"/>
      <c r="CV7" s="421"/>
      <c r="CW7" s="421"/>
      <c r="CX7" s="421"/>
      <c r="CY7" s="421"/>
      <c r="CZ7" s="421"/>
      <c r="DA7" s="422"/>
      <c r="DB7" s="420">
        <v>293952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91</v>
      </c>
      <c r="AV8" s="453"/>
      <c r="AW8" s="453"/>
      <c r="AX8" s="453"/>
      <c r="AY8" s="454" t="s">
        <v>105</v>
      </c>
      <c r="AZ8" s="455"/>
      <c r="BA8" s="455"/>
      <c r="BB8" s="455"/>
      <c r="BC8" s="455"/>
      <c r="BD8" s="455"/>
      <c r="BE8" s="455"/>
      <c r="BF8" s="455"/>
      <c r="BG8" s="455"/>
      <c r="BH8" s="455"/>
      <c r="BI8" s="455"/>
      <c r="BJ8" s="455"/>
      <c r="BK8" s="455"/>
      <c r="BL8" s="455"/>
      <c r="BM8" s="456"/>
      <c r="BN8" s="420">
        <v>366323</v>
      </c>
      <c r="BO8" s="421"/>
      <c r="BP8" s="421"/>
      <c r="BQ8" s="421"/>
      <c r="BR8" s="421"/>
      <c r="BS8" s="421"/>
      <c r="BT8" s="421"/>
      <c r="BU8" s="422"/>
      <c r="BV8" s="420">
        <v>228173</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0.16</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169</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91</v>
      </c>
      <c r="AV9" s="453"/>
      <c r="AW9" s="453"/>
      <c r="AX9" s="453"/>
      <c r="AY9" s="454" t="s">
        <v>111</v>
      </c>
      <c r="AZ9" s="455"/>
      <c r="BA9" s="455"/>
      <c r="BB9" s="455"/>
      <c r="BC9" s="455"/>
      <c r="BD9" s="455"/>
      <c r="BE9" s="455"/>
      <c r="BF9" s="455"/>
      <c r="BG9" s="455"/>
      <c r="BH9" s="455"/>
      <c r="BI9" s="455"/>
      <c r="BJ9" s="455"/>
      <c r="BK9" s="455"/>
      <c r="BL9" s="455"/>
      <c r="BM9" s="456"/>
      <c r="BN9" s="420">
        <v>138150</v>
      </c>
      <c r="BO9" s="421"/>
      <c r="BP9" s="421"/>
      <c r="BQ9" s="421"/>
      <c r="BR9" s="421"/>
      <c r="BS9" s="421"/>
      <c r="BT9" s="421"/>
      <c r="BU9" s="422"/>
      <c r="BV9" s="420">
        <v>109475</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1.5</v>
      </c>
      <c r="CU9" s="418"/>
      <c r="CV9" s="418"/>
      <c r="CW9" s="418"/>
      <c r="CX9" s="418"/>
      <c r="CY9" s="418"/>
      <c r="CZ9" s="418"/>
      <c r="DA9" s="419"/>
      <c r="DB9" s="417">
        <v>2.4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178</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115</v>
      </c>
      <c r="AV10" s="453"/>
      <c r="AW10" s="453"/>
      <c r="AX10" s="453"/>
      <c r="AY10" s="454" t="s">
        <v>116</v>
      </c>
      <c r="AZ10" s="455"/>
      <c r="BA10" s="455"/>
      <c r="BB10" s="455"/>
      <c r="BC10" s="455"/>
      <c r="BD10" s="455"/>
      <c r="BE10" s="455"/>
      <c r="BF10" s="455"/>
      <c r="BG10" s="455"/>
      <c r="BH10" s="455"/>
      <c r="BI10" s="455"/>
      <c r="BJ10" s="455"/>
      <c r="BK10" s="455"/>
      <c r="BL10" s="455"/>
      <c r="BM10" s="456"/>
      <c r="BN10" s="420">
        <v>27</v>
      </c>
      <c r="BO10" s="421"/>
      <c r="BP10" s="421"/>
      <c r="BQ10" s="421"/>
      <c r="BR10" s="421"/>
      <c r="BS10" s="421"/>
      <c r="BT10" s="421"/>
      <c r="BU10" s="422"/>
      <c r="BV10" s="420">
        <v>50439</v>
      </c>
      <c r="BW10" s="421"/>
      <c r="BX10" s="421"/>
      <c r="BY10" s="421"/>
      <c r="BZ10" s="421"/>
      <c r="CA10" s="421"/>
      <c r="CB10" s="421"/>
      <c r="CC10" s="422"/>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118</v>
      </c>
      <c r="M11" s="475"/>
      <c r="N11" s="475"/>
      <c r="O11" s="475"/>
      <c r="P11" s="475"/>
      <c r="Q11" s="476"/>
      <c r="R11" s="477" t="s">
        <v>119</v>
      </c>
      <c r="S11" s="478"/>
      <c r="T11" s="478"/>
      <c r="U11" s="478"/>
      <c r="V11" s="479"/>
      <c r="W11" s="408"/>
      <c r="X11" s="409"/>
      <c r="Y11" s="409"/>
      <c r="Z11" s="409"/>
      <c r="AA11" s="409"/>
      <c r="AB11" s="409"/>
      <c r="AC11" s="409"/>
      <c r="AD11" s="409"/>
      <c r="AE11" s="409"/>
      <c r="AF11" s="409"/>
      <c r="AG11" s="409"/>
      <c r="AH11" s="409"/>
      <c r="AI11" s="409"/>
      <c r="AJ11" s="409"/>
      <c r="AK11" s="409"/>
      <c r="AL11" s="412"/>
      <c r="AM11" s="449" t="s">
        <v>120</v>
      </c>
      <c r="AN11" s="450"/>
      <c r="AO11" s="450"/>
      <c r="AP11" s="450"/>
      <c r="AQ11" s="450"/>
      <c r="AR11" s="450"/>
      <c r="AS11" s="450"/>
      <c r="AT11" s="451"/>
      <c r="AU11" s="452" t="s">
        <v>91</v>
      </c>
      <c r="AV11" s="453"/>
      <c r="AW11" s="453"/>
      <c r="AX11" s="453"/>
      <c r="AY11" s="454" t="s">
        <v>121</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122</v>
      </c>
      <c r="CE11" s="424"/>
      <c r="CF11" s="424"/>
      <c r="CG11" s="424"/>
      <c r="CH11" s="424"/>
      <c r="CI11" s="424"/>
      <c r="CJ11" s="424"/>
      <c r="CK11" s="424"/>
      <c r="CL11" s="424"/>
      <c r="CM11" s="424"/>
      <c r="CN11" s="424"/>
      <c r="CO11" s="424"/>
      <c r="CP11" s="424"/>
      <c r="CQ11" s="424"/>
      <c r="CR11" s="424"/>
      <c r="CS11" s="425"/>
      <c r="CT11" s="460" t="s">
        <v>123</v>
      </c>
      <c r="CU11" s="461"/>
      <c r="CV11" s="461"/>
      <c r="CW11" s="461"/>
      <c r="CX11" s="461"/>
      <c r="CY11" s="461"/>
      <c r="CZ11" s="461"/>
      <c r="DA11" s="462"/>
      <c r="DB11" s="460" t="s">
        <v>123</v>
      </c>
      <c r="DC11" s="461"/>
      <c r="DD11" s="461"/>
      <c r="DE11" s="461"/>
      <c r="DF11" s="461"/>
      <c r="DG11" s="461"/>
      <c r="DH11" s="461"/>
      <c r="DI11" s="462"/>
    </row>
    <row r="12" spans="1:119" ht="18.75" customHeight="1" x14ac:dyDescent="0.2">
      <c r="A12" s="163"/>
      <c r="B12" s="480" t="s">
        <v>124</v>
      </c>
      <c r="C12" s="481"/>
      <c r="D12" s="481"/>
      <c r="E12" s="481"/>
      <c r="F12" s="481"/>
      <c r="G12" s="481"/>
      <c r="H12" s="481"/>
      <c r="I12" s="481"/>
      <c r="J12" s="481"/>
      <c r="K12" s="482"/>
      <c r="L12" s="489" t="s">
        <v>125</v>
      </c>
      <c r="M12" s="490"/>
      <c r="N12" s="490"/>
      <c r="O12" s="490"/>
      <c r="P12" s="490"/>
      <c r="Q12" s="491"/>
      <c r="R12" s="492">
        <v>160</v>
      </c>
      <c r="S12" s="493"/>
      <c r="T12" s="493"/>
      <c r="U12" s="493"/>
      <c r="V12" s="494"/>
      <c r="W12" s="495" t="s">
        <v>1</v>
      </c>
      <c r="X12" s="453"/>
      <c r="Y12" s="453"/>
      <c r="Z12" s="453"/>
      <c r="AA12" s="453"/>
      <c r="AB12" s="496"/>
      <c r="AC12" s="497" t="s">
        <v>126</v>
      </c>
      <c r="AD12" s="498"/>
      <c r="AE12" s="498"/>
      <c r="AF12" s="498"/>
      <c r="AG12" s="499"/>
      <c r="AH12" s="497" t="s">
        <v>127</v>
      </c>
      <c r="AI12" s="498"/>
      <c r="AJ12" s="498"/>
      <c r="AK12" s="498"/>
      <c r="AL12" s="500"/>
      <c r="AM12" s="449" t="s">
        <v>128</v>
      </c>
      <c r="AN12" s="450"/>
      <c r="AO12" s="450"/>
      <c r="AP12" s="450"/>
      <c r="AQ12" s="450"/>
      <c r="AR12" s="450"/>
      <c r="AS12" s="450"/>
      <c r="AT12" s="451"/>
      <c r="AU12" s="452" t="s">
        <v>91</v>
      </c>
      <c r="AV12" s="453"/>
      <c r="AW12" s="453"/>
      <c r="AX12" s="453"/>
      <c r="AY12" s="454" t="s">
        <v>129</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130</v>
      </c>
      <c r="CE12" s="424"/>
      <c r="CF12" s="424"/>
      <c r="CG12" s="424"/>
      <c r="CH12" s="424"/>
      <c r="CI12" s="424"/>
      <c r="CJ12" s="424"/>
      <c r="CK12" s="424"/>
      <c r="CL12" s="424"/>
      <c r="CM12" s="424"/>
      <c r="CN12" s="424"/>
      <c r="CO12" s="424"/>
      <c r="CP12" s="424"/>
      <c r="CQ12" s="424"/>
      <c r="CR12" s="424"/>
      <c r="CS12" s="425"/>
      <c r="CT12" s="460" t="s">
        <v>123</v>
      </c>
      <c r="CU12" s="461"/>
      <c r="CV12" s="461"/>
      <c r="CW12" s="461"/>
      <c r="CX12" s="461"/>
      <c r="CY12" s="461"/>
      <c r="CZ12" s="461"/>
      <c r="DA12" s="462"/>
      <c r="DB12" s="460" t="s">
        <v>123</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131</v>
      </c>
      <c r="N13" s="512"/>
      <c r="O13" s="512"/>
      <c r="P13" s="512"/>
      <c r="Q13" s="513"/>
      <c r="R13" s="504">
        <v>160</v>
      </c>
      <c r="S13" s="505"/>
      <c r="T13" s="505"/>
      <c r="U13" s="505"/>
      <c r="V13" s="506"/>
      <c r="W13" s="436" t="s">
        <v>132</v>
      </c>
      <c r="X13" s="437"/>
      <c r="Y13" s="437"/>
      <c r="Z13" s="437"/>
      <c r="AA13" s="437"/>
      <c r="AB13" s="427"/>
      <c r="AC13" s="471">
        <v>5</v>
      </c>
      <c r="AD13" s="472"/>
      <c r="AE13" s="472"/>
      <c r="AF13" s="472"/>
      <c r="AG13" s="514"/>
      <c r="AH13" s="471">
        <v>8</v>
      </c>
      <c r="AI13" s="472"/>
      <c r="AJ13" s="472"/>
      <c r="AK13" s="472"/>
      <c r="AL13" s="473"/>
      <c r="AM13" s="449" t="s">
        <v>133</v>
      </c>
      <c r="AN13" s="450"/>
      <c r="AO13" s="450"/>
      <c r="AP13" s="450"/>
      <c r="AQ13" s="450"/>
      <c r="AR13" s="450"/>
      <c r="AS13" s="450"/>
      <c r="AT13" s="451"/>
      <c r="AU13" s="452" t="s">
        <v>115</v>
      </c>
      <c r="AV13" s="453"/>
      <c r="AW13" s="453"/>
      <c r="AX13" s="453"/>
      <c r="AY13" s="454" t="s">
        <v>134</v>
      </c>
      <c r="AZ13" s="455"/>
      <c r="BA13" s="455"/>
      <c r="BB13" s="455"/>
      <c r="BC13" s="455"/>
      <c r="BD13" s="455"/>
      <c r="BE13" s="455"/>
      <c r="BF13" s="455"/>
      <c r="BG13" s="455"/>
      <c r="BH13" s="455"/>
      <c r="BI13" s="455"/>
      <c r="BJ13" s="455"/>
      <c r="BK13" s="455"/>
      <c r="BL13" s="455"/>
      <c r="BM13" s="456"/>
      <c r="BN13" s="420">
        <v>138177</v>
      </c>
      <c r="BO13" s="421"/>
      <c r="BP13" s="421"/>
      <c r="BQ13" s="421"/>
      <c r="BR13" s="421"/>
      <c r="BS13" s="421"/>
      <c r="BT13" s="421"/>
      <c r="BU13" s="422"/>
      <c r="BV13" s="420">
        <v>159914</v>
      </c>
      <c r="BW13" s="421"/>
      <c r="BX13" s="421"/>
      <c r="BY13" s="421"/>
      <c r="BZ13" s="421"/>
      <c r="CA13" s="421"/>
      <c r="CB13" s="421"/>
      <c r="CC13" s="422"/>
      <c r="CD13" s="423" t="s">
        <v>135</v>
      </c>
      <c r="CE13" s="424"/>
      <c r="CF13" s="424"/>
      <c r="CG13" s="424"/>
      <c r="CH13" s="424"/>
      <c r="CI13" s="424"/>
      <c r="CJ13" s="424"/>
      <c r="CK13" s="424"/>
      <c r="CL13" s="424"/>
      <c r="CM13" s="424"/>
      <c r="CN13" s="424"/>
      <c r="CO13" s="424"/>
      <c r="CP13" s="424"/>
      <c r="CQ13" s="424"/>
      <c r="CR13" s="424"/>
      <c r="CS13" s="425"/>
      <c r="CT13" s="417">
        <v>-0.7</v>
      </c>
      <c r="CU13" s="418"/>
      <c r="CV13" s="418"/>
      <c r="CW13" s="418"/>
      <c r="CX13" s="418"/>
      <c r="CY13" s="418"/>
      <c r="CZ13" s="418"/>
      <c r="DA13" s="419"/>
      <c r="DB13" s="417">
        <v>-0.2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136</v>
      </c>
      <c r="M14" s="502"/>
      <c r="N14" s="502"/>
      <c r="O14" s="502"/>
      <c r="P14" s="502"/>
      <c r="Q14" s="503"/>
      <c r="R14" s="504">
        <v>156</v>
      </c>
      <c r="S14" s="505"/>
      <c r="T14" s="505"/>
      <c r="U14" s="505"/>
      <c r="V14" s="506"/>
      <c r="W14" s="410"/>
      <c r="X14" s="411"/>
      <c r="Y14" s="411"/>
      <c r="Z14" s="411"/>
      <c r="AA14" s="411"/>
      <c r="AB14" s="400"/>
      <c r="AC14" s="507">
        <v>3.8</v>
      </c>
      <c r="AD14" s="508"/>
      <c r="AE14" s="508"/>
      <c r="AF14" s="508"/>
      <c r="AG14" s="509"/>
      <c r="AH14" s="507">
        <v>5.8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137</v>
      </c>
      <c r="CE14" s="516"/>
      <c r="CF14" s="516"/>
      <c r="CG14" s="516"/>
      <c r="CH14" s="516"/>
      <c r="CI14" s="516"/>
      <c r="CJ14" s="516"/>
      <c r="CK14" s="516"/>
      <c r="CL14" s="516"/>
      <c r="CM14" s="516"/>
      <c r="CN14" s="516"/>
      <c r="CO14" s="516"/>
      <c r="CP14" s="516"/>
      <c r="CQ14" s="516"/>
      <c r="CR14" s="516"/>
      <c r="CS14" s="517"/>
      <c r="CT14" s="518" t="s">
        <v>123</v>
      </c>
      <c r="CU14" s="519"/>
      <c r="CV14" s="519"/>
      <c r="CW14" s="519"/>
      <c r="CX14" s="519"/>
      <c r="CY14" s="519"/>
      <c r="CZ14" s="519"/>
      <c r="DA14" s="520"/>
      <c r="DB14" s="518" t="s">
        <v>123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131</v>
      </c>
      <c r="N15" s="512"/>
      <c r="O15" s="512"/>
      <c r="P15" s="512"/>
      <c r="Q15" s="513"/>
      <c r="R15" s="504">
        <v>156</v>
      </c>
      <c r="S15" s="505"/>
      <c r="T15" s="505"/>
      <c r="U15" s="505"/>
      <c r="V15" s="506"/>
      <c r="W15" s="436" t="s">
        <v>138</v>
      </c>
      <c r="X15" s="437"/>
      <c r="Y15" s="437"/>
      <c r="Z15" s="437"/>
      <c r="AA15" s="437"/>
      <c r="AB15" s="427"/>
      <c r="AC15" s="471">
        <v>36</v>
      </c>
      <c r="AD15" s="472"/>
      <c r="AE15" s="472"/>
      <c r="AF15" s="472"/>
      <c r="AG15" s="514"/>
      <c r="AH15" s="471">
        <v>45</v>
      </c>
      <c r="AI15" s="472"/>
      <c r="AJ15" s="472"/>
      <c r="AK15" s="472"/>
      <c r="AL15" s="473"/>
      <c r="AM15" s="449"/>
      <c r="AN15" s="450"/>
      <c r="AO15" s="450"/>
      <c r="AP15" s="450"/>
      <c r="AQ15" s="450"/>
      <c r="AR15" s="450"/>
      <c r="AS15" s="450"/>
      <c r="AT15" s="451"/>
      <c r="AU15" s="452"/>
      <c r="AV15" s="453"/>
      <c r="AW15" s="453"/>
      <c r="AX15" s="453"/>
      <c r="AY15" s="380" t="s">
        <v>139</v>
      </c>
      <c r="AZ15" s="381"/>
      <c r="BA15" s="381"/>
      <c r="BB15" s="381"/>
      <c r="BC15" s="381"/>
      <c r="BD15" s="381"/>
      <c r="BE15" s="381"/>
      <c r="BF15" s="381"/>
      <c r="BG15" s="381"/>
      <c r="BH15" s="381"/>
      <c r="BI15" s="381"/>
      <c r="BJ15" s="381"/>
      <c r="BK15" s="381"/>
      <c r="BL15" s="381"/>
      <c r="BM15" s="382"/>
      <c r="BN15" s="383">
        <v>46263</v>
      </c>
      <c r="BO15" s="384"/>
      <c r="BP15" s="384"/>
      <c r="BQ15" s="384"/>
      <c r="BR15" s="384"/>
      <c r="BS15" s="384"/>
      <c r="BT15" s="384"/>
      <c r="BU15" s="385"/>
      <c r="BV15" s="383">
        <v>45917</v>
      </c>
      <c r="BW15" s="384"/>
      <c r="BX15" s="384"/>
      <c r="BY15" s="384"/>
      <c r="BZ15" s="384"/>
      <c r="CA15" s="384"/>
      <c r="CB15" s="384"/>
      <c r="CC15" s="385"/>
      <c r="CD15" s="521" t="s">
        <v>140</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141</v>
      </c>
      <c r="M16" s="524"/>
      <c r="N16" s="524"/>
      <c r="O16" s="524"/>
      <c r="P16" s="524"/>
      <c r="Q16" s="525"/>
      <c r="R16" s="526" t="s">
        <v>142</v>
      </c>
      <c r="S16" s="527"/>
      <c r="T16" s="527"/>
      <c r="U16" s="527"/>
      <c r="V16" s="528"/>
      <c r="W16" s="410"/>
      <c r="X16" s="411"/>
      <c r="Y16" s="411"/>
      <c r="Z16" s="411"/>
      <c r="AA16" s="411"/>
      <c r="AB16" s="400"/>
      <c r="AC16" s="507">
        <v>27.5</v>
      </c>
      <c r="AD16" s="508"/>
      <c r="AE16" s="508"/>
      <c r="AF16" s="508"/>
      <c r="AG16" s="509"/>
      <c r="AH16" s="507">
        <v>32.6</v>
      </c>
      <c r="AI16" s="508"/>
      <c r="AJ16" s="508"/>
      <c r="AK16" s="508"/>
      <c r="AL16" s="510"/>
      <c r="AM16" s="449"/>
      <c r="AN16" s="450"/>
      <c r="AO16" s="450"/>
      <c r="AP16" s="450"/>
      <c r="AQ16" s="450"/>
      <c r="AR16" s="450"/>
      <c r="AS16" s="450"/>
      <c r="AT16" s="451"/>
      <c r="AU16" s="452"/>
      <c r="AV16" s="453"/>
      <c r="AW16" s="453"/>
      <c r="AX16" s="453"/>
      <c r="AY16" s="454" t="s">
        <v>143</v>
      </c>
      <c r="AZ16" s="455"/>
      <c r="BA16" s="455"/>
      <c r="BB16" s="455"/>
      <c r="BC16" s="455"/>
      <c r="BD16" s="455"/>
      <c r="BE16" s="455"/>
      <c r="BF16" s="455"/>
      <c r="BG16" s="455"/>
      <c r="BH16" s="455"/>
      <c r="BI16" s="455"/>
      <c r="BJ16" s="455"/>
      <c r="BK16" s="455"/>
      <c r="BL16" s="455"/>
      <c r="BM16" s="456"/>
      <c r="BN16" s="420">
        <v>284686</v>
      </c>
      <c r="BO16" s="421"/>
      <c r="BP16" s="421"/>
      <c r="BQ16" s="421"/>
      <c r="BR16" s="421"/>
      <c r="BS16" s="421"/>
      <c r="BT16" s="421"/>
      <c r="BU16" s="422"/>
      <c r="BV16" s="420">
        <v>277865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144</v>
      </c>
      <c r="N17" s="532"/>
      <c r="O17" s="532"/>
      <c r="P17" s="532"/>
      <c r="Q17" s="533"/>
      <c r="R17" s="526" t="s">
        <v>142</v>
      </c>
      <c r="S17" s="527"/>
      <c r="T17" s="527"/>
      <c r="U17" s="527"/>
      <c r="V17" s="528"/>
      <c r="W17" s="436" t="s">
        <v>145</v>
      </c>
      <c r="X17" s="437"/>
      <c r="Y17" s="437"/>
      <c r="Z17" s="437"/>
      <c r="AA17" s="437"/>
      <c r="AB17" s="427"/>
      <c r="AC17" s="471">
        <v>90</v>
      </c>
      <c r="AD17" s="472"/>
      <c r="AE17" s="472"/>
      <c r="AF17" s="472"/>
      <c r="AG17" s="514"/>
      <c r="AH17" s="471">
        <v>85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58723</v>
      </c>
      <c r="BO17" s="421"/>
      <c r="BP17" s="421"/>
      <c r="BQ17" s="421"/>
      <c r="BR17" s="421"/>
      <c r="BS17" s="421"/>
      <c r="BT17" s="421"/>
      <c r="BU17" s="422"/>
      <c r="BV17" s="420">
        <v>58184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5.95</v>
      </c>
      <c r="M18" s="544"/>
      <c r="N18" s="544"/>
      <c r="O18" s="544"/>
      <c r="P18" s="544"/>
      <c r="Q18" s="544"/>
      <c r="R18" s="545"/>
      <c r="S18" s="545"/>
      <c r="T18" s="545"/>
      <c r="U18" s="545"/>
      <c r="V18" s="546"/>
      <c r="W18" s="438"/>
      <c r="X18" s="439"/>
      <c r="Y18" s="439"/>
      <c r="Z18" s="439"/>
      <c r="AA18" s="439"/>
      <c r="AB18" s="430"/>
      <c r="AC18" s="547">
        <v>68.7</v>
      </c>
      <c r="AD18" s="548"/>
      <c r="AE18" s="548"/>
      <c r="AF18" s="548"/>
      <c r="AG18" s="549"/>
      <c r="AH18" s="547">
        <v>61.6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264974</v>
      </c>
      <c r="BO18" s="421"/>
      <c r="BP18" s="421"/>
      <c r="BQ18" s="421"/>
      <c r="BR18" s="421"/>
      <c r="BS18" s="421"/>
      <c r="BT18" s="421"/>
      <c r="BU18" s="422"/>
      <c r="BV18" s="420">
        <v>205966</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673460</v>
      </c>
      <c r="BO19" s="421"/>
      <c r="BP19" s="421"/>
      <c r="BQ19" s="421"/>
      <c r="BR19" s="421"/>
      <c r="BS19" s="421"/>
      <c r="BT19" s="421"/>
      <c r="BU19" s="422"/>
      <c r="BV19" s="420">
        <v>552444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118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38613</v>
      </c>
      <c r="BO22" s="384"/>
      <c r="BP22" s="384"/>
      <c r="BQ22" s="384"/>
      <c r="BR22" s="384"/>
      <c r="BS22" s="384"/>
      <c r="BT22" s="384"/>
      <c r="BU22" s="385"/>
      <c r="BV22" s="383">
        <v>48134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37366</v>
      </c>
      <c r="BO23" s="421"/>
      <c r="BP23" s="421"/>
      <c r="BQ23" s="421"/>
      <c r="BR23" s="421"/>
      <c r="BS23" s="421"/>
      <c r="BT23" s="421"/>
      <c r="BU23" s="422"/>
      <c r="BV23" s="420">
        <v>46586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6000</v>
      </c>
      <c r="R24" s="472"/>
      <c r="S24" s="472"/>
      <c r="T24" s="472"/>
      <c r="U24" s="472"/>
      <c r="V24" s="514"/>
      <c r="W24" s="566"/>
      <c r="X24" s="567"/>
      <c r="Y24" s="568"/>
      <c r="Z24" s="470" t="s">
        <v>162</v>
      </c>
      <c r="AA24" s="450"/>
      <c r="AB24" s="450"/>
      <c r="AC24" s="450"/>
      <c r="AD24" s="450"/>
      <c r="AE24" s="450"/>
      <c r="AF24" s="450"/>
      <c r="AG24" s="451"/>
      <c r="AH24" s="471">
        <v>21</v>
      </c>
      <c r="AI24" s="472"/>
      <c r="AJ24" s="472"/>
      <c r="AK24" s="472"/>
      <c r="AL24" s="514"/>
      <c r="AM24" s="471">
        <v>51177</v>
      </c>
      <c r="AN24" s="472"/>
      <c r="AO24" s="472"/>
      <c r="AP24" s="472"/>
      <c r="AQ24" s="472"/>
      <c r="AR24" s="514"/>
      <c r="AS24" s="471">
        <v>2437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34003</v>
      </c>
      <c r="BO24" s="421"/>
      <c r="BP24" s="421"/>
      <c r="BQ24" s="421"/>
      <c r="BR24" s="421"/>
      <c r="BS24" s="421"/>
      <c r="BT24" s="421"/>
      <c r="BU24" s="422"/>
      <c r="BV24" s="420">
        <v>38797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5300</v>
      </c>
      <c r="R25" s="472"/>
      <c r="S25" s="472"/>
      <c r="T25" s="472"/>
      <c r="U25" s="472"/>
      <c r="V25" s="514"/>
      <c r="W25" s="566"/>
      <c r="X25" s="567"/>
      <c r="Y25" s="568"/>
      <c r="Z25" s="470" t="s">
        <v>165</v>
      </c>
      <c r="AA25" s="450"/>
      <c r="AB25" s="450"/>
      <c r="AC25" s="450"/>
      <c r="AD25" s="450"/>
      <c r="AE25" s="450"/>
      <c r="AF25" s="450"/>
      <c r="AG25" s="451"/>
      <c r="AH25" s="471" t="s">
        <v>123</v>
      </c>
      <c r="AI25" s="472"/>
      <c r="AJ25" s="472"/>
      <c r="AK25" s="472"/>
      <c r="AL25" s="514"/>
      <c r="AM25" s="471" t="s">
        <v>123</v>
      </c>
      <c r="AN25" s="472"/>
      <c r="AO25" s="472"/>
      <c r="AP25" s="472"/>
      <c r="AQ25" s="472"/>
      <c r="AR25" s="514"/>
      <c r="AS25" s="471" t="s">
        <v>123</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t="s">
        <v>123</v>
      </c>
      <c r="BO25" s="384"/>
      <c r="BP25" s="384"/>
      <c r="BQ25" s="384"/>
      <c r="BR25" s="384"/>
      <c r="BS25" s="384"/>
      <c r="BT25" s="384"/>
      <c r="BU25" s="385"/>
      <c r="BV25" s="383" t="s">
        <v>123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5300</v>
      </c>
      <c r="R26" s="472"/>
      <c r="S26" s="472"/>
      <c r="T26" s="472"/>
      <c r="U26" s="472"/>
      <c r="V26" s="514"/>
      <c r="W26" s="566"/>
      <c r="X26" s="567"/>
      <c r="Y26" s="568"/>
      <c r="Z26" s="470" t="s">
        <v>168</v>
      </c>
      <c r="AA26" s="572"/>
      <c r="AB26" s="572"/>
      <c r="AC26" s="572"/>
      <c r="AD26" s="572"/>
      <c r="AE26" s="572"/>
      <c r="AF26" s="572"/>
      <c r="AG26" s="573"/>
      <c r="AH26" s="471">
        <v>7</v>
      </c>
      <c r="AI26" s="472"/>
      <c r="AJ26" s="472"/>
      <c r="AK26" s="472"/>
      <c r="AL26" s="514"/>
      <c r="AM26" s="471">
        <v>15855</v>
      </c>
      <c r="AN26" s="472"/>
      <c r="AO26" s="472"/>
      <c r="AP26" s="472"/>
      <c r="AQ26" s="472"/>
      <c r="AR26" s="514"/>
      <c r="AS26" s="471">
        <v>2265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123</v>
      </c>
      <c r="BO26" s="421"/>
      <c r="BP26" s="421"/>
      <c r="BQ26" s="421"/>
      <c r="BR26" s="421"/>
      <c r="BS26" s="421"/>
      <c r="BT26" s="421"/>
      <c r="BU26" s="422"/>
      <c r="BV26" s="420" t="s">
        <v>123</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1800</v>
      </c>
      <c r="R27" s="472"/>
      <c r="S27" s="472"/>
      <c r="T27" s="472"/>
      <c r="U27" s="472"/>
      <c r="V27" s="514"/>
      <c r="W27" s="566"/>
      <c r="X27" s="567"/>
      <c r="Y27" s="568"/>
      <c r="Z27" s="470" t="s">
        <v>171</v>
      </c>
      <c r="AA27" s="450"/>
      <c r="AB27" s="450"/>
      <c r="AC27" s="450"/>
      <c r="AD27" s="450"/>
      <c r="AE27" s="450"/>
      <c r="AF27" s="450"/>
      <c r="AG27" s="451"/>
      <c r="AH27" s="471" t="s">
        <v>123</v>
      </c>
      <c r="AI27" s="472"/>
      <c r="AJ27" s="472"/>
      <c r="AK27" s="472"/>
      <c r="AL27" s="514"/>
      <c r="AM27" s="471" t="s">
        <v>123</v>
      </c>
      <c r="AN27" s="472"/>
      <c r="AO27" s="472"/>
      <c r="AP27" s="472"/>
      <c r="AQ27" s="472"/>
      <c r="AR27" s="514"/>
      <c r="AS27" s="471" t="s">
        <v>123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123</v>
      </c>
      <c r="BO27" s="540"/>
      <c r="BP27" s="540"/>
      <c r="BQ27" s="540"/>
      <c r="BR27" s="540"/>
      <c r="BS27" s="540"/>
      <c r="BT27" s="540"/>
      <c r="BU27" s="541"/>
      <c r="BV27" s="539" t="s">
        <v>123</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1550</v>
      </c>
      <c r="R28" s="472"/>
      <c r="S28" s="472"/>
      <c r="T28" s="472"/>
      <c r="U28" s="472"/>
      <c r="V28" s="514"/>
      <c r="W28" s="566"/>
      <c r="X28" s="567"/>
      <c r="Y28" s="568"/>
      <c r="Z28" s="470" t="s">
        <v>174</v>
      </c>
      <c r="AA28" s="450"/>
      <c r="AB28" s="450"/>
      <c r="AC28" s="450"/>
      <c r="AD28" s="450"/>
      <c r="AE28" s="450"/>
      <c r="AF28" s="450"/>
      <c r="AG28" s="451"/>
      <c r="AH28" s="471" t="s">
        <v>123</v>
      </c>
      <c r="AI28" s="472"/>
      <c r="AJ28" s="472"/>
      <c r="AK28" s="472"/>
      <c r="AL28" s="514"/>
      <c r="AM28" s="471" t="s">
        <v>123</v>
      </c>
      <c r="AN28" s="472"/>
      <c r="AO28" s="472"/>
      <c r="AP28" s="472"/>
      <c r="AQ28" s="472"/>
      <c r="AR28" s="514"/>
      <c r="AS28" s="471" t="s">
        <v>123</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1197811</v>
      </c>
      <c r="BO28" s="384"/>
      <c r="BP28" s="384"/>
      <c r="BQ28" s="384"/>
      <c r="BR28" s="384"/>
      <c r="BS28" s="384"/>
      <c r="BT28" s="384"/>
      <c r="BU28" s="385"/>
      <c r="BV28" s="383">
        <v>1197784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4</v>
      </c>
      <c r="M29" s="472"/>
      <c r="N29" s="472"/>
      <c r="O29" s="472"/>
      <c r="P29" s="514"/>
      <c r="Q29" s="471">
        <v>1400</v>
      </c>
      <c r="R29" s="472"/>
      <c r="S29" s="472"/>
      <c r="T29" s="472"/>
      <c r="U29" s="472"/>
      <c r="V29" s="514"/>
      <c r="W29" s="569"/>
      <c r="X29" s="570"/>
      <c r="Y29" s="571"/>
      <c r="Z29" s="470" t="s">
        <v>177</v>
      </c>
      <c r="AA29" s="450"/>
      <c r="AB29" s="450"/>
      <c r="AC29" s="450"/>
      <c r="AD29" s="450"/>
      <c r="AE29" s="450"/>
      <c r="AF29" s="450"/>
      <c r="AG29" s="451"/>
      <c r="AH29" s="471">
        <v>21</v>
      </c>
      <c r="AI29" s="472"/>
      <c r="AJ29" s="472"/>
      <c r="AK29" s="472"/>
      <c r="AL29" s="514"/>
      <c r="AM29" s="471">
        <v>51177</v>
      </c>
      <c r="AN29" s="472"/>
      <c r="AO29" s="472"/>
      <c r="AP29" s="472"/>
      <c r="AQ29" s="472"/>
      <c r="AR29" s="514"/>
      <c r="AS29" s="471">
        <v>2437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4574</v>
      </c>
      <c r="BO29" s="421"/>
      <c r="BP29" s="421"/>
      <c r="BQ29" s="421"/>
      <c r="BR29" s="421"/>
      <c r="BS29" s="421"/>
      <c r="BT29" s="421"/>
      <c r="BU29" s="422"/>
      <c r="BV29" s="420">
        <v>4574</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77.8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558705</v>
      </c>
      <c r="BO30" s="540"/>
      <c r="BP30" s="540"/>
      <c r="BQ30" s="540"/>
      <c r="BR30" s="540"/>
      <c r="BS30" s="540"/>
      <c r="BT30" s="540"/>
      <c r="BU30" s="541"/>
      <c r="BV30" s="539">
        <v>558581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IF('各会計、関係団体の財政状況及び健全化判断比率'!B33="","",'各会計、関係団体の財政状況及び健全化判断比率'!B33)</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東京都後期高齢者医療広域連合（一般会計）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国民健康保険事業直営診療特別会計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IF('各会計、関係団体の財政状況及び健全化判断比率'!B34="","",'各会計、関係団体の財政状況及び健全化判断比率'!B34)</f>
        <v>合併処理浄化槽事業会計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東京都後期高齢者医療広域連合（後期高齢者医療特別会計）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東京市町村総合事務組合（一般会計）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東京市町村総合事務組合（交通災害共済事業特別会計）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6</v>
      </c>
      <c r="V38" s="610"/>
      <c r="W38" s="611" t="str">
        <f>IF('各会計、関係団体の財政状況及び健全化判断比率'!B32="","",'各会計、関係団体の財政状況及び健全化判断比率'!B32)</f>
        <v>介護サービス事業特別会計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東京都市町村職員退職手当組合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東京都島嶼町村一部事務組合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東京都市町村議会議員公務災害補償等組合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m3eJWzjN+kXzqUUa/HjiBs/fN5dp5SEkNWQlXHsYe/qm21EN3S7tB/X/5stpmTMn9oe//73PriBrp+dxP6VXKg==" saltValue="I5Rney4fwJFimoyCrCa8h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42313</v>
      </c>
      <c r="S5" s="626"/>
      <c r="T5" s="626"/>
      <c r="U5" s="626"/>
      <c r="V5" s="626"/>
      <c r="W5" s="626"/>
      <c r="X5" s="626"/>
      <c r="Y5" s="627"/>
      <c r="Z5" s="628">
        <v>3.3</v>
      </c>
      <c r="AA5" s="628"/>
      <c r="AB5" s="628"/>
      <c r="AC5" s="628"/>
      <c r="AD5" s="629">
        <v>42313</v>
      </c>
      <c r="AE5" s="629"/>
      <c r="AF5" s="629"/>
      <c r="AG5" s="629"/>
      <c r="AH5" s="629"/>
      <c r="AI5" s="629"/>
      <c r="AJ5" s="629"/>
      <c r="AK5" s="629"/>
      <c r="AL5" s="630">
        <v>13.4</v>
      </c>
      <c r="AM5" s="631"/>
      <c r="AN5" s="631"/>
      <c r="AO5" s="632"/>
      <c r="AP5" s="622" t="s">
        <v>216</v>
      </c>
      <c r="AQ5" s="623"/>
      <c r="AR5" s="623"/>
      <c r="AS5" s="623"/>
      <c r="AT5" s="623"/>
      <c r="AU5" s="623"/>
      <c r="AV5" s="623"/>
      <c r="AW5" s="623"/>
      <c r="AX5" s="623"/>
      <c r="AY5" s="623"/>
      <c r="AZ5" s="623"/>
      <c r="BA5" s="623"/>
      <c r="BB5" s="623"/>
      <c r="BC5" s="623"/>
      <c r="BD5" s="623"/>
      <c r="BE5" s="623"/>
      <c r="BF5" s="624"/>
      <c r="BG5" s="636">
        <v>42313</v>
      </c>
      <c r="BH5" s="637"/>
      <c r="BI5" s="637"/>
      <c r="BJ5" s="637"/>
      <c r="BK5" s="637"/>
      <c r="BL5" s="637"/>
      <c r="BM5" s="637"/>
      <c r="BN5" s="638"/>
      <c r="BO5" s="639">
        <v>100</v>
      </c>
      <c r="BP5" s="639"/>
      <c r="BQ5" s="639"/>
      <c r="BR5" s="639"/>
      <c r="BS5" s="640" t="s">
        <v>123</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3922</v>
      </c>
      <c r="S6" s="637"/>
      <c r="T6" s="637"/>
      <c r="U6" s="637"/>
      <c r="V6" s="637"/>
      <c r="W6" s="637"/>
      <c r="X6" s="637"/>
      <c r="Y6" s="638"/>
      <c r="Z6" s="639">
        <v>0.3</v>
      </c>
      <c r="AA6" s="639"/>
      <c r="AB6" s="639"/>
      <c r="AC6" s="639"/>
      <c r="AD6" s="640">
        <v>3922</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42313</v>
      </c>
      <c r="BH6" s="637"/>
      <c r="BI6" s="637"/>
      <c r="BJ6" s="637"/>
      <c r="BK6" s="637"/>
      <c r="BL6" s="637"/>
      <c r="BM6" s="637"/>
      <c r="BN6" s="638"/>
      <c r="BO6" s="639">
        <v>100</v>
      </c>
      <c r="BP6" s="639"/>
      <c r="BQ6" s="639"/>
      <c r="BR6" s="639"/>
      <c r="BS6" s="640" t="s">
        <v>123</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16474</v>
      </c>
      <c r="CS6" s="637"/>
      <c r="CT6" s="637"/>
      <c r="CU6" s="637"/>
      <c r="CV6" s="637"/>
      <c r="CW6" s="637"/>
      <c r="CX6" s="637"/>
      <c r="CY6" s="638"/>
      <c r="CZ6" s="630">
        <v>1.8</v>
      </c>
      <c r="DA6" s="631"/>
      <c r="DB6" s="631"/>
      <c r="DC6" s="647"/>
      <c r="DD6" s="645" t="s">
        <v>123</v>
      </c>
      <c r="DE6" s="637"/>
      <c r="DF6" s="637"/>
      <c r="DG6" s="637"/>
      <c r="DH6" s="637"/>
      <c r="DI6" s="637"/>
      <c r="DJ6" s="637"/>
      <c r="DK6" s="637"/>
      <c r="DL6" s="637"/>
      <c r="DM6" s="637"/>
      <c r="DN6" s="637"/>
      <c r="DO6" s="637"/>
      <c r="DP6" s="638"/>
      <c r="DQ6" s="645">
        <v>16474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96</v>
      </c>
      <c r="S7" s="637"/>
      <c r="T7" s="637"/>
      <c r="U7" s="637"/>
      <c r="V7" s="637"/>
      <c r="W7" s="637"/>
      <c r="X7" s="637"/>
      <c r="Y7" s="638"/>
      <c r="Z7" s="639">
        <v>0</v>
      </c>
      <c r="AA7" s="639"/>
      <c r="AB7" s="639"/>
      <c r="AC7" s="639"/>
      <c r="AD7" s="640">
        <v>96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18842</v>
      </c>
      <c r="BH7" s="637"/>
      <c r="BI7" s="637"/>
      <c r="BJ7" s="637"/>
      <c r="BK7" s="637"/>
      <c r="BL7" s="637"/>
      <c r="BM7" s="637"/>
      <c r="BN7" s="638"/>
      <c r="BO7" s="639">
        <v>44.5</v>
      </c>
      <c r="BP7" s="639"/>
      <c r="BQ7" s="639"/>
      <c r="BR7" s="639"/>
      <c r="BS7" s="640" t="s">
        <v>123</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368391</v>
      </c>
      <c r="CS7" s="637"/>
      <c r="CT7" s="637"/>
      <c r="CU7" s="637"/>
      <c r="CV7" s="637"/>
      <c r="CW7" s="637"/>
      <c r="CX7" s="637"/>
      <c r="CY7" s="638"/>
      <c r="CZ7" s="639">
        <v>40.1</v>
      </c>
      <c r="DA7" s="639"/>
      <c r="DB7" s="639"/>
      <c r="DC7" s="639"/>
      <c r="DD7" s="645" t="s">
        <v>123</v>
      </c>
      <c r="DE7" s="637"/>
      <c r="DF7" s="637"/>
      <c r="DG7" s="637"/>
      <c r="DH7" s="637"/>
      <c r="DI7" s="637"/>
      <c r="DJ7" s="637"/>
      <c r="DK7" s="637"/>
      <c r="DL7" s="637"/>
      <c r="DM7" s="637"/>
      <c r="DN7" s="637"/>
      <c r="DO7" s="637"/>
      <c r="DP7" s="638"/>
      <c r="DQ7" s="645">
        <v>124587</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503</v>
      </c>
      <c r="S8" s="637"/>
      <c r="T8" s="637"/>
      <c r="U8" s="637"/>
      <c r="V8" s="637"/>
      <c r="W8" s="637"/>
      <c r="X8" s="637"/>
      <c r="Y8" s="638"/>
      <c r="Z8" s="639">
        <v>0</v>
      </c>
      <c r="AA8" s="639"/>
      <c r="AB8" s="639"/>
      <c r="AC8" s="639"/>
      <c r="AD8" s="640">
        <v>503</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337</v>
      </c>
      <c r="BH8" s="637"/>
      <c r="BI8" s="637"/>
      <c r="BJ8" s="637"/>
      <c r="BK8" s="637"/>
      <c r="BL8" s="637"/>
      <c r="BM8" s="637"/>
      <c r="BN8" s="638"/>
      <c r="BO8" s="639">
        <v>0.8</v>
      </c>
      <c r="BP8" s="639"/>
      <c r="BQ8" s="639"/>
      <c r="BR8" s="639"/>
      <c r="BS8" s="640" t="s">
        <v>123</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56636</v>
      </c>
      <c r="CS8" s="637"/>
      <c r="CT8" s="637"/>
      <c r="CU8" s="637"/>
      <c r="CV8" s="637"/>
      <c r="CW8" s="637"/>
      <c r="CX8" s="637"/>
      <c r="CY8" s="638"/>
      <c r="CZ8" s="639">
        <v>6.2</v>
      </c>
      <c r="DA8" s="639"/>
      <c r="DB8" s="639"/>
      <c r="DC8" s="639"/>
      <c r="DD8" s="645" t="s">
        <v>123</v>
      </c>
      <c r="DE8" s="637"/>
      <c r="DF8" s="637"/>
      <c r="DG8" s="637"/>
      <c r="DH8" s="637"/>
      <c r="DI8" s="637"/>
      <c r="DJ8" s="637"/>
      <c r="DK8" s="637"/>
      <c r="DL8" s="637"/>
      <c r="DM8" s="637"/>
      <c r="DN8" s="637"/>
      <c r="DO8" s="637"/>
      <c r="DP8" s="638"/>
      <c r="DQ8" s="645">
        <v>36840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737</v>
      </c>
      <c r="S9" s="637"/>
      <c r="T9" s="637"/>
      <c r="U9" s="637"/>
      <c r="V9" s="637"/>
      <c r="W9" s="637"/>
      <c r="X9" s="637"/>
      <c r="Y9" s="638"/>
      <c r="Z9" s="639">
        <v>0.1</v>
      </c>
      <c r="AA9" s="639"/>
      <c r="AB9" s="639"/>
      <c r="AC9" s="639"/>
      <c r="AD9" s="640">
        <v>737</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16004</v>
      </c>
      <c r="BH9" s="637"/>
      <c r="BI9" s="637"/>
      <c r="BJ9" s="637"/>
      <c r="BK9" s="637"/>
      <c r="BL9" s="637"/>
      <c r="BM9" s="637"/>
      <c r="BN9" s="638"/>
      <c r="BO9" s="639">
        <v>37.799999999999997</v>
      </c>
      <c r="BP9" s="639"/>
      <c r="BQ9" s="639"/>
      <c r="BR9" s="639"/>
      <c r="BS9" s="640" t="s">
        <v>123</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100042</v>
      </c>
      <c r="CS9" s="637"/>
      <c r="CT9" s="637"/>
      <c r="CU9" s="637"/>
      <c r="CV9" s="637"/>
      <c r="CW9" s="637"/>
      <c r="CX9" s="637"/>
      <c r="CY9" s="638"/>
      <c r="CZ9" s="639">
        <v>10.9</v>
      </c>
      <c r="DA9" s="639"/>
      <c r="DB9" s="639"/>
      <c r="DC9" s="639"/>
      <c r="DD9" s="645" t="s">
        <v>123</v>
      </c>
      <c r="DE9" s="637"/>
      <c r="DF9" s="637"/>
      <c r="DG9" s="637"/>
      <c r="DH9" s="637"/>
      <c r="DI9" s="637"/>
      <c r="DJ9" s="637"/>
      <c r="DK9" s="637"/>
      <c r="DL9" s="637"/>
      <c r="DM9" s="637"/>
      <c r="DN9" s="637"/>
      <c r="DO9" s="637"/>
      <c r="DP9" s="638"/>
      <c r="DQ9" s="645">
        <v>13016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123</v>
      </c>
      <c r="S10" s="637"/>
      <c r="T10" s="637"/>
      <c r="U10" s="637"/>
      <c r="V10" s="637"/>
      <c r="W10" s="637"/>
      <c r="X10" s="637"/>
      <c r="Y10" s="638"/>
      <c r="Z10" s="639" t="s">
        <v>123</v>
      </c>
      <c r="AA10" s="639"/>
      <c r="AB10" s="639"/>
      <c r="AC10" s="639"/>
      <c r="AD10" s="640" t="s">
        <v>123</v>
      </c>
      <c r="AE10" s="640"/>
      <c r="AF10" s="640"/>
      <c r="AG10" s="640"/>
      <c r="AH10" s="640"/>
      <c r="AI10" s="640"/>
      <c r="AJ10" s="640"/>
      <c r="AK10" s="640"/>
      <c r="AL10" s="641" t="s">
        <v>123</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1319</v>
      </c>
      <c r="BH10" s="637"/>
      <c r="BI10" s="637"/>
      <c r="BJ10" s="637"/>
      <c r="BK10" s="637"/>
      <c r="BL10" s="637"/>
      <c r="BM10" s="637"/>
      <c r="BN10" s="638"/>
      <c r="BO10" s="639">
        <v>3.1</v>
      </c>
      <c r="BP10" s="639"/>
      <c r="BQ10" s="639"/>
      <c r="BR10" s="639"/>
      <c r="BS10" s="640" t="s">
        <v>123</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123</v>
      </c>
      <c r="CS10" s="637"/>
      <c r="CT10" s="637"/>
      <c r="CU10" s="637"/>
      <c r="CV10" s="637"/>
      <c r="CW10" s="637"/>
      <c r="CX10" s="637"/>
      <c r="CY10" s="638"/>
      <c r="CZ10" s="639" t="s">
        <v>123</v>
      </c>
      <c r="DA10" s="639"/>
      <c r="DB10" s="639"/>
      <c r="DC10" s="639"/>
      <c r="DD10" s="645" t="s">
        <v>123</v>
      </c>
      <c r="DE10" s="637"/>
      <c r="DF10" s="637"/>
      <c r="DG10" s="637"/>
      <c r="DH10" s="637"/>
      <c r="DI10" s="637"/>
      <c r="DJ10" s="637"/>
      <c r="DK10" s="637"/>
      <c r="DL10" s="637"/>
      <c r="DM10" s="637"/>
      <c r="DN10" s="637"/>
      <c r="DO10" s="637"/>
      <c r="DP10" s="638"/>
      <c r="DQ10" s="645" t="s">
        <v>123</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4683</v>
      </c>
      <c r="S11" s="637"/>
      <c r="T11" s="637"/>
      <c r="U11" s="637"/>
      <c r="V11" s="637"/>
      <c r="W11" s="637"/>
      <c r="X11" s="637"/>
      <c r="Y11" s="638"/>
      <c r="Z11" s="641">
        <v>0.4</v>
      </c>
      <c r="AA11" s="642"/>
      <c r="AB11" s="642"/>
      <c r="AC11" s="648"/>
      <c r="AD11" s="645">
        <v>4683</v>
      </c>
      <c r="AE11" s="637"/>
      <c r="AF11" s="637"/>
      <c r="AG11" s="637"/>
      <c r="AH11" s="637"/>
      <c r="AI11" s="637"/>
      <c r="AJ11" s="637"/>
      <c r="AK11" s="638"/>
      <c r="AL11" s="641">
        <v>1.5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1182</v>
      </c>
      <c r="BH11" s="637"/>
      <c r="BI11" s="637"/>
      <c r="BJ11" s="637"/>
      <c r="BK11" s="637"/>
      <c r="BL11" s="637"/>
      <c r="BM11" s="637"/>
      <c r="BN11" s="638"/>
      <c r="BO11" s="639">
        <v>2.8</v>
      </c>
      <c r="BP11" s="639"/>
      <c r="BQ11" s="639"/>
      <c r="BR11" s="639"/>
      <c r="BS11" s="640" t="s">
        <v>123</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36438</v>
      </c>
      <c r="CS11" s="637"/>
      <c r="CT11" s="637"/>
      <c r="CU11" s="637"/>
      <c r="CV11" s="637"/>
      <c r="CW11" s="637"/>
      <c r="CX11" s="637"/>
      <c r="CY11" s="638"/>
      <c r="CZ11" s="639">
        <v>4</v>
      </c>
      <c r="DA11" s="639"/>
      <c r="DB11" s="639"/>
      <c r="DC11" s="639"/>
      <c r="DD11" s="645">
        <v>11440</v>
      </c>
      <c r="DE11" s="637"/>
      <c r="DF11" s="637"/>
      <c r="DG11" s="637"/>
      <c r="DH11" s="637"/>
      <c r="DI11" s="637"/>
      <c r="DJ11" s="637"/>
      <c r="DK11" s="637"/>
      <c r="DL11" s="637"/>
      <c r="DM11" s="637"/>
      <c r="DN11" s="637"/>
      <c r="DO11" s="637"/>
      <c r="DP11" s="638"/>
      <c r="DQ11" s="645">
        <v>10601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123</v>
      </c>
      <c r="S12" s="637"/>
      <c r="T12" s="637"/>
      <c r="U12" s="637"/>
      <c r="V12" s="637"/>
      <c r="W12" s="637"/>
      <c r="X12" s="637"/>
      <c r="Y12" s="638"/>
      <c r="Z12" s="639" t="s">
        <v>123</v>
      </c>
      <c r="AA12" s="639"/>
      <c r="AB12" s="639"/>
      <c r="AC12" s="639"/>
      <c r="AD12" s="640" t="s">
        <v>123</v>
      </c>
      <c r="AE12" s="640"/>
      <c r="AF12" s="640"/>
      <c r="AG12" s="640"/>
      <c r="AH12" s="640"/>
      <c r="AI12" s="640"/>
      <c r="AJ12" s="640"/>
      <c r="AK12" s="640"/>
      <c r="AL12" s="641" t="s">
        <v>123</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20652</v>
      </c>
      <c r="BH12" s="637"/>
      <c r="BI12" s="637"/>
      <c r="BJ12" s="637"/>
      <c r="BK12" s="637"/>
      <c r="BL12" s="637"/>
      <c r="BM12" s="637"/>
      <c r="BN12" s="638"/>
      <c r="BO12" s="639">
        <v>48.8</v>
      </c>
      <c r="BP12" s="639"/>
      <c r="BQ12" s="639"/>
      <c r="BR12" s="639"/>
      <c r="BS12" s="640" t="s">
        <v>123</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24203</v>
      </c>
      <c r="CS12" s="637"/>
      <c r="CT12" s="637"/>
      <c r="CU12" s="637"/>
      <c r="CV12" s="637"/>
      <c r="CW12" s="637"/>
      <c r="CX12" s="637"/>
      <c r="CY12" s="638"/>
      <c r="CZ12" s="639">
        <v>2.6</v>
      </c>
      <c r="DA12" s="639"/>
      <c r="DB12" s="639"/>
      <c r="DC12" s="639"/>
      <c r="DD12" s="645" t="s">
        <v>123</v>
      </c>
      <c r="DE12" s="637"/>
      <c r="DF12" s="637"/>
      <c r="DG12" s="637"/>
      <c r="DH12" s="637"/>
      <c r="DI12" s="637"/>
      <c r="DJ12" s="637"/>
      <c r="DK12" s="637"/>
      <c r="DL12" s="637"/>
      <c r="DM12" s="637"/>
      <c r="DN12" s="637"/>
      <c r="DO12" s="637"/>
      <c r="DP12" s="638"/>
      <c r="DQ12" s="645">
        <v>20870</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14</v>
      </c>
      <c r="S13" s="637"/>
      <c r="T13" s="637"/>
      <c r="U13" s="637"/>
      <c r="V13" s="637"/>
      <c r="W13" s="637"/>
      <c r="X13" s="637"/>
      <c r="Y13" s="638"/>
      <c r="Z13" s="639">
        <v>0</v>
      </c>
      <c r="AA13" s="639"/>
      <c r="AB13" s="639"/>
      <c r="AC13" s="639"/>
      <c r="AD13" s="640">
        <v>14</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18730</v>
      </c>
      <c r="BH13" s="637"/>
      <c r="BI13" s="637"/>
      <c r="BJ13" s="637"/>
      <c r="BK13" s="637"/>
      <c r="BL13" s="637"/>
      <c r="BM13" s="637"/>
      <c r="BN13" s="638"/>
      <c r="BO13" s="639">
        <v>44.3</v>
      </c>
      <c r="BP13" s="639"/>
      <c r="BQ13" s="639"/>
      <c r="BR13" s="639"/>
      <c r="BS13" s="640" t="s">
        <v>123</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196842</v>
      </c>
      <c r="CS13" s="637"/>
      <c r="CT13" s="637"/>
      <c r="CU13" s="637"/>
      <c r="CV13" s="637"/>
      <c r="CW13" s="637"/>
      <c r="CX13" s="637"/>
      <c r="CY13" s="638"/>
      <c r="CZ13" s="639">
        <v>21.4</v>
      </c>
      <c r="DA13" s="639"/>
      <c r="DB13" s="639"/>
      <c r="DC13" s="639"/>
      <c r="DD13" s="645">
        <v>156257</v>
      </c>
      <c r="DE13" s="637"/>
      <c r="DF13" s="637"/>
      <c r="DG13" s="637"/>
      <c r="DH13" s="637"/>
      <c r="DI13" s="637"/>
      <c r="DJ13" s="637"/>
      <c r="DK13" s="637"/>
      <c r="DL13" s="637"/>
      <c r="DM13" s="637"/>
      <c r="DN13" s="637"/>
      <c r="DO13" s="637"/>
      <c r="DP13" s="638"/>
      <c r="DQ13" s="645">
        <v>17724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123</v>
      </c>
      <c r="S14" s="637"/>
      <c r="T14" s="637"/>
      <c r="U14" s="637"/>
      <c r="V14" s="637"/>
      <c r="W14" s="637"/>
      <c r="X14" s="637"/>
      <c r="Y14" s="638"/>
      <c r="Z14" s="639" t="s">
        <v>123</v>
      </c>
      <c r="AA14" s="639"/>
      <c r="AB14" s="639"/>
      <c r="AC14" s="639"/>
      <c r="AD14" s="640" t="s">
        <v>123</v>
      </c>
      <c r="AE14" s="640"/>
      <c r="AF14" s="640"/>
      <c r="AG14" s="640"/>
      <c r="AH14" s="640"/>
      <c r="AI14" s="640"/>
      <c r="AJ14" s="640"/>
      <c r="AK14" s="640"/>
      <c r="AL14" s="641" t="s">
        <v>123</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1323</v>
      </c>
      <c r="BH14" s="637"/>
      <c r="BI14" s="637"/>
      <c r="BJ14" s="637"/>
      <c r="BK14" s="637"/>
      <c r="BL14" s="637"/>
      <c r="BM14" s="637"/>
      <c r="BN14" s="638"/>
      <c r="BO14" s="639">
        <v>3.1</v>
      </c>
      <c r="BP14" s="639"/>
      <c r="BQ14" s="639"/>
      <c r="BR14" s="639"/>
      <c r="BS14" s="640" t="s">
        <v>123</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36791</v>
      </c>
      <c r="CS14" s="637"/>
      <c r="CT14" s="637"/>
      <c r="CU14" s="637"/>
      <c r="CV14" s="637"/>
      <c r="CW14" s="637"/>
      <c r="CX14" s="637"/>
      <c r="CY14" s="638"/>
      <c r="CZ14" s="639">
        <v>4</v>
      </c>
      <c r="DA14" s="639"/>
      <c r="DB14" s="639"/>
      <c r="DC14" s="639"/>
      <c r="DD14" s="645">
        <v>27000</v>
      </c>
      <c r="DE14" s="637"/>
      <c r="DF14" s="637"/>
      <c r="DG14" s="637"/>
      <c r="DH14" s="637"/>
      <c r="DI14" s="637"/>
      <c r="DJ14" s="637"/>
      <c r="DK14" s="637"/>
      <c r="DL14" s="637"/>
      <c r="DM14" s="637"/>
      <c r="DN14" s="637"/>
      <c r="DO14" s="637"/>
      <c r="DP14" s="638"/>
      <c r="DQ14" s="645">
        <v>13971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1485</v>
      </c>
      <c r="S15" s="637"/>
      <c r="T15" s="637"/>
      <c r="U15" s="637"/>
      <c r="V15" s="637"/>
      <c r="W15" s="637"/>
      <c r="X15" s="637"/>
      <c r="Y15" s="638"/>
      <c r="Z15" s="639">
        <v>0.1</v>
      </c>
      <c r="AA15" s="639"/>
      <c r="AB15" s="639"/>
      <c r="AC15" s="639"/>
      <c r="AD15" s="640">
        <v>1485</v>
      </c>
      <c r="AE15" s="640"/>
      <c r="AF15" s="640"/>
      <c r="AG15" s="640"/>
      <c r="AH15" s="640"/>
      <c r="AI15" s="640"/>
      <c r="AJ15" s="640"/>
      <c r="AK15" s="640"/>
      <c r="AL15" s="641">
        <v>0.5</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1496</v>
      </c>
      <c r="BH15" s="637"/>
      <c r="BI15" s="637"/>
      <c r="BJ15" s="637"/>
      <c r="BK15" s="637"/>
      <c r="BL15" s="637"/>
      <c r="BM15" s="637"/>
      <c r="BN15" s="638"/>
      <c r="BO15" s="639">
        <v>3.5</v>
      </c>
      <c r="BP15" s="639"/>
      <c r="BQ15" s="639"/>
      <c r="BR15" s="639"/>
      <c r="BS15" s="640" t="s">
        <v>123</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73355</v>
      </c>
      <c r="CS15" s="637"/>
      <c r="CT15" s="637"/>
      <c r="CU15" s="637"/>
      <c r="CV15" s="637"/>
      <c r="CW15" s="637"/>
      <c r="CX15" s="637"/>
      <c r="CY15" s="638"/>
      <c r="CZ15" s="639">
        <v>8</v>
      </c>
      <c r="DA15" s="639"/>
      <c r="DB15" s="639"/>
      <c r="DC15" s="639"/>
      <c r="DD15" s="645" t="s">
        <v>123</v>
      </c>
      <c r="DE15" s="637"/>
      <c r="DF15" s="637"/>
      <c r="DG15" s="637"/>
      <c r="DH15" s="637"/>
      <c r="DI15" s="637"/>
      <c r="DJ15" s="637"/>
      <c r="DK15" s="637"/>
      <c r="DL15" s="637"/>
      <c r="DM15" s="637"/>
      <c r="DN15" s="637"/>
      <c r="DO15" s="637"/>
      <c r="DP15" s="638"/>
      <c r="DQ15" s="645">
        <v>42770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1354</v>
      </c>
      <c r="S16" s="637"/>
      <c r="T16" s="637"/>
      <c r="U16" s="637"/>
      <c r="V16" s="637"/>
      <c r="W16" s="637"/>
      <c r="X16" s="637"/>
      <c r="Y16" s="638"/>
      <c r="Z16" s="639">
        <v>0.1</v>
      </c>
      <c r="AA16" s="639"/>
      <c r="AB16" s="639"/>
      <c r="AC16" s="639"/>
      <c r="AD16" s="640">
        <v>1354</v>
      </c>
      <c r="AE16" s="640"/>
      <c r="AF16" s="640"/>
      <c r="AG16" s="640"/>
      <c r="AH16" s="640"/>
      <c r="AI16" s="640"/>
      <c r="AJ16" s="640"/>
      <c r="AK16" s="640"/>
      <c r="AL16" s="641">
        <v>0.4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123</v>
      </c>
      <c r="BH16" s="637"/>
      <c r="BI16" s="637"/>
      <c r="BJ16" s="637"/>
      <c r="BK16" s="637"/>
      <c r="BL16" s="637"/>
      <c r="BM16" s="637"/>
      <c r="BN16" s="638"/>
      <c r="BO16" s="639" t="s">
        <v>123</v>
      </c>
      <c r="BP16" s="639"/>
      <c r="BQ16" s="639"/>
      <c r="BR16" s="639"/>
      <c r="BS16" s="640" t="s">
        <v>123</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123</v>
      </c>
      <c r="CS16" s="637"/>
      <c r="CT16" s="637"/>
      <c r="CU16" s="637"/>
      <c r="CV16" s="637"/>
      <c r="CW16" s="637"/>
      <c r="CX16" s="637"/>
      <c r="CY16" s="638"/>
      <c r="CZ16" s="639" t="s">
        <v>123</v>
      </c>
      <c r="DA16" s="639"/>
      <c r="DB16" s="639"/>
      <c r="DC16" s="639"/>
      <c r="DD16" s="645" t="s">
        <v>123</v>
      </c>
      <c r="DE16" s="637"/>
      <c r="DF16" s="637"/>
      <c r="DG16" s="637"/>
      <c r="DH16" s="637"/>
      <c r="DI16" s="637"/>
      <c r="DJ16" s="637"/>
      <c r="DK16" s="637"/>
      <c r="DL16" s="637"/>
      <c r="DM16" s="637"/>
      <c r="DN16" s="637"/>
      <c r="DO16" s="637"/>
      <c r="DP16" s="638"/>
      <c r="DQ16" s="645" t="s">
        <v>123</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862</v>
      </c>
      <c r="S17" s="637"/>
      <c r="T17" s="637"/>
      <c r="U17" s="637"/>
      <c r="V17" s="637"/>
      <c r="W17" s="637"/>
      <c r="X17" s="637"/>
      <c r="Y17" s="638"/>
      <c r="Z17" s="639">
        <v>0.1</v>
      </c>
      <c r="AA17" s="639"/>
      <c r="AB17" s="639"/>
      <c r="AC17" s="639"/>
      <c r="AD17" s="640">
        <v>862</v>
      </c>
      <c r="AE17" s="640"/>
      <c r="AF17" s="640"/>
      <c r="AG17" s="640"/>
      <c r="AH17" s="640"/>
      <c r="AI17" s="640"/>
      <c r="AJ17" s="640"/>
      <c r="AK17" s="640"/>
      <c r="AL17" s="641">
        <v>0.3</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123</v>
      </c>
      <c r="BH17" s="637"/>
      <c r="BI17" s="637"/>
      <c r="BJ17" s="637"/>
      <c r="BK17" s="637"/>
      <c r="BL17" s="637"/>
      <c r="BM17" s="637"/>
      <c r="BN17" s="638"/>
      <c r="BO17" s="639" t="s">
        <v>123</v>
      </c>
      <c r="BP17" s="639"/>
      <c r="BQ17" s="639"/>
      <c r="BR17" s="639"/>
      <c r="BS17" s="640" t="s">
        <v>123</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10284</v>
      </c>
      <c r="CS17" s="637"/>
      <c r="CT17" s="637"/>
      <c r="CU17" s="637"/>
      <c r="CV17" s="637"/>
      <c r="CW17" s="637"/>
      <c r="CX17" s="637"/>
      <c r="CY17" s="638"/>
      <c r="CZ17" s="639">
        <v>1.1000000000000001</v>
      </c>
      <c r="DA17" s="639"/>
      <c r="DB17" s="639"/>
      <c r="DC17" s="639"/>
      <c r="DD17" s="645" t="s">
        <v>123</v>
      </c>
      <c r="DE17" s="637"/>
      <c r="DF17" s="637"/>
      <c r="DG17" s="637"/>
      <c r="DH17" s="637"/>
      <c r="DI17" s="637"/>
      <c r="DJ17" s="637"/>
      <c r="DK17" s="637"/>
      <c r="DL17" s="637"/>
      <c r="DM17" s="637"/>
      <c r="DN17" s="637"/>
      <c r="DO17" s="637"/>
      <c r="DP17" s="638"/>
      <c r="DQ17" s="645">
        <v>10284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t="s">
        <v>123</v>
      </c>
      <c r="S18" s="637"/>
      <c r="T18" s="637"/>
      <c r="U18" s="637"/>
      <c r="V18" s="637"/>
      <c r="W18" s="637"/>
      <c r="X18" s="637"/>
      <c r="Y18" s="638"/>
      <c r="Z18" s="639" t="s">
        <v>123</v>
      </c>
      <c r="AA18" s="639"/>
      <c r="AB18" s="639"/>
      <c r="AC18" s="639"/>
      <c r="AD18" s="640" t="s">
        <v>123</v>
      </c>
      <c r="AE18" s="640"/>
      <c r="AF18" s="640"/>
      <c r="AG18" s="640"/>
      <c r="AH18" s="640"/>
      <c r="AI18" s="640"/>
      <c r="AJ18" s="640"/>
      <c r="AK18" s="640"/>
      <c r="AL18" s="641" t="s">
        <v>123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123</v>
      </c>
      <c r="BH18" s="637"/>
      <c r="BI18" s="637"/>
      <c r="BJ18" s="637"/>
      <c r="BK18" s="637"/>
      <c r="BL18" s="637"/>
      <c r="BM18" s="637"/>
      <c r="BN18" s="638"/>
      <c r="BO18" s="639" t="s">
        <v>123</v>
      </c>
      <c r="BP18" s="639"/>
      <c r="BQ18" s="639"/>
      <c r="BR18" s="639"/>
      <c r="BS18" s="640" t="s">
        <v>123</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123</v>
      </c>
      <c r="CS18" s="637"/>
      <c r="CT18" s="637"/>
      <c r="CU18" s="637"/>
      <c r="CV18" s="637"/>
      <c r="CW18" s="637"/>
      <c r="CX18" s="637"/>
      <c r="CY18" s="638"/>
      <c r="CZ18" s="639" t="s">
        <v>123</v>
      </c>
      <c r="DA18" s="639"/>
      <c r="DB18" s="639"/>
      <c r="DC18" s="639"/>
      <c r="DD18" s="645" t="s">
        <v>123</v>
      </c>
      <c r="DE18" s="637"/>
      <c r="DF18" s="637"/>
      <c r="DG18" s="637"/>
      <c r="DH18" s="637"/>
      <c r="DI18" s="637"/>
      <c r="DJ18" s="637"/>
      <c r="DK18" s="637"/>
      <c r="DL18" s="637"/>
      <c r="DM18" s="637"/>
      <c r="DN18" s="637"/>
      <c r="DO18" s="637"/>
      <c r="DP18" s="638"/>
      <c r="DQ18" s="645" t="s">
        <v>123</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862</v>
      </c>
      <c r="S19" s="637"/>
      <c r="T19" s="637"/>
      <c r="U19" s="637"/>
      <c r="V19" s="637"/>
      <c r="W19" s="637"/>
      <c r="X19" s="637"/>
      <c r="Y19" s="638"/>
      <c r="Z19" s="639">
        <v>0.1</v>
      </c>
      <c r="AA19" s="639"/>
      <c r="AB19" s="639"/>
      <c r="AC19" s="639"/>
      <c r="AD19" s="640">
        <v>862</v>
      </c>
      <c r="AE19" s="640"/>
      <c r="AF19" s="640"/>
      <c r="AG19" s="640"/>
      <c r="AH19" s="640"/>
      <c r="AI19" s="640"/>
      <c r="AJ19" s="640"/>
      <c r="AK19" s="640"/>
      <c r="AL19" s="641">
        <v>0.3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123</v>
      </c>
      <c r="BH19" s="637"/>
      <c r="BI19" s="637"/>
      <c r="BJ19" s="637"/>
      <c r="BK19" s="637"/>
      <c r="BL19" s="637"/>
      <c r="BM19" s="637"/>
      <c r="BN19" s="638"/>
      <c r="BO19" s="639" t="s">
        <v>123</v>
      </c>
      <c r="BP19" s="639"/>
      <c r="BQ19" s="639"/>
      <c r="BR19" s="639"/>
      <c r="BS19" s="640" t="s">
        <v>123</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123</v>
      </c>
      <c r="CS19" s="637"/>
      <c r="CT19" s="637"/>
      <c r="CU19" s="637"/>
      <c r="CV19" s="637"/>
      <c r="CW19" s="637"/>
      <c r="CX19" s="637"/>
      <c r="CY19" s="638"/>
      <c r="CZ19" s="639" t="s">
        <v>123</v>
      </c>
      <c r="DA19" s="639"/>
      <c r="DB19" s="639"/>
      <c r="DC19" s="639"/>
      <c r="DD19" s="645" t="s">
        <v>123</v>
      </c>
      <c r="DE19" s="637"/>
      <c r="DF19" s="637"/>
      <c r="DG19" s="637"/>
      <c r="DH19" s="637"/>
      <c r="DI19" s="637"/>
      <c r="DJ19" s="637"/>
      <c r="DK19" s="637"/>
      <c r="DL19" s="637"/>
      <c r="DM19" s="637"/>
      <c r="DN19" s="637"/>
      <c r="DO19" s="637"/>
      <c r="DP19" s="638"/>
      <c r="DQ19" s="645" t="s">
        <v>123</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123</v>
      </c>
      <c r="S20" s="637"/>
      <c r="T20" s="637"/>
      <c r="U20" s="637"/>
      <c r="V20" s="637"/>
      <c r="W20" s="637"/>
      <c r="X20" s="637"/>
      <c r="Y20" s="638"/>
      <c r="Z20" s="639" t="s">
        <v>123</v>
      </c>
      <c r="AA20" s="639"/>
      <c r="AB20" s="639"/>
      <c r="AC20" s="639"/>
      <c r="AD20" s="640" t="s">
        <v>123</v>
      </c>
      <c r="AE20" s="640"/>
      <c r="AF20" s="640"/>
      <c r="AG20" s="640"/>
      <c r="AH20" s="640"/>
      <c r="AI20" s="640"/>
      <c r="AJ20" s="640"/>
      <c r="AK20" s="640"/>
      <c r="AL20" s="641" t="s">
        <v>123</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123</v>
      </c>
      <c r="BH20" s="637"/>
      <c r="BI20" s="637"/>
      <c r="BJ20" s="637"/>
      <c r="BK20" s="637"/>
      <c r="BL20" s="637"/>
      <c r="BM20" s="637"/>
      <c r="BN20" s="638"/>
      <c r="BO20" s="639" t="s">
        <v>123</v>
      </c>
      <c r="BP20" s="639"/>
      <c r="BQ20" s="639"/>
      <c r="BR20" s="639"/>
      <c r="BS20" s="640" t="s">
        <v>123</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919456</v>
      </c>
      <c r="CS20" s="637"/>
      <c r="CT20" s="637"/>
      <c r="CU20" s="637"/>
      <c r="CV20" s="637"/>
      <c r="CW20" s="637"/>
      <c r="CX20" s="637"/>
      <c r="CY20" s="638"/>
      <c r="CZ20" s="639">
        <v>100</v>
      </c>
      <c r="DA20" s="639"/>
      <c r="DB20" s="639"/>
      <c r="DC20" s="639"/>
      <c r="DD20" s="645">
        <v>194697</v>
      </c>
      <c r="DE20" s="637"/>
      <c r="DF20" s="637"/>
      <c r="DG20" s="637"/>
      <c r="DH20" s="637"/>
      <c r="DI20" s="637"/>
      <c r="DJ20" s="637"/>
      <c r="DK20" s="637"/>
      <c r="DL20" s="637"/>
      <c r="DM20" s="637"/>
      <c r="DN20" s="637"/>
      <c r="DO20" s="637"/>
      <c r="DP20" s="638"/>
      <c r="DQ20" s="645">
        <v>307137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315553</v>
      </c>
      <c r="S21" s="637"/>
      <c r="T21" s="637"/>
      <c r="U21" s="637"/>
      <c r="V21" s="637"/>
      <c r="W21" s="637"/>
      <c r="X21" s="637"/>
      <c r="Y21" s="638"/>
      <c r="Z21" s="639">
        <v>24.5</v>
      </c>
      <c r="AA21" s="639"/>
      <c r="AB21" s="639"/>
      <c r="AC21" s="639"/>
      <c r="AD21" s="640">
        <v>238423</v>
      </c>
      <c r="AE21" s="640"/>
      <c r="AF21" s="640"/>
      <c r="AG21" s="640"/>
      <c r="AH21" s="640"/>
      <c r="AI21" s="640"/>
      <c r="AJ21" s="640"/>
      <c r="AK21" s="640"/>
      <c r="AL21" s="641">
        <v>75.3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123</v>
      </c>
      <c r="BH21" s="637"/>
      <c r="BI21" s="637"/>
      <c r="BJ21" s="637"/>
      <c r="BK21" s="637"/>
      <c r="BL21" s="637"/>
      <c r="BM21" s="637"/>
      <c r="BN21" s="638"/>
      <c r="BO21" s="639" t="s">
        <v>123</v>
      </c>
      <c r="BP21" s="639"/>
      <c r="BQ21" s="639"/>
      <c r="BR21" s="639"/>
      <c r="BS21" s="640" t="s">
        <v>123</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238423</v>
      </c>
      <c r="S22" s="637"/>
      <c r="T22" s="637"/>
      <c r="U22" s="637"/>
      <c r="V22" s="637"/>
      <c r="W22" s="637"/>
      <c r="X22" s="637"/>
      <c r="Y22" s="638"/>
      <c r="Z22" s="639">
        <v>18.5</v>
      </c>
      <c r="AA22" s="639"/>
      <c r="AB22" s="639"/>
      <c r="AC22" s="639"/>
      <c r="AD22" s="640">
        <v>238423</v>
      </c>
      <c r="AE22" s="640"/>
      <c r="AF22" s="640"/>
      <c r="AG22" s="640"/>
      <c r="AH22" s="640"/>
      <c r="AI22" s="640"/>
      <c r="AJ22" s="640"/>
      <c r="AK22" s="640"/>
      <c r="AL22" s="641">
        <v>75.3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123</v>
      </c>
      <c r="BH22" s="637"/>
      <c r="BI22" s="637"/>
      <c r="BJ22" s="637"/>
      <c r="BK22" s="637"/>
      <c r="BL22" s="637"/>
      <c r="BM22" s="637"/>
      <c r="BN22" s="638"/>
      <c r="BO22" s="639" t="s">
        <v>123</v>
      </c>
      <c r="BP22" s="639"/>
      <c r="BQ22" s="639"/>
      <c r="BR22" s="639"/>
      <c r="BS22" s="640" t="s">
        <v>123</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77130</v>
      </c>
      <c r="S23" s="637"/>
      <c r="T23" s="637"/>
      <c r="U23" s="637"/>
      <c r="V23" s="637"/>
      <c r="W23" s="637"/>
      <c r="X23" s="637"/>
      <c r="Y23" s="638"/>
      <c r="Z23" s="639">
        <v>6</v>
      </c>
      <c r="AA23" s="639"/>
      <c r="AB23" s="639"/>
      <c r="AC23" s="639"/>
      <c r="AD23" s="640" t="s">
        <v>123</v>
      </c>
      <c r="AE23" s="640"/>
      <c r="AF23" s="640"/>
      <c r="AG23" s="640"/>
      <c r="AH23" s="640"/>
      <c r="AI23" s="640"/>
      <c r="AJ23" s="640"/>
      <c r="AK23" s="640"/>
      <c r="AL23" s="641" t="s">
        <v>123</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123</v>
      </c>
      <c r="BH23" s="637"/>
      <c r="BI23" s="637"/>
      <c r="BJ23" s="637"/>
      <c r="BK23" s="637"/>
      <c r="BL23" s="637"/>
      <c r="BM23" s="637"/>
      <c r="BN23" s="638"/>
      <c r="BO23" s="639" t="s">
        <v>123</v>
      </c>
      <c r="BP23" s="639"/>
      <c r="BQ23" s="639"/>
      <c r="BR23" s="639"/>
      <c r="BS23" s="640" t="s">
        <v>123</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123</v>
      </c>
      <c r="S24" s="637"/>
      <c r="T24" s="637"/>
      <c r="U24" s="637"/>
      <c r="V24" s="637"/>
      <c r="W24" s="637"/>
      <c r="X24" s="637"/>
      <c r="Y24" s="638"/>
      <c r="Z24" s="639" t="s">
        <v>123</v>
      </c>
      <c r="AA24" s="639"/>
      <c r="AB24" s="639"/>
      <c r="AC24" s="639"/>
      <c r="AD24" s="640" t="s">
        <v>123</v>
      </c>
      <c r="AE24" s="640"/>
      <c r="AF24" s="640"/>
      <c r="AG24" s="640"/>
      <c r="AH24" s="640"/>
      <c r="AI24" s="640"/>
      <c r="AJ24" s="640"/>
      <c r="AK24" s="640"/>
      <c r="AL24" s="641" t="s">
        <v>123</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123</v>
      </c>
      <c r="BH24" s="637"/>
      <c r="BI24" s="637"/>
      <c r="BJ24" s="637"/>
      <c r="BK24" s="637"/>
      <c r="BL24" s="637"/>
      <c r="BM24" s="637"/>
      <c r="BN24" s="638"/>
      <c r="BO24" s="639" t="s">
        <v>123</v>
      </c>
      <c r="BP24" s="639"/>
      <c r="BQ24" s="639"/>
      <c r="BR24" s="639"/>
      <c r="BS24" s="640" t="s">
        <v>123</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199443</v>
      </c>
      <c r="CS24" s="626"/>
      <c r="CT24" s="626"/>
      <c r="CU24" s="626"/>
      <c r="CV24" s="626"/>
      <c r="CW24" s="626"/>
      <c r="CX24" s="626"/>
      <c r="CY24" s="627"/>
      <c r="CZ24" s="630">
        <v>21.7</v>
      </c>
      <c r="DA24" s="631"/>
      <c r="DB24" s="631"/>
      <c r="DC24" s="647"/>
      <c r="DD24" s="668">
        <v>159709</v>
      </c>
      <c r="DE24" s="626"/>
      <c r="DF24" s="626"/>
      <c r="DG24" s="626"/>
      <c r="DH24" s="626"/>
      <c r="DI24" s="626"/>
      <c r="DJ24" s="626"/>
      <c r="DK24" s="627"/>
      <c r="DL24" s="668">
        <v>158634</v>
      </c>
      <c r="DM24" s="626"/>
      <c r="DN24" s="626"/>
      <c r="DO24" s="626"/>
      <c r="DP24" s="626"/>
      <c r="DQ24" s="626"/>
      <c r="DR24" s="626"/>
      <c r="DS24" s="626"/>
      <c r="DT24" s="626"/>
      <c r="DU24" s="626"/>
      <c r="DV24" s="627"/>
      <c r="DW24" s="630">
        <v>50.1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371522</v>
      </c>
      <c r="S25" s="637"/>
      <c r="T25" s="637"/>
      <c r="U25" s="637"/>
      <c r="V25" s="637"/>
      <c r="W25" s="637"/>
      <c r="X25" s="637"/>
      <c r="Y25" s="638"/>
      <c r="Z25" s="639">
        <v>28.9</v>
      </c>
      <c r="AA25" s="639"/>
      <c r="AB25" s="639"/>
      <c r="AC25" s="639"/>
      <c r="AD25" s="640">
        <v>294392</v>
      </c>
      <c r="AE25" s="640"/>
      <c r="AF25" s="640"/>
      <c r="AG25" s="640"/>
      <c r="AH25" s="640"/>
      <c r="AI25" s="640"/>
      <c r="AJ25" s="640"/>
      <c r="AK25" s="640"/>
      <c r="AL25" s="641">
        <v>92.9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123</v>
      </c>
      <c r="BH25" s="637"/>
      <c r="BI25" s="637"/>
      <c r="BJ25" s="637"/>
      <c r="BK25" s="637"/>
      <c r="BL25" s="637"/>
      <c r="BM25" s="637"/>
      <c r="BN25" s="638"/>
      <c r="BO25" s="639" t="s">
        <v>123</v>
      </c>
      <c r="BP25" s="639"/>
      <c r="BQ25" s="639"/>
      <c r="BR25" s="639"/>
      <c r="BS25" s="640" t="s">
        <v>123</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186121</v>
      </c>
      <c r="CS25" s="657"/>
      <c r="CT25" s="657"/>
      <c r="CU25" s="657"/>
      <c r="CV25" s="657"/>
      <c r="CW25" s="657"/>
      <c r="CX25" s="657"/>
      <c r="CY25" s="658"/>
      <c r="CZ25" s="641">
        <v>20.2</v>
      </c>
      <c r="DA25" s="669"/>
      <c r="DB25" s="669"/>
      <c r="DC25" s="671"/>
      <c r="DD25" s="645">
        <v>148187</v>
      </c>
      <c r="DE25" s="657"/>
      <c r="DF25" s="657"/>
      <c r="DG25" s="657"/>
      <c r="DH25" s="657"/>
      <c r="DI25" s="657"/>
      <c r="DJ25" s="657"/>
      <c r="DK25" s="658"/>
      <c r="DL25" s="645">
        <v>148012</v>
      </c>
      <c r="DM25" s="657"/>
      <c r="DN25" s="657"/>
      <c r="DO25" s="657"/>
      <c r="DP25" s="657"/>
      <c r="DQ25" s="657"/>
      <c r="DR25" s="657"/>
      <c r="DS25" s="657"/>
      <c r="DT25" s="657"/>
      <c r="DU25" s="657"/>
      <c r="DV25" s="658"/>
      <c r="DW25" s="641">
        <v>46.7</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t="s">
        <v>123</v>
      </c>
      <c r="S26" s="637"/>
      <c r="T26" s="637"/>
      <c r="U26" s="637"/>
      <c r="V26" s="637"/>
      <c r="W26" s="637"/>
      <c r="X26" s="637"/>
      <c r="Y26" s="638"/>
      <c r="Z26" s="639" t="s">
        <v>123</v>
      </c>
      <c r="AA26" s="639"/>
      <c r="AB26" s="639"/>
      <c r="AC26" s="639"/>
      <c r="AD26" s="640" t="s">
        <v>123</v>
      </c>
      <c r="AE26" s="640"/>
      <c r="AF26" s="640"/>
      <c r="AG26" s="640"/>
      <c r="AH26" s="640"/>
      <c r="AI26" s="640"/>
      <c r="AJ26" s="640"/>
      <c r="AK26" s="640"/>
      <c r="AL26" s="641" t="s">
        <v>123</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123</v>
      </c>
      <c r="BH26" s="637"/>
      <c r="BI26" s="637"/>
      <c r="BJ26" s="637"/>
      <c r="BK26" s="637"/>
      <c r="BL26" s="637"/>
      <c r="BM26" s="637"/>
      <c r="BN26" s="638"/>
      <c r="BO26" s="639" t="s">
        <v>123</v>
      </c>
      <c r="BP26" s="639"/>
      <c r="BQ26" s="639"/>
      <c r="BR26" s="639"/>
      <c r="BS26" s="640" t="s">
        <v>123</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104849</v>
      </c>
      <c r="CS26" s="637"/>
      <c r="CT26" s="637"/>
      <c r="CU26" s="637"/>
      <c r="CV26" s="637"/>
      <c r="CW26" s="637"/>
      <c r="CX26" s="637"/>
      <c r="CY26" s="638"/>
      <c r="CZ26" s="641">
        <v>11.4</v>
      </c>
      <c r="DA26" s="669"/>
      <c r="DB26" s="669"/>
      <c r="DC26" s="671"/>
      <c r="DD26" s="645">
        <v>71946</v>
      </c>
      <c r="DE26" s="637"/>
      <c r="DF26" s="637"/>
      <c r="DG26" s="637"/>
      <c r="DH26" s="637"/>
      <c r="DI26" s="637"/>
      <c r="DJ26" s="637"/>
      <c r="DK26" s="638"/>
      <c r="DL26" s="645" t="s">
        <v>123</v>
      </c>
      <c r="DM26" s="637"/>
      <c r="DN26" s="637"/>
      <c r="DO26" s="637"/>
      <c r="DP26" s="637"/>
      <c r="DQ26" s="637"/>
      <c r="DR26" s="637"/>
      <c r="DS26" s="637"/>
      <c r="DT26" s="637"/>
      <c r="DU26" s="637"/>
      <c r="DV26" s="638"/>
      <c r="DW26" s="641" t="s">
        <v>123</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t="s">
        <v>123</v>
      </c>
      <c r="S27" s="637"/>
      <c r="T27" s="637"/>
      <c r="U27" s="637"/>
      <c r="V27" s="637"/>
      <c r="W27" s="637"/>
      <c r="X27" s="637"/>
      <c r="Y27" s="638"/>
      <c r="Z27" s="639" t="s">
        <v>123</v>
      </c>
      <c r="AA27" s="639"/>
      <c r="AB27" s="639"/>
      <c r="AC27" s="639"/>
      <c r="AD27" s="640" t="s">
        <v>123</v>
      </c>
      <c r="AE27" s="640"/>
      <c r="AF27" s="640"/>
      <c r="AG27" s="640"/>
      <c r="AH27" s="640"/>
      <c r="AI27" s="640"/>
      <c r="AJ27" s="640"/>
      <c r="AK27" s="640"/>
      <c r="AL27" s="641" t="s">
        <v>123</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42313</v>
      </c>
      <c r="BH27" s="637"/>
      <c r="BI27" s="637"/>
      <c r="BJ27" s="637"/>
      <c r="BK27" s="637"/>
      <c r="BL27" s="637"/>
      <c r="BM27" s="637"/>
      <c r="BN27" s="638"/>
      <c r="BO27" s="639">
        <v>100</v>
      </c>
      <c r="BP27" s="639"/>
      <c r="BQ27" s="639"/>
      <c r="BR27" s="639"/>
      <c r="BS27" s="640" t="s">
        <v>123</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3038</v>
      </c>
      <c r="CS27" s="657"/>
      <c r="CT27" s="657"/>
      <c r="CU27" s="657"/>
      <c r="CV27" s="657"/>
      <c r="CW27" s="657"/>
      <c r="CX27" s="657"/>
      <c r="CY27" s="658"/>
      <c r="CZ27" s="641">
        <v>0.3</v>
      </c>
      <c r="DA27" s="669"/>
      <c r="DB27" s="669"/>
      <c r="DC27" s="671"/>
      <c r="DD27" s="645">
        <v>1238</v>
      </c>
      <c r="DE27" s="657"/>
      <c r="DF27" s="657"/>
      <c r="DG27" s="657"/>
      <c r="DH27" s="657"/>
      <c r="DI27" s="657"/>
      <c r="DJ27" s="657"/>
      <c r="DK27" s="658"/>
      <c r="DL27" s="645">
        <v>338</v>
      </c>
      <c r="DM27" s="657"/>
      <c r="DN27" s="657"/>
      <c r="DO27" s="657"/>
      <c r="DP27" s="657"/>
      <c r="DQ27" s="657"/>
      <c r="DR27" s="657"/>
      <c r="DS27" s="657"/>
      <c r="DT27" s="657"/>
      <c r="DU27" s="657"/>
      <c r="DV27" s="658"/>
      <c r="DW27" s="641">
        <v>0.1</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14416</v>
      </c>
      <c r="S28" s="637"/>
      <c r="T28" s="637"/>
      <c r="U28" s="637"/>
      <c r="V28" s="637"/>
      <c r="W28" s="637"/>
      <c r="X28" s="637"/>
      <c r="Y28" s="638"/>
      <c r="Z28" s="639">
        <v>1.1000000000000001</v>
      </c>
      <c r="AA28" s="639"/>
      <c r="AB28" s="639"/>
      <c r="AC28" s="639"/>
      <c r="AD28" s="640" t="s">
        <v>123</v>
      </c>
      <c r="AE28" s="640"/>
      <c r="AF28" s="640"/>
      <c r="AG28" s="640"/>
      <c r="AH28" s="640"/>
      <c r="AI28" s="640"/>
      <c r="AJ28" s="640"/>
      <c r="AK28" s="640"/>
      <c r="AL28" s="641" t="s">
        <v>123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10284</v>
      </c>
      <c r="CS28" s="637"/>
      <c r="CT28" s="637"/>
      <c r="CU28" s="637"/>
      <c r="CV28" s="637"/>
      <c r="CW28" s="637"/>
      <c r="CX28" s="637"/>
      <c r="CY28" s="638"/>
      <c r="CZ28" s="641">
        <v>1.1000000000000001</v>
      </c>
      <c r="DA28" s="669"/>
      <c r="DB28" s="669"/>
      <c r="DC28" s="671"/>
      <c r="DD28" s="645">
        <v>10284</v>
      </c>
      <c r="DE28" s="637"/>
      <c r="DF28" s="637"/>
      <c r="DG28" s="637"/>
      <c r="DH28" s="637"/>
      <c r="DI28" s="637"/>
      <c r="DJ28" s="637"/>
      <c r="DK28" s="638"/>
      <c r="DL28" s="645">
        <v>10284</v>
      </c>
      <c r="DM28" s="637"/>
      <c r="DN28" s="637"/>
      <c r="DO28" s="637"/>
      <c r="DP28" s="637"/>
      <c r="DQ28" s="637"/>
      <c r="DR28" s="637"/>
      <c r="DS28" s="637"/>
      <c r="DT28" s="637"/>
      <c r="DU28" s="637"/>
      <c r="DV28" s="638"/>
      <c r="DW28" s="641">
        <v>3.2</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120</v>
      </c>
      <c r="S29" s="637"/>
      <c r="T29" s="637"/>
      <c r="U29" s="637"/>
      <c r="V29" s="637"/>
      <c r="W29" s="637"/>
      <c r="X29" s="637"/>
      <c r="Y29" s="638"/>
      <c r="Z29" s="639">
        <v>0</v>
      </c>
      <c r="AA29" s="639"/>
      <c r="AB29" s="639"/>
      <c r="AC29" s="639"/>
      <c r="AD29" s="640" t="s">
        <v>123</v>
      </c>
      <c r="AE29" s="640"/>
      <c r="AF29" s="640"/>
      <c r="AG29" s="640"/>
      <c r="AH29" s="640"/>
      <c r="AI29" s="640"/>
      <c r="AJ29" s="640"/>
      <c r="AK29" s="640"/>
      <c r="AL29" s="641" t="s">
        <v>123</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67</v>
      </c>
      <c r="CG29" s="634"/>
      <c r="CH29" s="634"/>
      <c r="CI29" s="634"/>
      <c r="CJ29" s="634"/>
      <c r="CK29" s="634"/>
      <c r="CL29" s="634"/>
      <c r="CM29" s="634"/>
      <c r="CN29" s="634"/>
      <c r="CO29" s="634"/>
      <c r="CP29" s="634"/>
      <c r="CQ29" s="635"/>
      <c r="CR29" s="636">
        <v>10284</v>
      </c>
      <c r="CS29" s="657"/>
      <c r="CT29" s="657"/>
      <c r="CU29" s="657"/>
      <c r="CV29" s="657"/>
      <c r="CW29" s="657"/>
      <c r="CX29" s="657"/>
      <c r="CY29" s="658"/>
      <c r="CZ29" s="641">
        <v>1.1000000000000001</v>
      </c>
      <c r="DA29" s="669"/>
      <c r="DB29" s="669"/>
      <c r="DC29" s="671"/>
      <c r="DD29" s="645">
        <v>10284</v>
      </c>
      <c r="DE29" s="657"/>
      <c r="DF29" s="657"/>
      <c r="DG29" s="657"/>
      <c r="DH29" s="657"/>
      <c r="DI29" s="657"/>
      <c r="DJ29" s="657"/>
      <c r="DK29" s="658"/>
      <c r="DL29" s="645">
        <v>10284</v>
      </c>
      <c r="DM29" s="657"/>
      <c r="DN29" s="657"/>
      <c r="DO29" s="657"/>
      <c r="DP29" s="657"/>
      <c r="DQ29" s="657"/>
      <c r="DR29" s="657"/>
      <c r="DS29" s="657"/>
      <c r="DT29" s="657"/>
      <c r="DU29" s="657"/>
      <c r="DV29" s="658"/>
      <c r="DW29" s="641">
        <v>3.2</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43419</v>
      </c>
      <c r="S30" s="637"/>
      <c r="T30" s="637"/>
      <c r="U30" s="637"/>
      <c r="V30" s="637"/>
      <c r="W30" s="637"/>
      <c r="X30" s="637"/>
      <c r="Y30" s="638"/>
      <c r="Z30" s="639">
        <v>3.4</v>
      </c>
      <c r="AA30" s="639"/>
      <c r="AB30" s="639"/>
      <c r="AC30" s="639"/>
      <c r="AD30" s="640" t="s">
        <v>123</v>
      </c>
      <c r="AE30" s="640"/>
      <c r="AF30" s="640"/>
      <c r="AG30" s="640"/>
      <c r="AH30" s="640"/>
      <c r="AI30" s="640"/>
      <c r="AJ30" s="640"/>
      <c r="AK30" s="640"/>
      <c r="AL30" s="641" t="s">
        <v>123</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9521</v>
      </c>
      <c r="CS30" s="637"/>
      <c r="CT30" s="637"/>
      <c r="CU30" s="637"/>
      <c r="CV30" s="637"/>
      <c r="CW30" s="637"/>
      <c r="CX30" s="637"/>
      <c r="CY30" s="638"/>
      <c r="CZ30" s="641">
        <v>1</v>
      </c>
      <c r="DA30" s="669"/>
      <c r="DB30" s="669"/>
      <c r="DC30" s="671"/>
      <c r="DD30" s="645">
        <v>9521</v>
      </c>
      <c r="DE30" s="637"/>
      <c r="DF30" s="637"/>
      <c r="DG30" s="637"/>
      <c r="DH30" s="637"/>
      <c r="DI30" s="637"/>
      <c r="DJ30" s="637"/>
      <c r="DK30" s="638"/>
      <c r="DL30" s="645">
        <v>9521</v>
      </c>
      <c r="DM30" s="637"/>
      <c r="DN30" s="637"/>
      <c r="DO30" s="637"/>
      <c r="DP30" s="637"/>
      <c r="DQ30" s="637"/>
      <c r="DR30" s="637"/>
      <c r="DS30" s="637"/>
      <c r="DT30" s="637"/>
      <c r="DU30" s="637"/>
      <c r="DV30" s="638"/>
      <c r="DW30" s="641">
        <v>3</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123</v>
      </c>
      <c r="S31" s="637"/>
      <c r="T31" s="637"/>
      <c r="U31" s="637"/>
      <c r="V31" s="637"/>
      <c r="W31" s="637"/>
      <c r="X31" s="637"/>
      <c r="Y31" s="638"/>
      <c r="Z31" s="639" t="s">
        <v>123</v>
      </c>
      <c r="AA31" s="639"/>
      <c r="AB31" s="639"/>
      <c r="AC31" s="639"/>
      <c r="AD31" s="640" t="s">
        <v>123</v>
      </c>
      <c r="AE31" s="640"/>
      <c r="AF31" s="640"/>
      <c r="AG31" s="640"/>
      <c r="AH31" s="640"/>
      <c r="AI31" s="640"/>
      <c r="AJ31" s="640"/>
      <c r="AK31" s="640"/>
      <c r="AL31" s="641" t="s">
        <v>123</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99.7</v>
      </c>
      <c r="BH31" s="680"/>
      <c r="BI31" s="680"/>
      <c r="BJ31" s="680"/>
      <c r="BK31" s="680"/>
      <c r="BL31" s="680"/>
      <c r="BM31" s="631">
        <v>99.5</v>
      </c>
      <c r="BN31" s="680"/>
      <c r="BO31" s="680"/>
      <c r="BP31" s="680"/>
      <c r="BQ31" s="681"/>
      <c r="BR31" s="683">
        <v>100</v>
      </c>
      <c r="BS31" s="680"/>
      <c r="BT31" s="680"/>
      <c r="BU31" s="680"/>
      <c r="BV31" s="680"/>
      <c r="BW31" s="680"/>
      <c r="BX31" s="631">
        <v>99.9</v>
      </c>
      <c r="BY31" s="680"/>
      <c r="BZ31" s="680"/>
      <c r="CA31" s="680"/>
      <c r="CB31" s="681"/>
      <c r="CD31" s="676"/>
      <c r="CE31" s="677"/>
      <c r="CF31" s="633" t="s">
        <v>300</v>
      </c>
      <c r="CG31" s="634"/>
      <c r="CH31" s="634"/>
      <c r="CI31" s="634"/>
      <c r="CJ31" s="634"/>
      <c r="CK31" s="634"/>
      <c r="CL31" s="634"/>
      <c r="CM31" s="634"/>
      <c r="CN31" s="634"/>
      <c r="CO31" s="634"/>
      <c r="CP31" s="634"/>
      <c r="CQ31" s="635"/>
      <c r="CR31" s="636">
        <v>763</v>
      </c>
      <c r="CS31" s="657"/>
      <c r="CT31" s="657"/>
      <c r="CU31" s="657"/>
      <c r="CV31" s="657"/>
      <c r="CW31" s="657"/>
      <c r="CX31" s="657"/>
      <c r="CY31" s="658"/>
      <c r="CZ31" s="641">
        <v>0.1</v>
      </c>
      <c r="DA31" s="669"/>
      <c r="DB31" s="669"/>
      <c r="DC31" s="671"/>
      <c r="DD31" s="645">
        <v>763</v>
      </c>
      <c r="DE31" s="657"/>
      <c r="DF31" s="657"/>
      <c r="DG31" s="657"/>
      <c r="DH31" s="657"/>
      <c r="DI31" s="657"/>
      <c r="DJ31" s="657"/>
      <c r="DK31" s="658"/>
      <c r="DL31" s="645">
        <v>763</v>
      </c>
      <c r="DM31" s="657"/>
      <c r="DN31" s="657"/>
      <c r="DO31" s="657"/>
      <c r="DP31" s="657"/>
      <c r="DQ31" s="657"/>
      <c r="DR31" s="657"/>
      <c r="DS31" s="657"/>
      <c r="DT31" s="657"/>
      <c r="DU31" s="657"/>
      <c r="DV31" s="658"/>
      <c r="DW31" s="641">
        <v>0.2</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466684</v>
      </c>
      <c r="S32" s="637"/>
      <c r="T32" s="637"/>
      <c r="U32" s="637"/>
      <c r="V32" s="637"/>
      <c r="W32" s="637"/>
      <c r="X32" s="637"/>
      <c r="Y32" s="638"/>
      <c r="Z32" s="639">
        <v>36.299999999999997</v>
      </c>
      <c r="AA32" s="639"/>
      <c r="AB32" s="639"/>
      <c r="AC32" s="639"/>
      <c r="AD32" s="640" t="s">
        <v>123</v>
      </c>
      <c r="AE32" s="640"/>
      <c r="AF32" s="640"/>
      <c r="AG32" s="640"/>
      <c r="AH32" s="640"/>
      <c r="AI32" s="640"/>
      <c r="AJ32" s="640"/>
      <c r="AK32" s="640"/>
      <c r="AL32" s="641" t="s">
        <v>123</v>
      </c>
      <c r="AM32" s="642"/>
      <c r="AN32" s="642"/>
      <c r="AO32" s="643"/>
      <c r="AP32" s="686"/>
      <c r="AQ32" s="687"/>
      <c r="AR32" s="687"/>
      <c r="AS32" s="687"/>
      <c r="AT32" s="691"/>
      <c r="AU32" s="196" t="s">
        <v>302</v>
      </c>
      <c r="AX32" s="633" t="s">
        <v>303</v>
      </c>
      <c r="AY32" s="634"/>
      <c r="AZ32" s="634"/>
      <c r="BA32" s="634"/>
      <c r="BB32" s="634"/>
      <c r="BC32" s="634"/>
      <c r="BD32" s="634"/>
      <c r="BE32" s="634"/>
      <c r="BF32" s="635"/>
      <c r="BG32" s="693">
        <v>99.4</v>
      </c>
      <c r="BH32" s="657"/>
      <c r="BI32" s="657"/>
      <c r="BJ32" s="657"/>
      <c r="BK32" s="657"/>
      <c r="BL32" s="657"/>
      <c r="BM32" s="642">
        <v>99.3</v>
      </c>
      <c r="BN32" s="657"/>
      <c r="BO32" s="657"/>
      <c r="BP32" s="657"/>
      <c r="BQ32" s="682"/>
      <c r="BR32" s="693">
        <v>100</v>
      </c>
      <c r="BS32" s="657"/>
      <c r="BT32" s="657"/>
      <c r="BU32" s="657"/>
      <c r="BV32" s="657"/>
      <c r="BW32" s="657"/>
      <c r="BX32" s="642">
        <v>99.9</v>
      </c>
      <c r="BY32" s="657"/>
      <c r="BZ32" s="657"/>
      <c r="CA32" s="657"/>
      <c r="CB32" s="682"/>
      <c r="CD32" s="678"/>
      <c r="CE32" s="679"/>
      <c r="CF32" s="633" t="s">
        <v>304</v>
      </c>
      <c r="CG32" s="634"/>
      <c r="CH32" s="634"/>
      <c r="CI32" s="634"/>
      <c r="CJ32" s="634"/>
      <c r="CK32" s="634"/>
      <c r="CL32" s="634"/>
      <c r="CM32" s="634"/>
      <c r="CN32" s="634"/>
      <c r="CO32" s="634"/>
      <c r="CP32" s="634"/>
      <c r="CQ32" s="635"/>
      <c r="CR32" s="636" t="s">
        <v>123</v>
      </c>
      <c r="CS32" s="637"/>
      <c r="CT32" s="637"/>
      <c r="CU32" s="637"/>
      <c r="CV32" s="637"/>
      <c r="CW32" s="637"/>
      <c r="CX32" s="637"/>
      <c r="CY32" s="638"/>
      <c r="CZ32" s="641" t="s">
        <v>123</v>
      </c>
      <c r="DA32" s="669"/>
      <c r="DB32" s="669"/>
      <c r="DC32" s="671"/>
      <c r="DD32" s="645" t="s">
        <v>123</v>
      </c>
      <c r="DE32" s="637"/>
      <c r="DF32" s="637"/>
      <c r="DG32" s="637"/>
      <c r="DH32" s="637"/>
      <c r="DI32" s="637"/>
      <c r="DJ32" s="637"/>
      <c r="DK32" s="638"/>
      <c r="DL32" s="645" t="s">
        <v>123</v>
      </c>
      <c r="DM32" s="637"/>
      <c r="DN32" s="637"/>
      <c r="DO32" s="637"/>
      <c r="DP32" s="637"/>
      <c r="DQ32" s="637"/>
      <c r="DR32" s="637"/>
      <c r="DS32" s="637"/>
      <c r="DT32" s="637"/>
      <c r="DU32" s="637"/>
      <c r="DV32" s="638"/>
      <c r="DW32" s="641" t="s">
        <v>123</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477</v>
      </c>
      <c r="S33" s="637"/>
      <c r="T33" s="637"/>
      <c r="U33" s="637"/>
      <c r="V33" s="637"/>
      <c r="W33" s="637"/>
      <c r="X33" s="637"/>
      <c r="Y33" s="638"/>
      <c r="Z33" s="639">
        <v>0</v>
      </c>
      <c r="AA33" s="639"/>
      <c r="AB33" s="639"/>
      <c r="AC33" s="639"/>
      <c r="AD33" s="640">
        <v>450</v>
      </c>
      <c r="AE33" s="640"/>
      <c r="AF33" s="640"/>
      <c r="AG33" s="640"/>
      <c r="AH33" s="640"/>
      <c r="AI33" s="640"/>
      <c r="AJ33" s="640"/>
      <c r="AK33" s="640"/>
      <c r="AL33" s="641">
        <v>0.1</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99.9</v>
      </c>
      <c r="BH33" s="695"/>
      <c r="BI33" s="695"/>
      <c r="BJ33" s="695"/>
      <c r="BK33" s="695"/>
      <c r="BL33" s="695"/>
      <c r="BM33" s="696">
        <v>99.5</v>
      </c>
      <c r="BN33" s="695"/>
      <c r="BO33" s="695"/>
      <c r="BP33" s="695"/>
      <c r="BQ33" s="697"/>
      <c r="BR33" s="694">
        <v>99.9</v>
      </c>
      <c r="BS33" s="695"/>
      <c r="BT33" s="695"/>
      <c r="BU33" s="695"/>
      <c r="BV33" s="695"/>
      <c r="BW33" s="695"/>
      <c r="BX33" s="696">
        <v>99.9</v>
      </c>
      <c r="BY33" s="695"/>
      <c r="BZ33" s="695"/>
      <c r="CA33" s="695"/>
      <c r="CB33" s="697"/>
      <c r="CD33" s="633" t="s">
        <v>307</v>
      </c>
      <c r="CE33" s="634"/>
      <c r="CF33" s="634"/>
      <c r="CG33" s="634"/>
      <c r="CH33" s="634"/>
      <c r="CI33" s="634"/>
      <c r="CJ33" s="634"/>
      <c r="CK33" s="634"/>
      <c r="CL33" s="634"/>
      <c r="CM33" s="634"/>
      <c r="CN33" s="634"/>
      <c r="CO33" s="634"/>
      <c r="CP33" s="634"/>
      <c r="CQ33" s="635"/>
      <c r="CR33" s="636">
        <v>525316</v>
      </c>
      <c r="CS33" s="657"/>
      <c r="CT33" s="657"/>
      <c r="CU33" s="657"/>
      <c r="CV33" s="657"/>
      <c r="CW33" s="657"/>
      <c r="CX33" s="657"/>
      <c r="CY33" s="658"/>
      <c r="CZ33" s="641">
        <v>57.1</v>
      </c>
      <c r="DA33" s="669"/>
      <c r="DB33" s="669"/>
      <c r="DC33" s="671"/>
      <c r="DD33" s="645">
        <v>125748</v>
      </c>
      <c r="DE33" s="657"/>
      <c r="DF33" s="657"/>
      <c r="DG33" s="657"/>
      <c r="DH33" s="657"/>
      <c r="DI33" s="657"/>
      <c r="DJ33" s="657"/>
      <c r="DK33" s="658"/>
      <c r="DL33" s="645">
        <v>106340</v>
      </c>
      <c r="DM33" s="657"/>
      <c r="DN33" s="657"/>
      <c r="DO33" s="657"/>
      <c r="DP33" s="657"/>
      <c r="DQ33" s="657"/>
      <c r="DR33" s="657"/>
      <c r="DS33" s="657"/>
      <c r="DT33" s="657"/>
      <c r="DU33" s="657"/>
      <c r="DV33" s="658"/>
      <c r="DW33" s="641">
        <v>33.6</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134</v>
      </c>
      <c r="S34" s="637"/>
      <c r="T34" s="637"/>
      <c r="U34" s="637"/>
      <c r="V34" s="637"/>
      <c r="W34" s="637"/>
      <c r="X34" s="637"/>
      <c r="Y34" s="638"/>
      <c r="Z34" s="639">
        <v>0</v>
      </c>
      <c r="AA34" s="639"/>
      <c r="AB34" s="639"/>
      <c r="AC34" s="639"/>
      <c r="AD34" s="640" t="s">
        <v>123</v>
      </c>
      <c r="AE34" s="640"/>
      <c r="AF34" s="640"/>
      <c r="AG34" s="640"/>
      <c r="AH34" s="640"/>
      <c r="AI34" s="640"/>
      <c r="AJ34" s="640"/>
      <c r="AK34" s="640"/>
      <c r="AL34" s="641" t="s">
        <v>123</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376107</v>
      </c>
      <c r="CS34" s="637"/>
      <c r="CT34" s="637"/>
      <c r="CU34" s="637"/>
      <c r="CV34" s="637"/>
      <c r="CW34" s="637"/>
      <c r="CX34" s="637"/>
      <c r="CY34" s="638"/>
      <c r="CZ34" s="641">
        <v>40.9</v>
      </c>
      <c r="DA34" s="669"/>
      <c r="DB34" s="669"/>
      <c r="DC34" s="671"/>
      <c r="DD34" s="645">
        <v>98930</v>
      </c>
      <c r="DE34" s="637"/>
      <c r="DF34" s="637"/>
      <c r="DG34" s="637"/>
      <c r="DH34" s="637"/>
      <c r="DI34" s="637"/>
      <c r="DJ34" s="637"/>
      <c r="DK34" s="638"/>
      <c r="DL34" s="645">
        <v>85507</v>
      </c>
      <c r="DM34" s="637"/>
      <c r="DN34" s="637"/>
      <c r="DO34" s="637"/>
      <c r="DP34" s="637"/>
      <c r="DQ34" s="637"/>
      <c r="DR34" s="637"/>
      <c r="DS34" s="637"/>
      <c r="DT34" s="637"/>
      <c r="DU34" s="637"/>
      <c r="DV34" s="638"/>
      <c r="DW34" s="641">
        <v>27</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6</v>
      </c>
      <c r="S35" s="637"/>
      <c r="T35" s="637"/>
      <c r="U35" s="637"/>
      <c r="V35" s="637"/>
      <c r="W35" s="637"/>
      <c r="X35" s="637"/>
      <c r="Y35" s="638"/>
      <c r="Z35" s="639">
        <v>0</v>
      </c>
      <c r="AA35" s="639"/>
      <c r="AB35" s="639"/>
      <c r="AC35" s="639"/>
      <c r="AD35" s="640" t="s">
        <v>123</v>
      </c>
      <c r="AE35" s="640"/>
      <c r="AF35" s="640"/>
      <c r="AG35" s="640"/>
      <c r="AH35" s="640"/>
      <c r="AI35" s="640"/>
      <c r="AJ35" s="640"/>
      <c r="AK35" s="640"/>
      <c r="AL35" s="641" t="s">
        <v>123</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41927</v>
      </c>
      <c r="CS35" s="657"/>
      <c r="CT35" s="657"/>
      <c r="CU35" s="657"/>
      <c r="CV35" s="657"/>
      <c r="CW35" s="657"/>
      <c r="CX35" s="657"/>
      <c r="CY35" s="658"/>
      <c r="CZ35" s="641">
        <v>4.5999999999999996</v>
      </c>
      <c r="DA35" s="669"/>
      <c r="DB35" s="669"/>
      <c r="DC35" s="671"/>
      <c r="DD35" s="645">
        <v>4782</v>
      </c>
      <c r="DE35" s="657"/>
      <c r="DF35" s="657"/>
      <c r="DG35" s="657"/>
      <c r="DH35" s="657"/>
      <c r="DI35" s="657"/>
      <c r="DJ35" s="657"/>
      <c r="DK35" s="658"/>
      <c r="DL35" s="645">
        <v>4782</v>
      </c>
      <c r="DM35" s="657"/>
      <c r="DN35" s="657"/>
      <c r="DO35" s="657"/>
      <c r="DP35" s="657"/>
      <c r="DQ35" s="657"/>
      <c r="DR35" s="657"/>
      <c r="DS35" s="657"/>
      <c r="DT35" s="657"/>
      <c r="DU35" s="657"/>
      <c r="DV35" s="658"/>
      <c r="DW35" s="641">
        <v>1.5</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274673</v>
      </c>
      <c r="S36" s="637"/>
      <c r="T36" s="637"/>
      <c r="U36" s="637"/>
      <c r="V36" s="637"/>
      <c r="W36" s="637"/>
      <c r="X36" s="637"/>
      <c r="Y36" s="638"/>
      <c r="Z36" s="639">
        <v>21.4</v>
      </c>
      <c r="AA36" s="639"/>
      <c r="AB36" s="639"/>
      <c r="AC36" s="639"/>
      <c r="AD36" s="640" t="s">
        <v>123</v>
      </c>
      <c r="AE36" s="640"/>
      <c r="AF36" s="640"/>
      <c r="AG36" s="640"/>
      <c r="AH36" s="640"/>
      <c r="AI36" s="640"/>
      <c r="AJ36" s="640"/>
      <c r="AK36" s="640"/>
      <c r="AL36" s="641" t="s">
        <v>123</v>
      </c>
      <c r="AM36" s="642"/>
      <c r="AN36" s="642"/>
      <c r="AO36" s="643"/>
      <c r="AP36" s="204"/>
      <c r="AQ36" s="702" t="s">
        <v>315</v>
      </c>
      <c r="AR36" s="703"/>
      <c r="AS36" s="703"/>
      <c r="AT36" s="703"/>
      <c r="AU36" s="703"/>
      <c r="AV36" s="703"/>
      <c r="AW36" s="703"/>
      <c r="AX36" s="703"/>
      <c r="AY36" s="704"/>
      <c r="AZ36" s="625">
        <v>68180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35612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99827</v>
      </c>
      <c r="CS36" s="637"/>
      <c r="CT36" s="637"/>
      <c r="CU36" s="637"/>
      <c r="CV36" s="637"/>
      <c r="CW36" s="637"/>
      <c r="CX36" s="637"/>
      <c r="CY36" s="638"/>
      <c r="CZ36" s="641">
        <v>10.9</v>
      </c>
      <c r="DA36" s="669"/>
      <c r="DB36" s="669"/>
      <c r="DC36" s="671"/>
      <c r="DD36" s="645">
        <v>20139</v>
      </c>
      <c r="DE36" s="637"/>
      <c r="DF36" s="637"/>
      <c r="DG36" s="637"/>
      <c r="DH36" s="637"/>
      <c r="DI36" s="637"/>
      <c r="DJ36" s="637"/>
      <c r="DK36" s="638"/>
      <c r="DL36" s="645">
        <v>14305</v>
      </c>
      <c r="DM36" s="637"/>
      <c r="DN36" s="637"/>
      <c r="DO36" s="637"/>
      <c r="DP36" s="637"/>
      <c r="DQ36" s="637"/>
      <c r="DR36" s="637"/>
      <c r="DS36" s="637"/>
      <c r="DT36" s="637"/>
      <c r="DU36" s="637"/>
      <c r="DV36" s="638"/>
      <c r="DW36" s="641">
        <v>4.5</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114328</v>
      </c>
      <c r="S37" s="637"/>
      <c r="T37" s="637"/>
      <c r="U37" s="637"/>
      <c r="V37" s="637"/>
      <c r="W37" s="637"/>
      <c r="X37" s="637"/>
      <c r="Y37" s="638"/>
      <c r="Z37" s="639">
        <v>8.9</v>
      </c>
      <c r="AA37" s="639"/>
      <c r="AB37" s="639"/>
      <c r="AC37" s="639"/>
      <c r="AD37" s="640">
        <v>21951</v>
      </c>
      <c r="AE37" s="640"/>
      <c r="AF37" s="640"/>
      <c r="AG37" s="640"/>
      <c r="AH37" s="640"/>
      <c r="AI37" s="640"/>
      <c r="AJ37" s="640"/>
      <c r="AK37" s="640"/>
      <c r="AL37" s="641">
        <v>6.9</v>
      </c>
      <c r="AM37" s="642"/>
      <c r="AN37" s="642"/>
      <c r="AO37" s="643"/>
      <c r="AQ37" s="699" t="s">
        <v>319</v>
      </c>
      <c r="AR37" s="700"/>
      <c r="AS37" s="700"/>
      <c r="AT37" s="700"/>
      <c r="AU37" s="700"/>
      <c r="AV37" s="700"/>
      <c r="AW37" s="700"/>
      <c r="AX37" s="700"/>
      <c r="AY37" s="701"/>
      <c r="AZ37" s="636">
        <v>48447</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35612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6576</v>
      </c>
      <c r="CS37" s="657"/>
      <c r="CT37" s="657"/>
      <c r="CU37" s="657"/>
      <c r="CV37" s="657"/>
      <c r="CW37" s="657"/>
      <c r="CX37" s="657"/>
      <c r="CY37" s="658"/>
      <c r="CZ37" s="641">
        <v>0.7</v>
      </c>
      <c r="DA37" s="669"/>
      <c r="DB37" s="669"/>
      <c r="DC37" s="671"/>
      <c r="DD37" s="645">
        <v>970</v>
      </c>
      <c r="DE37" s="657"/>
      <c r="DF37" s="657"/>
      <c r="DG37" s="657"/>
      <c r="DH37" s="657"/>
      <c r="DI37" s="657"/>
      <c r="DJ37" s="657"/>
      <c r="DK37" s="658"/>
      <c r="DL37" s="645">
        <v>970</v>
      </c>
      <c r="DM37" s="657"/>
      <c r="DN37" s="657"/>
      <c r="DO37" s="657"/>
      <c r="DP37" s="657"/>
      <c r="DQ37" s="657"/>
      <c r="DR37" s="657"/>
      <c r="DS37" s="657"/>
      <c r="DT37" s="657"/>
      <c r="DU37" s="657"/>
      <c r="DV37" s="658"/>
      <c r="DW37" s="641">
        <v>0.3</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t="s">
        <v>123</v>
      </c>
      <c r="S38" s="637"/>
      <c r="T38" s="637"/>
      <c r="U38" s="637"/>
      <c r="V38" s="637"/>
      <c r="W38" s="637"/>
      <c r="X38" s="637"/>
      <c r="Y38" s="638"/>
      <c r="Z38" s="639" t="s">
        <v>123</v>
      </c>
      <c r="AA38" s="639"/>
      <c r="AB38" s="639"/>
      <c r="AC38" s="639"/>
      <c r="AD38" s="640" t="s">
        <v>123</v>
      </c>
      <c r="AE38" s="640"/>
      <c r="AF38" s="640"/>
      <c r="AG38" s="640"/>
      <c r="AH38" s="640"/>
      <c r="AI38" s="640"/>
      <c r="AJ38" s="640"/>
      <c r="AK38" s="640"/>
      <c r="AL38" s="641" t="s">
        <v>123</v>
      </c>
      <c r="AM38" s="642"/>
      <c r="AN38" s="642"/>
      <c r="AO38" s="643"/>
      <c r="AQ38" s="699" t="s">
        <v>323</v>
      </c>
      <c r="AR38" s="700"/>
      <c r="AS38" s="700"/>
      <c r="AT38" s="700"/>
      <c r="AU38" s="700"/>
      <c r="AV38" s="700"/>
      <c r="AW38" s="700"/>
      <c r="AX38" s="700"/>
      <c r="AY38" s="701"/>
      <c r="AZ38" s="636">
        <v>12429</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27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7304</v>
      </c>
      <c r="CS38" s="637"/>
      <c r="CT38" s="637"/>
      <c r="CU38" s="637"/>
      <c r="CV38" s="637"/>
      <c r="CW38" s="637"/>
      <c r="CX38" s="637"/>
      <c r="CY38" s="638"/>
      <c r="CZ38" s="641">
        <v>0.8</v>
      </c>
      <c r="DA38" s="669"/>
      <c r="DB38" s="669"/>
      <c r="DC38" s="671"/>
      <c r="DD38" s="645">
        <v>1746</v>
      </c>
      <c r="DE38" s="637"/>
      <c r="DF38" s="637"/>
      <c r="DG38" s="637"/>
      <c r="DH38" s="637"/>
      <c r="DI38" s="637"/>
      <c r="DJ38" s="637"/>
      <c r="DK38" s="638"/>
      <c r="DL38" s="645">
        <v>1746</v>
      </c>
      <c r="DM38" s="637"/>
      <c r="DN38" s="637"/>
      <c r="DO38" s="637"/>
      <c r="DP38" s="637"/>
      <c r="DQ38" s="637"/>
      <c r="DR38" s="637"/>
      <c r="DS38" s="637"/>
      <c r="DT38" s="637"/>
      <c r="DU38" s="637"/>
      <c r="DV38" s="638"/>
      <c r="DW38" s="641">
        <v>0.6</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123</v>
      </c>
      <c r="S39" s="637"/>
      <c r="T39" s="637"/>
      <c r="U39" s="637"/>
      <c r="V39" s="637"/>
      <c r="W39" s="637"/>
      <c r="X39" s="637"/>
      <c r="Y39" s="638"/>
      <c r="Z39" s="639" t="s">
        <v>123</v>
      </c>
      <c r="AA39" s="639"/>
      <c r="AB39" s="639"/>
      <c r="AC39" s="639"/>
      <c r="AD39" s="640" t="s">
        <v>123</v>
      </c>
      <c r="AE39" s="640"/>
      <c r="AF39" s="640"/>
      <c r="AG39" s="640"/>
      <c r="AH39" s="640"/>
      <c r="AI39" s="640"/>
      <c r="AJ39" s="640"/>
      <c r="AK39" s="640"/>
      <c r="AL39" s="641" t="s">
        <v>123</v>
      </c>
      <c r="AM39" s="642"/>
      <c r="AN39" s="642"/>
      <c r="AO39" s="643"/>
      <c r="AQ39" s="699" t="s">
        <v>327</v>
      </c>
      <c r="AR39" s="700"/>
      <c r="AS39" s="700"/>
      <c r="AT39" s="700"/>
      <c r="AU39" s="700"/>
      <c r="AV39" s="700"/>
      <c r="AW39" s="700"/>
      <c r="AX39" s="700"/>
      <c r="AY39" s="701"/>
      <c r="AZ39" s="636" t="s">
        <v>123</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33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151</v>
      </c>
      <c r="CS39" s="657"/>
      <c r="CT39" s="657"/>
      <c r="CU39" s="657"/>
      <c r="CV39" s="657"/>
      <c r="CW39" s="657"/>
      <c r="CX39" s="657"/>
      <c r="CY39" s="658"/>
      <c r="CZ39" s="641">
        <v>0</v>
      </c>
      <c r="DA39" s="669"/>
      <c r="DB39" s="669"/>
      <c r="DC39" s="671"/>
      <c r="DD39" s="645">
        <v>151</v>
      </c>
      <c r="DE39" s="657"/>
      <c r="DF39" s="657"/>
      <c r="DG39" s="657"/>
      <c r="DH39" s="657"/>
      <c r="DI39" s="657"/>
      <c r="DJ39" s="657"/>
      <c r="DK39" s="658"/>
      <c r="DL39" s="645" t="s">
        <v>123</v>
      </c>
      <c r="DM39" s="657"/>
      <c r="DN39" s="657"/>
      <c r="DO39" s="657"/>
      <c r="DP39" s="657"/>
      <c r="DQ39" s="657"/>
      <c r="DR39" s="657"/>
      <c r="DS39" s="657"/>
      <c r="DT39" s="657"/>
      <c r="DU39" s="657"/>
      <c r="DV39" s="658"/>
      <c r="DW39" s="641" t="s">
        <v>123</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123</v>
      </c>
      <c r="S40" s="637"/>
      <c r="T40" s="637"/>
      <c r="U40" s="637"/>
      <c r="V40" s="637"/>
      <c r="W40" s="637"/>
      <c r="X40" s="637"/>
      <c r="Y40" s="638"/>
      <c r="Z40" s="639" t="s">
        <v>123</v>
      </c>
      <c r="AA40" s="639"/>
      <c r="AB40" s="639"/>
      <c r="AC40" s="639"/>
      <c r="AD40" s="640" t="s">
        <v>123</v>
      </c>
      <c r="AE40" s="640"/>
      <c r="AF40" s="640"/>
      <c r="AG40" s="640"/>
      <c r="AH40" s="640"/>
      <c r="AI40" s="640"/>
      <c r="AJ40" s="640"/>
      <c r="AK40" s="640"/>
      <c r="AL40" s="641" t="s">
        <v>123</v>
      </c>
      <c r="AM40" s="642"/>
      <c r="AN40" s="642"/>
      <c r="AO40" s="643"/>
      <c r="AQ40" s="699" t="s">
        <v>331</v>
      </c>
      <c r="AR40" s="700"/>
      <c r="AS40" s="700"/>
      <c r="AT40" s="700"/>
      <c r="AU40" s="700"/>
      <c r="AV40" s="700"/>
      <c r="AW40" s="700"/>
      <c r="AX40" s="700"/>
      <c r="AY40" s="701"/>
      <c r="AZ40" s="636" t="s">
        <v>123</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136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123</v>
      </c>
      <c r="CS40" s="637"/>
      <c r="CT40" s="637"/>
      <c r="CU40" s="637"/>
      <c r="CV40" s="637"/>
      <c r="CW40" s="637"/>
      <c r="CX40" s="637"/>
      <c r="CY40" s="638"/>
      <c r="CZ40" s="641" t="s">
        <v>123</v>
      </c>
      <c r="DA40" s="669"/>
      <c r="DB40" s="669"/>
      <c r="DC40" s="671"/>
      <c r="DD40" s="645" t="s">
        <v>123</v>
      </c>
      <c r="DE40" s="637"/>
      <c r="DF40" s="637"/>
      <c r="DG40" s="637"/>
      <c r="DH40" s="637"/>
      <c r="DI40" s="637"/>
      <c r="DJ40" s="637"/>
      <c r="DK40" s="638"/>
      <c r="DL40" s="645" t="s">
        <v>123</v>
      </c>
      <c r="DM40" s="637"/>
      <c r="DN40" s="637"/>
      <c r="DO40" s="637"/>
      <c r="DP40" s="637"/>
      <c r="DQ40" s="637"/>
      <c r="DR40" s="637"/>
      <c r="DS40" s="637"/>
      <c r="DT40" s="637"/>
      <c r="DU40" s="637"/>
      <c r="DV40" s="638"/>
      <c r="DW40" s="641" t="s">
        <v>123</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1285779</v>
      </c>
      <c r="S41" s="709"/>
      <c r="T41" s="709"/>
      <c r="U41" s="709"/>
      <c r="V41" s="709"/>
      <c r="W41" s="709"/>
      <c r="X41" s="709"/>
      <c r="Y41" s="713"/>
      <c r="Z41" s="714">
        <v>100</v>
      </c>
      <c r="AA41" s="714"/>
      <c r="AB41" s="714"/>
      <c r="AC41" s="714"/>
      <c r="AD41" s="715">
        <v>316793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416</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v>74</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123</v>
      </c>
      <c r="CS41" s="657"/>
      <c r="CT41" s="657"/>
      <c r="CU41" s="657"/>
      <c r="CV41" s="657"/>
      <c r="CW41" s="657"/>
      <c r="CX41" s="657"/>
      <c r="CY41" s="658"/>
      <c r="CZ41" s="641" t="s">
        <v>123</v>
      </c>
      <c r="DA41" s="669"/>
      <c r="DB41" s="669"/>
      <c r="DC41" s="671"/>
      <c r="DD41" s="645" t="s">
        <v>123</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6888</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141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194697</v>
      </c>
      <c r="CS42" s="657"/>
      <c r="CT42" s="657"/>
      <c r="CU42" s="657"/>
      <c r="CV42" s="657"/>
      <c r="CW42" s="657"/>
      <c r="CX42" s="657"/>
      <c r="CY42" s="658"/>
      <c r="CZ42" s="641">
        <v>21.2</v>
      </c>
      <c r="DA42" s="669"/>
      <c r="DB42" s="669"/>
      <c r="DC42" s="671"/>
      <c r="DD42" s="645">
        <v>21680</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6421</v>
      </c>
      <c r="CS43" s="657"/>
      <c r="CT43" s="657"/>
      <c r="CU43" s="657"/>
      <c r="CV43" s="657"/>
      <c r="CW43" s="657"/>
      <c r="CX43" s="657"/>
      <c r="CY43" s="658"/>
      <c r="CZ43" s="641">
        <v>0.7</v>
      </c>
      <c r="DA43" s="669"/>
      <c r="DB43" s="669"/>
      <c r="DC43" s="671"/>
      <c r="DD43" s="645">
        <v>2583</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194697</v>
      </c>
      <c r="CS44" s="637"/>
      <c r="CT44" s="637"/>
      <c r="CU44" s="637"/>
      <c r="CV44" s="637"/>
      <c r="CW44" s="637"/>
      <c r="CX44" s="637"/>
      <c r="CY44" s="638"/>
      <c r="CZ44" s="641">
        <v>21.2</v>
      </c>
      <c r="DA44" s="642"/>
      <c r="DB44" s="642"/>
      <c r="DC44" s="648"/>
      <c r="DD44" s="645">
        <v>21680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46500</v>
      </c>
      <c r="CS45" s="657"/>
      <c r="CT45" s="657"/>
      <c r="CU45" s="657"/>
      <c r="CV45" s="657"/>
      <c r="CW45" s="657"/>
      <c r="CX45" s="657"/>
      <c r="CY45" s="658"/>
      <c r="CZ45" s="641">
        <v>5.0999999999999996</v>
      </c>
      <c r="DA45" s="669"/>
      <c r="DB45" s="669"/>
      <c r="DC45" s="671"/>
      <c r="DD45" s="645">
        <v>1123</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148197</v>
      </c>
      <c r="CS46" s="637"/>
      <c r="CT46" s="637"/>
      <c r="CU46" s="637"/>
      <c r="CV46" s="637"/>
      <c r="CW46" s="637"/>
      <c r="CX46" s="637"/>
      <c r="CY46" s="638"/>
      <c r="CZ46" s="641">
        <v>16.100000000000001</v>
      </c>
      <c r="DA46" s="642"/>
      <c r="DB46" s="642"/>
      <c r="DC46" s="648"/>
      <c r="DD46" s="645">
        <v>20557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t="s">
        <v>123</v>
      </c>
      <c r="CS47" s="657"/>
      <c r="CT47" s="657"/>
      <c r="CU47" s="657"/>
      <c r="CV47" s="657"/>
      <c r="CW47" s="657"/>
      <c r="CX47" s="657"/>
      <c r="CY47" s="658"/>
      <c r="CZ47" s="641" t="s">
        <v>123</v>
      </c>
      <c r="DA47" s="669"/>
      <c r="DB47" s="669"/>
      <c r="DC47" s="671"/>
      <c r="DD47" s="645" t="s">
        <v>123</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123</v>
      </c>
      <c r="CS48" s="637"/>
      <c r="CT48" s="637"/>
      <c r="CU48" s="637"/>
      <c r="CV48" s="637"/>
      <c r="CW48" s="637"/>
      <c r="CX48" s="637"/>
      <c r="CY48" s="638"/>
      <c r="CZ48" s="641" t="s">
        <v>123</v>
      </c>
      <c r="DA48" s="642"/>
      <c r="DB48" s="642"/>
      <c r="DC48" s="648"/>
      <c r="DD48" s="645" t="s">
        <v>123</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919456</v>
      </c>
      <c r="CS49" s="695"/>
      <c r="CT49" s="695"/>
      <c r="CU49" s="695"/>
      <c r="CV49" s="695"/>
      <c r="CW49" s="695"/>
      <c r="CX49" s="695"/>
      <c r="CY49" s="724"/>
      <c r="CZ49" s="716">
        <v>100</v>
      </c>
      <c r="DA49" s="725"/>
      <c r="DB49" s="725"/>
      <c r="DC49" s="726"/>
      <c r="DD49" s="727">
        <v>307137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6M0gidhseKeanR53uugt7gRnI55oQoLF6K1ersxWTmkb9o4vn8GLSnksg9Un8qEPL9ZX4SefoX1uzmYJFVvANA==" saltValue="HOvJMOcfEOK2I11giN70g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1286</v>
      </c>
      <c r="R7" s="766"/>
      <c r="S7" s="766"/>
      <c r="T7" s="766"/>
      <c r="U7" s="766"/>
      <c r="V7" s="766">
        <v>919</v>
      </c>
      <c r="W7" s="766"/>
      <c r="X7" s="766"/>
      <c r="Y7" s="766"/>
      <c r="Z7" s="766"/>
      <c r="AA7" s="766">
        <v>366</v>
      </c>
      <c r="AB7" s="766"/>
      <c r="AC7" s="766"/>
      <c r="AD7" s="766"/>
      <c r="AE7" s="767"/>
      <c r="AF7" s="768">
        <v>366</v>
      </c>
      <c r="AG7" s="769"/>
      <c r="AH7" s="769"/>
      <c r="AI7" s="769"/>
      <c r="AJ7" s="770"/>
      <c r="AK7" s="771" t="s">
        <v>547</v>
      </c>
      <c r="AL7" s="772"/>
      <c r="AM7" s="772"/>
      <c r="AN7" s="772"/>
      <c r="AO7" s="772"/>
      <c r="AP7" s="772">
        <v>39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f>SUM(Q7:U22)</f>
        <v>1286</v>
      </c>
      <c r="R23" s="806"/>
      <c r="S23" s="806"/>
      <c r="T23" s="806"/>
      <c r="U23" s="806"/>
      <c r="V23" s="806">
        <f t="shared" ref="V23" si="0">SUM(V7:Z22)</f>
        <v>919</v>
      </c>
      <c r="W23" s="806"/>
      <c r="X23" s="806"/>
      <c r="Y23" s="806"/>
      <c r="Z23" s="806"/>
      <c r="AA23" s="806">
        <f t="shared" ref="AA23" si="1">SUM(AA7:AE22)</f>
        <v>366</v>
      </c>
      <c r="AB23" s="806"/>
      <c r="AC23" s="806"/>
      <c r="AD23" s="806"/>
      <c r="AE23" s="807"/>
      <c r="AF23" s="808">
        <v>366</v>
      </c>
      <c r="AG23" s="806"/>
      <c r="AH23" s="806"/>
      <c r="AI23" s="806"/>
      <c r="AJ23" s="809"/>
      <c r="AK23" s="810"/>
      <c r="AL23" s="811"/>
      <c r="AM23" s="811"/>
      <c r="AN23" s="811"/>
      <c r="AO23" s="811"/>
      <c r="AP23" s="806">
        <f t="shared" ref="AP23" si="2">SUM(AP7:AT22)</f>
        <v>39</v>
      </c>
      <c r="AQ23" s="806"/>
      <c r="AR23" s="806"/>
      <c r="AS23" s="806"/>
      <c r="AT23" s="806"/>
      <c r="AU23" s="822"/>
      <c r="AV23" s="822"/>
      <c r="AW23" s="822"/>
      <c r="AX23" s="822"/>
      <c r="AY23" s="823"/>
      <c r="AZ23" s="824" t="s">
        <v>123</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58</v>
      </c>
      <c r="R28" s="836"/>
      <c r="S28" s="836"/>
      <c r="T28" s="836"/>
      <c r="U28" s="836"/>
      <c r="V28" s="836">
        <v>22</v>
      </c>
      <c r="W28" s="836"/>
      <c r="X28" s="836"/>
      <c r="Y28" s="836"/>
      <c r="Z28" s="836"/>
      <c r="AA28" s="836">
        <v>36</v>
      </c>
      <c r="AB28" s="836"/>
      <c r="AC28" s="836"/>
      <c r="AD28" s="836"/>
      <c r="AE28" s="837"/>
      <c r="AF28" s="838">
        <v>36</v>
      </c>
      <c r="AG28" s="836"/>
      <c r="AH28" s="836"/>
      <c r="AI28" s="836"/>
      <c r="AJ28" s="839"/>
      <c r="AK28" s="840" t="s">
        <v>547</v>
      </c>
      <c r="AL28" s="841"/>
      <c r="AM28" s="841"/>
      <c r="AN28" s="841"/>
      <c r="AO28" s="841"/>
      <c r="AP28" s="841" t="s">
        <v>547</v>
      </c>
      <c r="AQ28" s="841"/>
      <c r="AR28" s="841"/>
      <c r="AS28" s="841"/>
      <c r="AT28" s="841"/>
      <c r="AU28" s="841" t="s">
        <v>547</v>
      </c>
      <c r="AV28" s="841"/>
      <c r="AW28" s="841"/>
      <c r="AX28" s="841"/>
      <c r="AY28" s="841"/>
      <c r="AZ28" s="842" t="s">
        <v>547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70</v>
      </c>
      <c r="R29" s="797"/>
      <c r="S29" s="797"/>
      <c r="T29" s="797"/>
      <c r="U29" s="797"/>
      <c r="V29" s="797">
        <v>27</v>
      </c>
      <c r="W29" s="797"/>
      <c r="X29" s="797"/>
      <c r="Y29" s="797"/>
      <c r="Z29" s="797"/>
      <c r="AA29" s="797">
        <v>13</v>
      </c>
      <c r="AB29" s="797"/>
      <c r="AC29" s="797"/>
      <c r="AD29" s="797"/>
      <c r="AE29" s="798"/>
      <c r="AF29" s="799">
        <v>13</v>
      </c>
      <c r="AG29" s="800"/>
      <c r="AH29" s="800"/>
      <c r="AI29" s="800"/>
      <c r="AJ29" s="801"/>
      <c r="AK29" s="847" t="s">
        <v>547</v>
      </c>
      <c r="AL29" s="843"/>
      <c r="AM29" s="843"/>
      <c r="AN29" s="843"/>
      <c r="AO29" s="843"/>
      <c r="AP29" s="843" t="s">
        <v>547</v>
      </c>
      <c r="AQ29" s="843"/>
      <c r="AR29" s="843"/>
      <c r="AS29" s="843"/>
      <c r="AT29" s="843"/>
      <c r="AU29" s="843" t="s">
        <v>547</v>
      </c>
      <c r="AV29" s="843"/>
      <c r="AW29" s="843"/>
      <c r="AX29" s="843"/>
      <c r="AY29" s="843"/>
      <c r="AZ29" s="844" t="s">
        <v>547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31</v>
      </c>
      <c r="R30" s="797"/>
      <c r="S30" s="797"/>
      <c r="T30" s="797"/>
      <c r="U30" s="797"/>
      <c r="V30" s="797">
        <v>16</v>
      </c>
      <c r="W30" s="797"/>
      <c r="X30" s="797"/>
      <c r="Y30" s="797"/>
      <c r="Z30" s="797"/>
      <c r="AA30" s="797">
        <v>15</v>
      </c>
      <c r="AB30" s="797"/>
      <c r="AC30" s="797"/>
      <c r="AD30" s="797"/>
      <c r="AE30" s="798"/>
      <c r="AF30" s="799">
        <v>15</v>
      </c>
      <c r="AG30" s="800"/>
      <c r="AH30" s="800"/>
      <c r="AI30" s="800"/>
      <c r="AJ30" s="801"/>
      <c r="AK30" s="847">
        <v>6</v>
      </c>
      <c r="AL30" s="843"/>
      <c r="AM30" s="843"/>
      <c r="AN30" s="843"/>
      <c r="AO30" s="843"/>
      <c r="AP30" s="843" t="s">
        <v>547</v>
      </c>
      <c r="AQ30" s="843"/>
      <c r="AR30" s="843"/>
      <c r="AS30" s="843"/>
      <c r="AT30" s="843"/>
      <c r="AU30" s="843" t="s">
        <v>547</v>
      </c>
      <c r="AV30" s="843"/>
      <c r="AW30" s="843"/>
      <c r="AX30" s="843"/>
      <c r="AY30" s="843"/>
      <c r="AZ30" s="844" t="s">
        <v>547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10</v>
      </c>
      <c r="R31" s="797"/>
      <c r="S31" s="797"/>
      <c r="T31" s="797"/>
      <c r="U31" s="797"/>
      <c r="V31" s="797">
        <v>5</v>
      </c>
      <c r="W31" s="797"/>
      <c r="X31" s="797"/>
      <c r="Y31" s="797"/>
      <c r="Z31" s="797"/>
      <c r="AA31" s="797">
        <v>5</v>
      </c>
      <c r="AB31" s="797"/>
      <c r="AC31" s="797"/>
      <c r="AD31" s="797"/>
      <c r="AE31" s="798"/>
      <c r="AF31" s="799">
        <v>5</v>
      </c>
      <c r="AG31" s="800"/>
      <c r="AH31" s="800"/>
      <c r="AI31" s="800"/>
      <c r="AJ31" s="801"/>
      <c r="AK31" s="847">
        <v>1</v>
      </c>
      <c r="AL31" s="843"/>
      <c r="AM31" s="843"/>
      <c r="AN31" s="843"/>
      <c r="AO31" s="843"/>
      <c r="AP31" s="843" t="s">
        <v>547</v>
      </c>
      <c r="AQ31" s="843"/>
      <c r="AR31" s="843"/>
      <c r="AS31" s="843"/>
      <c r="AT31" s="843"/>
      <c r="AU31" s="843" t="s">
        <v>547</v>
      </c>
      <c r="AV31" s="843"/>
      <c r="AW31" s="843"/>
      <c r="AX31" s="843"/>
      <c r="AY31" s="843"/>
      <c r="AZ31" s="844" t="s">
        <v>547</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392</v>
      </c>
      <c r="C32" s="794"/>
      <c r="D32" s="794"/>
      <c r="E32" s="794"/>
      <c r="F32" s="794"/>
      <c r="G32" s="794"/>
      <c r="H32" s="794"/>
      <c r="I32" s="794"/>
      <c r="J32" s="794"/>
      <c r="K32" s="794"/>
      <c r="L32" s="794"/>
      <c r="M32" s="794"/>
      <c r="N32" s="794"/>
      <c r="O32" s="794"/>
      <c r="P32" s="795"/>
      <c r="Q32" s="796">
        <v>1</v>
      </c>
      <c r="R32" s="797"/>
      <c r="S32" s="797"/>
      <c r="T32" s="797"/>
      <c r="U32" s="797"/>
      <c r="V32" s="797" t="s">
        <v>547</v>
      </c>
      <c r="W32" s="797"/>
      <c r="X32" s="797"/>
      <c r="Y32" s="797"/>
      <c r="Z32" s="797"/>
      <c r="AA32" s="797">
        <v>1</v>
      </c>
      <c r="AB32" s="797"/>
      <c r="AC32" s="797"/>
      <c r="AD32" s="797"/>
      <c r="AE32" s="798"/>
      <c r="AF32" s="799">
        <v>1</v>
      </c>
      <c r="AG32" s="800"/>
      <c r="AH32" s="800"/>
      <c r="AI32" s="800"/>
      <c r="AJ32" s="801"/>
      <c r="AK32" s="847" t="s">
        <v>547</v>
      </c>
      <c r="AL32" s="843"/>
      <c r="AM32" s="843"/>
      <c r="AN32" s="843"/>
      <c r="AO32" s="843"/>
      <c r="AP32" s="843" t="s">
        <v>547</v>
      </c>
      <c r="AQ32" s="843"/>
      <c r="AR32" s="843"/>
      <c r="AS32" s="843"/>
      <c r="AT32" s="843"/>
      <c r="AU32" s="843" t="s">
        <v>547</v>
      </c>
      <c r="AV32" s="843"/>
      <c r="AW32" s="843"/>
      <c r="AX32" s="843"/>
      <c r="AY32" s="843"/>
      <c r="AZ32" s="844" t="s">
        <v>547</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393</v>
      </c>
      <c r="C33" s="794"/>
      <c r="D33" s="794"/>
      <c r="E33" s="794"/>
      <c r="F33" s="794"/>
      <c r="G33" s="794"/>
      <c r="H33" s="794"/>
      <c r="I33" s="794"/>
      <c r="J33" s="794"/>
      <c r="K33" s="794"/>
      <c r="L33" s="794"/>
      <c r="M33" s="794"/>
      <c r="N33" s="794"/>
      <c r="O33" s="794"/>
      <c r="P33" s="795"/>
      <c r="Q33" s="796">
        <v>94</v>
      </c>
      <c r="R33" s="797"/>
      <c r="S33" s="797"/>
      <c r="T33" s="797"/>
      <c r="U33" s="797"/>
      <c r="V33" s="797">
        <v>94</v>
      </c>
      <c r="W33" s="797"/>
      <c r="X33" s="797"/>
      <c r="Y33" s="797"/>
      <c r="Z33" s="797"/>
      <c r="AA33" s="797" t="s">
        <v>547</v>
      </c>
      <c r="AB33" s="797"/>
      <c r="AC33" s="797"/>
      <c r="AD33" s="797"/>
      <c r="AE33" s="798"/>
      <c r="AF33" s="799">
        <v>85</v>
      </c>
      <c r="AG33" s="800"/>
      <c r="AH33" s="800"/>
      <c r="AI33" s="800"/>
      <c r="AJ33" s="801"/>
      <c r="AK33" s="847">
        <v>29</v>
      </c>
      <c r="AL33" s="843"/>
      <c r="AM33" s="843"/>
      <c r="AN33" s="843"/>
      <c r="AO33" s="843"/>
      <c r="AP33" s="843">
        <v>89</v>
      </c>
      <c r="AQ33" s="843"/>
      <c r="AR33" s="843"/>
      <c r="AS33" s="843"/>
      <c r="AT33" s="843"/>
      <c r="AU33" s="843">
        <v>72</v>
      </c>
      <c r="AV33" s="843"/>
      <c r="AW33" s="843"/>
      <c r="AX33" s="843"/>
      <c r="AY33" s="843"/>
      <c r="AZ33" s="844" t="s">
        <v>547</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395</v>
      </c>
      <c r="C34" s="794"/>
      <c r="D34" s="794"/>
      <c r="E34" s="794"/>
      <c r="F34" s="794"/>
      <c r="G34" s="794"/>
      <c r="H34" s="794"/>
      <c r="I34" s="794"/>
      <c r="J34" s="794"/>
      <c r="K34" s="794"/>
      <c r="L34" s="794"/>
      <c r="M34" s="794"/>
      <c r="N34" s="794"/>
      <c r="O34" s="794"/>
      <c r="P34" s="795"/>
      <c r="Q34" s="796">
        <v>27</v>
      </c>
      <c r="R34" s="797"/>
      <c r="S34" s="797"/>
      <c r="T34" s="797"/>
      <c r="U34" s="797"/>
      <c r="V34" s="797">
        <v>28</v>
      </c>
      <c r="W34" s="797"/>
      <c r="X34" s="797"/>
      <c r="Y34" s="797"/>
      <c r="Z34" s="797"/>
      <c r="AA34" s="797">
        <v>-1</v>
      </c>
      <c r="AB34" s="797"/>
      <c r="AC34" s="797"/>
      <c r="AD34" s="797"/>
      <c r="AE34" s="798"/>
      <c r="AF34" s="799">
        <v>68</v>
      </c>
      <c r="AG34" s="800"/>
      <c r="AH34" s="800"/>
      <c r="AI34" s="800"/>
      <c r="AJ34" s="801"/>
      <c r="AK34" s="847">
        <v>12</v>
      </c>
      <c r="AL34" s="843"/>
      <c r="AM34" s="843"/>
      <c r="AN34" s="843"/>
      <c r="AO34" s="843"/>
      <c r="AP34" s="843" t="s">
        <v>547</v>
      </c>
      <c r="AQ34" s="843"/>
      <c r="AR34" s="843"/>
      <c r="AS34" s="843"/>
      <c r="AT34" s="843"/>
      <c r="AU34" s="843" t="s">
        <v>547</v>
      </c>
      <c r="AV34" s="843"/>
      <c r="AW34" s="843"/>
      <c r="AX34" s="843"/>
      <c r="AY34" s="843"/>
      <c r="AZ34" s="844" t="s">
        <v>547</v>
      </c>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222</v>
      </c>
      <c r="AG63" s="857"/>
      <c r="AH63" s="857"/>
      <c r="AI63" s="857"/>
      <c r="AJ63" s="858"/>
      <c r="AK63" s="859"/>
      <c r="AL63" s="854"/>
      <c r="AM63" s="854"/>
      <c r="AN63" s="854"/>
      <c r="AO63" s="854"/>
      <c r="AP63" s="857">
        <f>SUM(AP28:AT62)</f>
        <v>89</v>
      </c>
      <c r="AQ63" s="857"/>
      <c r="AR63" s="857"/>
      <c r="AS63" s="857"/>
      <c r="AT63" s="857"/>
      <c r="AU63" s="857">
        <f>SUM(AU28:AY62)</f>
        <v>72</v>
      </c>
      <c r="AV63" s="857"/>
      <c r="AW63" s="857"/>
      <c r="AX63" s="857"/>
      <c r="AY63" s="857"/>
      <c r="AZ63" s="861"/>
      <c r="BA63" s="861"/>
      <c r="BB63" s="861"/>
      <c r="BC63" s="861"/>
      <c r="BD63" s="861"/>
      <c r="BE63" s="862"/>
      <c r="BF63" s="862"/>
      <c r="BG63" s="862"/>
      <c r="BH63" s="862"/>
      <c r="BI63" s="863"/>
      <c r="BJ63" s="864" t="s">
        <v>123</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548</v>
      </c>
      <c r="C68" s="883"/>
      <c r="D68" s="883"/>
      <c r="E68" s="883"/>
      <c r="F68" s="883"/>
      <c r="G68" s="883"/>
      <c r="H68" s="883"/>
      <c r="I68" s="883"/>
      <c r="J68" s="883"/>
      <c r="K68" s="883"/>
      <c r="L68" s="883"/>
      <c r="M68" s="883"/>
      <c r="N68" s="883"/>
      <c r="O68" s="883"/>
      <c r="P68" s="884"/>
      <c r="Q68" s="885">
        <v>11048</v>
      </c>
      <c r="R68" s="879">
        <v>6933</v>
      </c>
      <c r="S68" s="879">
        <v>6933</v>
      </c>
      <c r="T68" s="879">
        <v>6933</v>
      </c>
      <c r="U68" s="879">
        <v>6933</v>
      </c>
      <c r="V68" s="879">
        <v>10962</v>
      </c>
      <c r="W68" s="879">
        <v>6850</v>
      </c>
      <c r="X68" s="879">
        <v>6850</v>
      </c>
      <c r="Y68" s="879">
        <v>6850</v>
      </c>
      <c r="Z68" s="879">
        <v>6850</v>
      </c>
      <c r="AA68" s="879">
        <v>86</v>
      </c>
      <c r="AB68" s="879">
        <v>82</v>
      </c>
      <c r="AC68" s="879">
        <v>82</v>
      </c>
      <c r="AD68" s="879">
        <v>82</v>
      </c>
      <c r="AE68" s="879">
        <v>82</v>
      </c>
      <c r="AF68" s="879">
        <v>86</v>
      </c>
      <c r="AG68" s="879">
        <v>82</v>
      </c>
      <c r="AH68" s="879">
        <v>82</v>
      </c>
      <c r="AI68" s="879">
        <v>82</v>
      </c>
      <c r="AJ68" s="879">
        <v>82</v>
      </c>
      <c r="AK68" s="879">
        <v>4624</v>
      </c>
      <c r="AL68" s="879">
        <v>2485</v>
      </c>
      <c r="AM68" s="879">
        <v>2485</v>
      </c>
      <c r="AN68" s="879">
        <v>2485</v>
      </c>
      <c r="AO68" s="879">
        <v>2485</v>
      </c>
      <c r="AP68" s="879" t="s">
        <v>555</v>
      </c>
      <c r="AQ68" s="879"/>
      <c r="AR68" s="879"/>
      <c r="AS68" s="879"/>
      <c r="AT68" s="879"/>
      <c r="AU68" s="879" t="s">
        <v>555</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549</v>
      </c>
      <c r="C69" s="887"/>
      <c r="D69" s="887"/>
      <c r="E69" s="887"/>
      <c r="F69" s="887"/>
      <c r="G69" s="887"/>
      <c r="H69" s="887"/>
      <c r="I69" s="887"/>
      <c r="J69" s="887"/>
      <c r="K69" s="887"/>
      <c r="L69" s="887"/>
      <c r="M69" s="887"/>
      <c r="N69" s="887"/>
      <c r="O69" s="887"/>
      <c r="P69" s="888"/>
      <c r="Q69" s="889">
        <v>1656633</v>
      </c>
      <c r="R69" s="843">
        <v>1385861</v>
      </c>
      <c r="S69" s="843">
        <v>1385861</v>
      </c>
      <c r="T69" s="843">
        <v>1385861</v>
      </c>
      <c r="U69" s="843">
        <v>1385861</v>
      </c>
      <c r="V69" s="843">
        <v>1631442</v>
      </c>
      <c r="W69" s="843">
        <v>1346246</v>
      </c>
      <c r="X69" s="843">
        <v>1346246</v>
      </c>
      <c r="Y69" s="843">
        <v>1346246</v>
      </c>
      <c r="Z69" s="843">
        <v>1346246</v>
      </c>
      <c r="AA69" s="843">
        <v>25191</v>
      </c>
      <c r="AB69" s="843">
        <v>39615</v>
      </c>
      <c r="AC69" s="843">
        <v>39615</v>
      </c>
      <c r="AD69" s="843">
        <v>39615</v>
      </c>
      <c r="AE69" s="843">
        <v>39615</v>
      </c>
      <c r="AF69" s="843">
        <v>25191</v>
      </c>
      <c r="AG69" s="843">
        <v>39615</v>
      </c>
      <c r="AH69" s="843">
        <v>39615</v>
      </c>
      <c r="AI69" s="843">
        <v>39615</v>
      </c>
      <c r="AJ69" s="843">
        <v>39615</v>
      </c>
      <c r="AK69" s="843">
        <v>23240</v>
      </c>
      <c r="AL69" s="843"/>
      <c r="AM69" s="843"/>
      <c r="AN69" s="843"/>
      <c r="AO69" s="843"/>
      <c r="AP69" s="843" t="s">
        <v>555</v>
      </c>
      <c r="AQ69" s="843"/>
      <c r="AR69" s="843"/>
      <c r="AS69" s="843"/>
      <c r="AT69" s="843"/>
      <c r="AU69" s="843" t="s">
        <v>555</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550</v>
      </c>
      <c r="C70" s="887"/>
      <c r="D70" s="887"/>
      <c r="E70" s="887"/>
      <c r="F70" s="887"/>
      <c r="G70" s="887"/>
      <c r="H70" s="887"/>
      <c r="I70" s="887"/>
      <c r="J70" s="887"/>
      <c r="K70" s="887"/>
      <c r="L70" s="887"/>
      <c r="M70" s="887"/>
      <c r="N70" s="887"/>
      <c r="O70" s="887"/>
      <c r="P70" s="888"/>
      <c r="Q70" s="889">
        <v>1238</v>
      </c>
      <c r="R70" s="843"/>
      <c r="S70" s="843"/>
      <c r="T70" s="843"/>
      <c r="U70" s="843"/>
      <c r="V70" s="843">
        <v>1207</v>
      </c>
      <c r="W70" s="843"/>
      <c r="X70" s="843"/>
      <c r="Y70" s="843"/>
      <c r="Z70" s="843"/>
      <c r="AA70" s="843">
        <v>31</v>
      </c>
      <c r="AB70" s="843"/>
      <c r="AC70" s="843"/>
      <c r="AD70" s="843"/>
      <c r="AE70" s="843"/>
      <c r="AF70" s="843">
        <v>31</v>
      </c>
      <c r="AG70" s="843"/>
      <c r="AH70" s="843"/>
      <c r="AI70" s="843"/>
      <c r="AJ70" s="843"/>
      <c r="AK70" s="843">
        <v>74</v>
      </c>
      <c r="AL70" s="843"/>
      <c r="AM70" s="843"/>
      <c r="AN70" s="843"/>
      <c r="AO70" s="843"/>
      <c r="AP70" s="843" t="s">
        <v>547</v>
      </c>
      <c r="AQ70" s="843"/>
      <c r="AR70" s="843"/>
      <c r="AS70" s="843"/>
      <c r="AT70" s="843"/>
      <c r="AU70" s="843" t="s">
        <v>547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551</v>
      </c>
      <c r="C71" s="887"/>
      <c r="D71" s="887"/>
      <c r="E71" s="887"/>
      <c r="F71" s="887"/>
      <c r="G71" s="887"/>
      <c r="H71" s="887"/>
      <c r="I71" s="887"/>
      <c r="J71" s="887"/>
      <c r="K71" s="887"/>
      <c r="L71" s="887"/>
      <c r="M71" s="887"/>
      <c r="N71" s="887"/>
      <c r="O71" s="887"/>
      <c r="P71" s="888"/>
      <c r="Q71" s="889">
        <v>271</v>
      </c>
      <c r="R71" s="843"/>
      <c r="S71" s="843"/>
      <c r="T71" s="843"/>
      <c r="U71" s="843"/>
      <c r="V71" s="843">
        <v>194</v>
      </c>
      <c r="W71" s="843"/>
      <c r="X71" s="843"/>
      <c r="Y71" s="843"/>
      <c r="Z71" s="843"/>
      <c r="AA71" s="843">
        <v>76</v>
      </c>
      <c r="AB71" s="843"/>
      <c r="AC71" s="843"/>
      <c r="AD71" s="843"/>
      <c r="AE71" s="843"/>
      <c r="AF71" s="843">
        <v>76</v>
      </c>
      <c r="AG71" s="843"/>
      <c r="AH71" s="843"/>
      <c r="AI71" s="843"/>
      <c r="AJ71" s="843"/>
      <c r="AK71" s="843">
        <v>70</v>
      </c>
      <c r="AL71" s="843"/>
      <c r="AM71" s="843"/>
      <c r="AN71" s="843"/>
      <c r="AO71" s="843"/>
      <c r="AP71" s="843" t="s">
        <v>547</v>
      </c>
      <c r="AQ71" s="843"/>
      <c r="AR71" s="843"/>
      <c r="AS71" s="843"/>
      <c r="AT71" s="843"/>
      <c r="AU71" s="843" t="s">
        <v>547</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552</v>
      </c>
      <c r="C72" s="887"/>
      <c r="D72" s="887"/>
      <c r="E72" s="887"/>
      <c r="F72" s="887"/>
      <c r="G72" s="887"/>
      <c r="H72" s="887"/>
      <c r="I72" s="887"/>
      <c r="J72" s="887"/>
      <c r="K72" s="887"/>
      <c r="L72" s="887"/>
      <c r="M72" s="887"/>
      <c r="N72" s="887"/>
      <c r="O72" s="887"/>
      <c r="P72" s="888"/>
      <c r="Q72" s="889">
        <v>4789</v>
      </c>
      <c r="R72" s="843"/>
      <c r="S72" s="843"/>
      <c r="T72" s="843"/>
      <c r="U72" s="843"/>
      <c r="V72" s="843">
        <v>4660</v>
      </c>
      <c r="W72" s="843"/>
      <c r="X72" s="843"/>
      <c r="Y72" s="843"/>
      <c r="Z72" s="843"/>
      <c r="AA72" s="843">
        <v>128</v>
      </c>
      <c r="AB72" s="843"/>
      <c r="AC72" s="843"/>
      <c r="AD72" s="843"/>
      <c r="AE72" s="843"/>
      <c r="AF72" s="843">
        <v>128</v>
      </c>
      <c r="AG72" s="843"/>
      <c r="AH72" s="843"/>
      <c r="AI72" s="843"/>
      <c r="AJ72" s="843"/>
      <c r="AK72" s="843">
        <v>8</v>
      </c>
      <c r="AL72" s="843"/>
      <c r="AM72" s="843"/>
      <c r="AN72" s="843"/>
      <c r="AO72" s="843"/>
      <c r="AP72" s="843" t="s">
        <v>547</v>
      </c>
      <c r="AQ72" s="843"/>
      <c r="AR72" s="843"/>
      <c r="AS72" s="843"/>
      <c r="AT72" s="843"/>
      <c r="AU72" s="843" t="s">
        <v>547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553</v>
      </c>
      <c r="C73" s="887"/>
      <c r="D73" s="887"/>
      <c r="E73" s="887"/>
      <c r="F73" s="887"/>
      <c r="G73" s="887"/>
      <c r="H73" s="887"/>
      <c r="I73" s="887"/>
      <c r="J73" s="887"/>
      <c r="K73" s="887"/>
      <c r="L73" s="887"/>
      <c r="M73" s="887"/>
      <c r="N73" s="887"/>
      <c r="O73" s="887"/>
      <c r="P73" s="888"/>
      <c r="Q73" s="889">
        <v>709</v>
      </c>
      <c r="R73" s="843"/>
      <c r="S73" s="843"/>
      <c r="T73" s="843"/>
      <c r="U73" s="843"/>
      <c r="V73" s="843">
        <v>655</v>
      </c>
      <c r="W73" s="843"/>
      <c r="X73" s="843"/>
      <c r="Y73" s="843"/>
      <c r="Z73" s="843"/>
      <c r="AA73" s="843">
        <v>54</v>
      </c>
      <c r="AB73" s="843"/>
      <c r="AC73" s="843"/>
      <c r="AD73" s="843"/>
      <c r="AE73" s="843"/>
      <c r="AF73" s="843">
        <v>55</v>
      </c>
      <c r="AG73" s="843"/>
      <c r="AH73" s="843"/>
      <c r="AI73" s="843"/>
      <c r="AJ73" s="843"/>
      <c r="AK73" s="843" t="s">
        <v>547</v>
      </c>
      <c r="AL73" s="843"/>
      <c r="AM73" s="843"/>
      <c r="AN73" s="843"/>
      <c r="AO73" s="843"/>
      <c r="AP73" s="843">
        <v>240</v>
      </c>
      <c r="AQ73" s="843"/>
      <c r="AR73" s="843"/>
      <c r="AS73" s="843"/>
      <c r="AT73" s="843"/>
      <c r="AU73" s="843">
        <v>7</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554</v>
      </c>
      <c r="C74" s="887"/>
      <c r="D74" s="887"/>
      <c r="E74" s="887"/>
      <c r="F74" s="887"/>
      <c r="G74" s="887"/>
      <c r="H74" s="887"/>
      <c r="I74" s="887"/>
      <c r="J74" s="887"/>
      <c r="K74" s="887"/>
      <c r="L74" s="887"/>
      <c r="M74" s="887"/>
      <c r="N74" s="887"/>
      <c r="O74" s="887"/>
      <c r="P74" s="888"/>
      <c r="Q74" s="889">
        <v>3</v>
      </c>
      <c r="R74" s="843"/>
      <c r="S74" s="843"/>
      <c r="T74" s="843"/>
      <c r="U74" s="843"/>
      <c r="V74" s="843">
        <v>3</v>
      </c>
      <c r="W74" s="843"/>
      <c r="X74" s="843"/>
      <c r="Y74" s="843"/>
      <c r="Z74" s="843"/>
      <c r="AA74" s="843" t="s">
        <v>547</v>
      </c>
      <c r="AB74" s="843"/>
      <c r="AC74" s="843"/>
      <c r="AD74" s="843"/>
      <c r="AE74" s="843"/>
      <c r="AF74" s="843">
        <v>1</v>
      </c>
      <c r="AG74" s="843"/>
      <c r="AH74" s="843"/>
      <c r="AI74" s="843"/>
      <c r="AJ74" s="843"/>
      <c r="AK74" s="843" t="s">
        <v>547</v>
      </c>
      <c r="AL74" s="843"/>
      <c r="AM74" s="843"/>
      <c r="AN74" s="843"/>
      <c r="AO74" s="843"/>
      <c r="AP74" s="843" t="s">
        <v>547</v>
      </c>
      <c r="AQ74" s="843"/>
      <c r="AR74" s="843"/>
      <c r="AS74" s="843"/>
      <c r="AT74" s="843"/>
      <c r="AU74" s="843" t="s">
        <v>547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SUM(AF68:AJ87)</f>
        <v>184356</v>
      </c>
      <c r="AG88" s="857"/>
      <c r="AH88" s="857"/>
      <c r="AI88" s="857"/>
      <c r="AJ88" s="857"/>
      <c r="AK88" s="854"/>
      <c r="AL88" s="854"/>
      <c r="AM88" s="854"/>
      <c r="AN88" s="854"/>
      <c r="AO88" s="854"/>
      <c r="AP88" s="857">
        <f>SUM(AP68:AT87)</f>
        <v>240</v>
      </c>
      <c r="AQ88" s="857"/>
      <c r="AR88" s="857"/>
      <c r="AS88" s="857"/>
      <c r="AT88" s="857"/>
      <c r="AU88" s="857">
        <f>SUM(AU68:AY87)</f>
        <v>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15316</v>
      </c>
      <c r="AB110" s="913"/>
      <c r="AC110" s="913"/>
      <c r="AD110" s="913"/>
      <c r="AE110" s="914"/>
      <c r="AF110" s="915">
        <v>13011</v>
      </c>
      <c r="AG110" s="913"/>
      <c r="AH110" s="913"/>
      <c r="AI110" s="913"/>
      <c r="AJ110" s="914"/>
      <c r="AK110" s="915">
        <v>10284</v>
      </c>
      <c r="AL110" s="913"/>
      <c r="AM110" s="913"/>
      <c r="AN110" s="913"/>
      <c r="AO110" s="914"/>
      <c r="AP110" s="916">
        <v>3.8</v>
      </c>
      <c r="AQ110" s="917"/>
      <c r="AR110" s="917"/>
      <c r="AS110" s="917"/>
      <c r="AT110" s="918"/>
      <c r="AU110" s="919" t="s">
        <v>70</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60276</v>
      </c>
      <c r="BR110" s="944"/>
      <c r="BS110" s="944"/>
      <c r="BT110" s="944"/>
      <c r="BU110" s="944"/>
      <c r="BV110" s="944">
        <v>48134</v>
      </c>
      <c r="BW110" s="944"/>
      <c r="BX110" s="944"/>
      <c r="BY110" s="944"/>
      <c r="BZ110" s="944"/>
      <c r="CA110" s="944">
        <v>38613</v>
      </c>
      <c r="CB110" s="944"/>
      <c r="CC110" s="944"/>
      <c r="CD110" s="944"/>
      <c r="CE110" s="944"/>
      <c r="CF110" s="957">
        <v>14.1</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123</v>
      </c>
      <c r="DH110" s="944"/>
      <c r="DI110" s="944"/>
      <c r="DJ110" s="944"/>
      <c r="DK110" s="944"/>
      <c r="DL110" s="944" t="s">
        <v>123</v>
      </c>
      <c r="DM110" s="944"/>
      <c r="DN110" s="944"/>
      <c r="DO110" s="944"/>
      <c r="DP110" s="944"/>
      <c r="DQ110" s="944" t="s">
        <v>123</v>
      </c>
      <c r="DR110" s="944"/>
      <c r="DS110" s="944"/>
      <c r="DT110" s="944"/>
      <c r="DU110" s="944"/>
      <c r="DV110" s="945" t="s">
        <v>123</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123</v>
      </c>
      <c r="AB111" s="951"/>
      <c r="AC111" s="951"/>
      <c r="AD111" s="951"/>
      <c r="AE111" s="952"/>
      <c r="AF111" s="953" t="s">
        <v>123</v>
      </c>
      <c r="AG111" s="951"/>
      <c r="AH111" s="951"/>
      <c r="AI111" s="951"/>
      <c r="AJ111" s="952"/>
      <c r="AK111" s="953" t="s">
        <v>123</v>
      </c>
      <c r="AL111" s="951"/>
      <c r="AM111" s="951"/>
      <c r="AN111" s="951"/>
      <c r="AO111" s="952"/>
      <c r="AP111" s="954" t="s">
        <v>123</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123</v>
      </c>
      <c r="BR111" s="939"/>
      <c r="BS111" s="939"/>
      <c r="BT111" s="939"/>
      <c r="BU111" s="939"/>
      <c r="BV111" s="939" t="s">
        <v>123</v>
      </c>
      <c r="BW111" s="939"/>
      <c r="BX111" s="939"/>
      <c r="BY111" s="939"/>
      <c r="BZ111" s="939"/>
      <c r="CA111" s="939" t="s">
        <v>123</v>
      </c>
      <c r="CB111" s="939"/>
      <c r="CC111" s="939"/>
      <c r="CD111" s="939"/>
      <c r="CE111" s="939"/>
      <c r="CF111" s="933" t="s">
        <v>123</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123</v>
      </c>
      <c r="DH111" s="939"/>
      <c r="DI111" s="939"/>
      <c r="DJ111" s="939"/>
      <c r="DK111" s="939"/>
      <c r="DL111" s="939" t="s">
        <v>123</v>
      </c>
      <c r="DM111" s="939"/>
      <c r="DN111" s="939"/>
      <c r="DO111" s="939"/>
      <c r="DP111" s="939"/>
      <c r="DQ111" s="939" t="s">
        <v>123</v>
      </c>
      <c r="DR111" s="939"/>
      <c r="DS111" s="939"/>
      <c r="DT111" s="939"/>
      <c r="DU111" s="939"/>
      <c r="DV111" s="940" t="s">
        <v>123</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123</v>
      </c>
      <c r="AB112" s="972"/>
      <c r="AC112" s="972"/>
      <c r="AD112" s="972"/>
      <c r="AE112" s="973"/>
      <c r="AF112" s="974" t="s">
        <v>123</v>
      </c>
      <c r="AG112" s="972"/>
      <c r="AH112" s="972"/>
      <c r="AI112" s="972"/>
      <c r="AJ112" s="973"/>
      <c r="AK112" s="974" t="s">
        <v>123</v>
      </c>
      <c r="AL112" s="972"/>
      <c r="AM112" s="972"/>
      <c r="AN112" s="972"/>
      <c r="AO112" s="973"/>
      <c r="AP112" s="975" t="s">
        <v>123</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105094</v>
      </c>
      <c r="BR112" s="939"/>
      <c r="BS112" s="939"/>
      <c r="BT112" s="939"/>
      <c r="BU112" s="939"/>
      <c r="BV112" s="939">
        <v>97182</v>
      </c>
      <c r="BW112" s="939"/>
      <c r="BX112" s="939"/>
      <c r="BY112" s="939"/>
      <c r="BZ112" s="939"/>
      <c r="CA112" s="939">
        <v>72128</v>
      </c>
      <c r="CB112" s="939"/>
      <c r="CC112" s="939"/>
      <c r="CD112" s="939"/>
      <c r="CE112" s="939"/>
      <c r="CF112" s="933">
        <v>26.3</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123</v>
      </c>
      <c r="DH112" s="939"/>
      <c r="DI112" s="939"/>
      <c r="DJ112" s="939"/>
      <c r="DK112" s="939"/>
      <c r="DL112" s="939" t="s">
        <v>123</v>
      </c>
      <c r="DM112" s="939"/>
      <c r="DN112" s="939"/>
      <c r="DO112" s="939"/>
      <c r="DP112" s="939"/>
      <c r="DQ112" s="939" t="s">
        <v>123</v>
      </c>
      <c r="DR112" s="939"/>
      <c r="DS112" s="939"/>
      <c r="DT112" s="939"/>
      <c r="DU112" s="939"/>
      <c r="DV112" s="940" t="s">
        <v>123</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9023</v>
      </c>
      <c r="AB113" s="951"/>
      <c r="AC113" s="951"/>
      <c r="AD113" s="951"/>
      <c r="AE113" s="952"/>
      <c r="AF113" s="953">
        <v>9401</v>
      </c>
      <c r="AG113" s="951"/>
      <c r="AH113" s="951"/>
      <c r="AI113" s="951"/>
      <c r="AJ113" s="952"/>
      <c r="AK113" s="953">
        <v>3999</v>
      </c>
      <c r="AL113" s="951"/>
      <c r="AM113" s="951"/>
      <c r="AN113" s="951"/>
      <c r="AO113" s="952"/>
      <c r="AP113" s="954">
        <v>1.5</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14052</v>
      </c>
      <c r="BR113" s="939"/>
      <c r="BS113" s="939"/>
      <c r="BT113" s="939"/>
      <c r="BU113" s="939"/>
      <c r="BV113" s="939">
        <v>10768</v>
      </c>
      <c r="BW113" s="939"/>
      <c r="BX113" s="939"/>
      <c r="BY113" s="939"/>
      <c r="BZ113" s="939"/>
      <c r="CA113" s="939">
        <v>7454</v>
      </c>
      <c r="CB113" s="939"/>
      <c r="CC113" s="939"/>
      <c r="CD113" s="939"/>
      <c r="CE113" s="939"/>
      <c r="CF113" s="933">
        <v>2.7</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123</v>
      </c>
      <c r="DH113" s="972"/>
      <c r="DI113" s="972"/>
      <c r="DJ113" s="972"/>
      <c r="DK113" s="973"/>
      <c r="DL113" s="974" t="s">
        <v>123</v>
      </c>
      <c r="DM113" s="972"/>
      <c r="DN113" s="972"/>
      <c r="DO113" s="972"/>
      <c r="DP113" s="973"/>
      <c r="DQ113" s="974" t="s">
        <v>123</v>
      </c>
      <c r="DR113" s="972"/>
      <c r="DS113" s="972"/>
      <c r="DT113" s="972"/>
      <c r="DU113" s="973"/>
      <c r="DV113" s="975" t="s">
        <v>123</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3404</v>
      </c>
      <c r="AB114" s="972"/>
      <c r="AC114" s="972"/>
      <c r="AD114" s="972"/>
      <c r="AE114" s="973"/>
      <c r="AF114" s="974">
        <v>3404</v>
      </c>
      <c r="AG114" s="972"/>
      <c r="AH114" s="972"/>
      <c r="AI114" s="972"/>
      <c r="AJ114" s="973"/>
      <c r="AK114" s="974">
        <v>3404</v>
      </c>
      <c r="AL114" s="972"/>
      <c r="AM114" s="972"/>
      <c r="AN114" s="972"/>
      <c r="AO114" s="973"/>
      <c r="AP114" s="975">
        <v>1.2</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18377</v>
      </c>
      <c r="BR114" s="939"/>
      <c r="BS114" s="939"/>
      <c r="BT114" s="939"/>
      <c r="BU114" s="939"/>
      <c r="BV114" s="939">
        <v>16949</v>
      </c>
      <c r="BW114" s="939"/>
      <c r="BX114" s="939"/>
      <c r="BY114" s="939"/>
      <c r="BZ114" s="939"/>
      <c r="CA114" s="939">
        <v>10446</v>
      </c>
      <c r="CB114" s="939"/>
      <c r="CC114" s="939"/>
      <c r="CD114" s="939"/>
      <c r="CE114" s="939"/>
      <c r="CF114" s="933">
        <v>3.8</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123</v>
      </c>
      <c r="DH114" s="972"/>
      <c r="DI114" s="972"/>
      <c r="DJ114" s="972"/>
      <c r="DK114" s="973"/>
      <c r="DL114" s="974" t="s">
        <v>123</v>
      </c>
      <c r="DM114" s="972"/>
      <c r="DN114" s="972"/>
      <c r="DO114" s="972"/>
      <c r="DP114" s="973"/>
      <c r="DQ114" s="974" t="s">
        <v>123</v>
      </c>
      <c r="DR114" s="972"/>
      <c r="DS114" s="972"/>
      <c r="DT114" s="972"/>
      <c r="DU114" s="973"/>
      <c r="DV114" s="975" t="s">
        <v>123</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123</v>
      </c>
      <c r="AB115" s="951"/>
      <c r="AC115" s="951"/>
      <c r="AD115" s="951"/>
      <c r="AE115" s="952"/>
      <c r="AF115" s="953" t="s">
        <v>123</v>
      </c>
      <c r="AG115" s="951"/>
      <c r="AH115" s="951"/>
      <c r="AI115" s="951"/>
      <c r="AJ115" s="952"/>
      <c r="AK115" s="953" t="s">
        <v>123</v>
      </c>
      <c r="AL115" s="951"/>
      <c r="AM115" s="951"/>
      <c r="AN115" s="951"/>
      <c r="AO115" s="952"/>
      <c r="AP115" s="954" t="s">
        <v>123</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123</v>
      </c>
      <c r="BR115" s="939"/>
      <c r="BS115" s="939"/>
      <c r="BT115" s="939"/>
      <c r="BU115" s="939"/>
      <c r="BV115" s="939" t="s">
        <v>123</v>
      </c>
      <c r="BW115" s="939"/>
      <c r="BX115" s="939"/>
      <c r="BY115" s="939"/>
      <c r="BZ115" s="939"/>
      <c r="CA115" s="939" t="s">
        <v>123</v>
      </c>
      <c r="CB115" s="939"/>
      <c r="CC115" s="939"/>
      <c r="CD115" s="939"/>
      <c r="CE115" s="939"/>
      <c r="CF115" s="933" t="s">
        <v>123</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123</v>
      </c>
      <c r="DH115" s="972"/>
      <c r="DI115" s="972"/>
      <c r="DJ115" s="972"/>
      <c r="DK115" s="973"/>
      <c r="DL115" s="974" t="s">
        <v>123</v>
      </c>
      <c r="DM115" s="972"/>
      <c r="DN115" s="972"/>
      <c r="DO115" s="972"/>
      <c r="DP115" s="973"/>
      <c r="DQ115" s="974" t="s">
        <v>123</v>
      </c>
      <c r="DR115" s="972"/>
      <c r="DS115" s="972"/>
      <c r="DT115" s="972"/>
      <c r="DU115" s="973"/>
      <c r="DV115" s="975" t="s">
        <v>123</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123</v>
      </c>
      <c r="AB116" s="972"/>
      <c r="AC116" s="972"/>
      <c r="AD116" s="972"/>
      <c r="AE116" s="973"/>
      <c r="AF116" s="974" t="s">
        <v>123</v>
      </c>
      <c r="AG116" s="972"/>
      <c r="AH116" s="972"/>
      <c r="AI116" s="972"/>
      <c r="AJ116" s="973"/>
      <c r="AK116" s="974" t="s">
        <v>123</v>
      </c>
      <c r="AL116" s="972"/>
      <c r="AM116" s="972"/>
      <c r="AN116" s="972"/>
      <c r="AO116" s="973"/>
      <c r="AP116" s="975" t="s">
        <v>123</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123</v>
      </c>
      <c r="BR116" s="939"/>
      <c r="BS116" s="939"/>
      <c r="BT116" s="939"/>
      <c r="BU116" s="939"/>
      <c r="BV116" s="939" t="s">
        <v>123</v>
      </c>
      <c r="BW116" s="939"/>
      <c r="BX116" s="939"/>
      <c r="BY116" s="939"/>
      <c r="BZ116" s="939"/>
      <c r="CA116" s="939" t="s">
        <v>123</v>
      </c>
      <c r="CB116" s="939"/>
      <c r="CC116" s="939"/>
      <c r="CD116" s="939"/>
      <c r="CE116" s="939"/>
      <c r="CF116" s="933" t="s">
        <v>123</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123</v>
      </c>
      <c r="DH116" s="972"/>
      <c r="DI116" s="972"/>
      <c r="DJ116" s="972"/>
      <c r="DK116" s="973"/>
      <c r="DL116" s="974" t="s">
        <v>123</v>
      </c>
      <c r="DM116" s="972"/>
      <c r="DN116" s="972"/>
      <c r="DO116" s="972"/>
      <c r="DP116" s="973"/>
      <c r="DQ116" s="974" t="s">
        <v>123</v>
      </c>
      <c r="DR116" s="972"/>
      <c r="DS116" s="972"/>
      <c r="DT116" s="972"/>
      <c r="DU116" s="973"/>
      <c r="DV116" s="975" t="s">
        <v>123</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27743</v>
      </c>
      <c r="AB117" s="992"/>
      <c r="AC117" s="992"/>
      <c r="AD117" s="992"/>
      <c r="AE117" s="993"/>
      <c r="AF117" s="994">
        <v>25816</v>
      </c>
      <c r="AG117" s="992"/>
      <c r="AH117" s="992"/>
      <c r="AI117" s="992"/>
      <c r="AJ117" s="993"/>
      <c r="AK117" s="994">
        <v>17687</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123</v>
      </c>
      <c r="BR117" s="939"/>
      <c r="BS117" s="939"/>
      <c r="BT117" s="939"/>
      <c r="BU117" s="939"/>
      <c r="BV117" s="939" t="s">
        <v>123</v>
      </c>
      <c r="BW117" s="939"/>
      <c r="BX117" s="939"/>
      <c r="BY117" s="939"/>
      <c r="BZ117" s="939"/>
      <c r="CA117" s="939" t="s">
        <v>123</v>
      </c>
      <c r="CB117" s="939"/>
      <c r="CC117" s="939"/>
      <c r="CD117" s="939"/>
      <c r="CE117" s="939"/>
      <c r="CF117" s="933" t="s">
        <v>123</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123</v>
      </c>
      <c r="DH117" s="972"/>
      <c r="DI117" s="972"/>
      <c r="DJ117" s="972"/>
      <c r="DK117" s="973"/>
      <c r="DL117" s="974" t="s">
        <v>123</v>
      </c>
      <c r="DM117" s="972"/>
      <c r="DN117" s="972"/>
      <c r="DO117" s="972"/>
      <c r="DP117" s="973"/>
      <c r="DQ117" s="974" t="s">
        <v>123</v>
      </c>
      <c r="DR117" s="972"/>
      <c r="DS117" s="972"/>
      <c r="DT117" s="972"/>
      <c r="DU117" s="973"/>
      <c r="DV117" s="975" t="s">
        <v>123</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123</v>
      </c>
      <c r="BR118" s="1013"/>
      <c r="BS118" s="1013"/>
      <c r="BT118" s="1013"/>
      <c r="BU118" s="1013"/>
      <c r="BV118" s="1013" t="s">
        <v>123</v>
      </c>
      <c r="BW118" s="1013"/>
      <c r="BX118" s="1013"/>
      <c r="BY118" s="1013"/>
      <c r="BZ118" s="1013"/>
      <c r="CA118" s="1013" t="s">
        <v>123</v>
      </c>
      <c r="CB118" s="1013"/>
      <c r="CC118" s="1013"/>
      <c r="CD118" s="1013"/>
      <c r="CE118" s="1013"/>
      <c r="CF118" s="933" t="s">
        <v>123</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123</v>
      </c>
      <c r="DH118" s="972"/>
      <c r="DI118" s="972"/>
      <c r="DJ118" s="972"/>
      <c r="DK118" s="973"/>
      <c r="DL118" s="974" t="s">
        <v>123</v>
      </c>
      <c r="DM118" s="972"/>
      <c r="DN118" s="972"/>
      <c r="DO118" s="972"/>
      <c r="DP118" s="973"/>
      <c r="DQ118" s="974" t="s">
        <v>123</v>
      </c>
      <c r="DR118" s="972"/>
      <c r="DS118" s="972"/>
      <c r="DT118" s="972"/>
      <c r="DU118" s="973"/>
      <c r="DV118" s="975" t="s">
        <v>123</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123</v>
      </c>
      <c r="AB119" s="913"/>
      <c r="AC119" s="913"/>
      <c r="AD119" s="913"/>
      <c r="AE119" s="914"/>
      <c r="AF119" s="915" t="s">
        <v>123</v>
      </c>
      <c r="AG119" s="913"/>
      <c r="AH119" s="913"/>
      <c r="AI119" s="913"/>
      <c r="AJ119" s="914"/>
      <c r="AK119" s="915" t="s">
        <v>123</v>
      </c>
      <c r="AL119" s="913"/>
      <c r="AM119" s="913"/>
      <c r="AN119" s="913"/>
      <c r="AO119" s="914"/>
      <c r="AP119" s="916" t="s">
        <v>123</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197799</v>
      </c>
      <c r="BR119" s="1013"/>
      <c r="BS119" s="1013"/>
      <c r="BT119" s="1013"/>
      <c r="BU119" s="1013"/>
      <c r="BV119" s="1013">
        <v>173033</v>
      </c>
      <c r="BW119" s="1013"/>
      <c r="BX119" s="1013"/>
      <c r="BY119" s="1013"/>
      <c r="BZ119" s="1013"/>
      <c r="CA119" s="1013">
        <v>128641</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123</v>
      </c>
      <c r="DH119" s="999"/>
      <c r="DI119" s="999"/>
      <c r="DJ119" s="999"/>
      <c r="DK119" s="1000"/>
      <c r="DL119" s="998" t="s">
        <v>123</v>
      </c>
      <c r="DM119" s="999"/>
      <c r="DN119" s="999"/>
      <c r="DO119" s="999"/>
      <c r="DP119" s="1000"/>
      <c r="DQ119" s="998" t="s">
        <v>123</v>
      </c>
      <c r="DR119" s="999"/>
      <c r="DS119" s="999"/>
      <c r="DT119" s="999"/>
      <c r="DU119" s="1000"/>
      <c r="DV119" s="1001" t="s">
        <v>123</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123</v>
      </c>
      <c r="AB120" s="972"/>
      <c r="AC120" s="972"/>
      <c r="AD120" s="972"/>
      <c r="AE120" s="973"/>
      <c r="AF120" s="974" t="s">
        <v>123</v>
      </c>
      <c r="AG120" s="972"/>
      <c r="AH120" s="972"/>
      <c r="AI120" s="972"/>
      <c r="AJ120" s="973"/>
      <c r="AK120" s="974" t="s">
        <v>123</v>
      </c>
      <c r="AL120" s="972"/>
      <c r="AM120" s="972"/>
      <c r="AN120" s="972"/>
      <c r="AO120" s="973"/>
      <c r="AP120" s="975" t="s">
        <v>123</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1724309</v>
      </c>
      <c r="BR120" s="944"/>
      <c r="BS120" s="944"/>
      <c r="BT120" s="944"/>
      <c r="BU120" s="944"/>
      <c r="BV120" s="944">
        <v>1774967</v>
      </c>
      <c r="BW120" s="944"/>
      <c r="BX120" s="944"/>
      <c r="BY120" s="944"/>
      <c r="BZ120" s="944"/>
      <c r="CA120" s="944">
        <v>1775118</v>
      </c>
      <c r="CB120" s="944"/>
      <c r="CC120" s="944"/>
      <c r="CD120" s="944"/>
      <c r="CE120" s="944"/>
      <c r="CF120" s="957">
        <v>647.5</v>
      </c>
      <c r="CG120" s="958"/>
      <c r="CH120" s="958"/>
      <c r="CI120" s="958"/>
      <c r="CJ120" s="958"/>
      <c r="CK120" s="1019" t="s">
        <v>446</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123</v>
      </c>
      <c r="DH120" s="944"/>
      <c r="DI120" s="944"/>
      <c r="DJ120" s="944"/>
      <c r="DK120" s="944"/>
      <c r="DL120" s="944" t="s">
        <v>123</v>
      </c>
      <c r="DM120" s="944"/>
      <c r="DN120" s="944"/>
      <c r="DO120" s="944"/>
      <c r="DP120" s="944"/>
      <c r="DQ120" s="944">
        <v>72128</v>
      </c>
      <c r="DR120" s="944"/>
      <c r="DS120" s="944"/>
      <c r="DT120" s="944"/>
      <c r="DU120" s="944"/>
      <c r="DV120" s="945">
        <v>26.3</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123</v>
      </c>
      <c r="AB121" s="972"/>
      <c r="AC121" s="972"/>
      <c r="AD121" s="972"/>
      <c r="AE121" s="973"/>
      <c r="AF121" s="974" t="s">
        <v>123</v>
      </c>
      <c r="AG121" s="972"/>
      <c r="AH121" s="972"/>
      <c r="AI121" s="972"/>
      <c r="AJ121" s="973"/>
      <c r="AK121" s="974" t="s">
        <v>123</v>
      </c>
      <c r="AL121" s="972"/>
      <c r="AM121" s="972"/>
      <c r="AN121" s="972"/>
      <c r="AO121" s="973"/>
      <c r="AP121" s="975" t="s">
        <v>123</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123</v>
      </c>
      <c r="BR121" s="939"/>
      <c r="BS121" s="939"/>
      <c r="BT121" s="939"/>
      <c r="BU121" s="939"/>
      <c r="BV121" s="939" t="s">
        <v>123</v>
      </c>
      <c r="BW121" s="939"/>
      <c r="BX121" s="939"/>
      <c r="BY121" s="939"/>
      <c r="BZ121" s="939"/>
      <c r="CA121" s="939" t="s">
        <v>123</v>
      </c>
      <c r="CB121" s="939"/>
      <c r="CC121" s="939"/>
      <c r="CD121" s="939"/>
      <c r="CE121" s="939"/>
      <c r="CF121" s="933" t="s">
        <v>123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123</v>
      </c>
      <c r="DH121" s="939"/>
      <c r="DI121" s="939"/>
      <c r="DJ121" s="939"/>
      <c r="DK121" s="939"/>
      <c r="DL121" s="939" t="s">
        <v>123</v>
      </c>
      <c r="DM121" s="939"/>
      <c r="DN121" s="939"/>
      <c r="DO121" s="939"/>
      <c r="DP121" s="939"/>
      <c r="DQ121" s="939" t="s">
        <v>123</v>
      </c>
      <c r="DR121" s="939"/>
      <c r="DS121" s="939"/>
      <c r="DT121" s="939"/>
      <c r="DU121" s="939"/>
      <c r="DV121" s="940" t="s">
        <v>123</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123</v>
      </c>
      <c r="AB122" s="972"/>
      <c r="AC122" s="972"/>
      <c r="AD122" s="972"/>
      <c r="AE122" s="973"/>
      <c r="AF122" s="974" t="s">
        <v>123</v>
      </c>
      <c r="AG122" s="972"/>
      <c r="AH122" s="972"/>
      <c r="AI122" s="972"/>
      <c r="AJ122" s="973"/>
      <c r="AK122" s="974" t="s">
        <v>123</v>
      </c>
      <c r="AL122" s="972"/>
      <c r="AM122" s="972"/>
      <c r="AN122" s="972"/>
      <c r="AO122" s="973"/>
      <c r="AP122" s="975" t="s">
        <v>123</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205410</v>
      </c>
      <c r="BR122" s="1013"/>
      <c r="BS122" s="1013"/>
      <c r="BT122" s="1013"/>
      <c r="BU122" s="1013"/>
      <c r="BV122" s="1013">
        <v>182225</v>
      </c>
      <c r="BW122" s="1013"/>
      <c r="BX122" s="1013"/>
      <c r="BY122" s="1013"/>
      <c r="BZ122" s="1013"/>
      <c r="CA122" s="1013">
        <v>157583</v>
      </c>
      <c r="CB122" s="1013"/>
      <c r="CC122" s="1013"/>
      <c r="CD122" s="1013"/>
      <c r="CE122" s="1013"/>
      <c r="CF122" s="1030">
        <v>57.5</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123</v>
      </c>
      <c r="DH122" s="939"/>
      <c r="DI122" s="939"/>
      <c r="DJ122" s="939"/>
      <c r="DK122" s="939"/>
      <c r="DL122" s="939" t="s">
        <v>123</v>
      </c>
      <c r="DM122" s="939"/>
      <c r="DN122" s="939"/>
      <c r="DO122" s="939"/>
      <c r="DP122" s="939"/>
      <c r="DQ122" s="939" t="s">
        <v>123</v>
      </c>
      <c r="DR122" s="939"/>
      <c r="DS122" s="939"/>
      <c r="DT122" s="939"/>
      <c r="DU122" s="939"/>
      <c r="DV122" s="940" t="s">
        <v>123</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123</v>
      </c>
      <c r="AB123" s="972"/>
      <c r="AC123" s="972"/>
      <c r="AD123" s="972"/>
      <c r="AE123" s="973"/>
      <c r="AF123" s="974" t="s">
        <v>123</v>
      </c>
      <c r="AG123" s="972"/>
      <c r="AH123" s="972"/>
      <c r="AI123" s="972"/>
      <c r="AJ123" s="973"/>
      <c r="AK123" s="974" t="s">
        <v>123</v>
      </c>
      <c r="AL123" s="972"/>
      <c r="AM123" s="972"/>
      <c r="AN123" s="972"/>
      <c r="AO123" s="973"/>
      <c r="AP123" s="975" t="s">
        <v>123</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1929719</v>
      </c>
      <c r="BR123" s="1077"/>
      <c r="BS123" s="1077"/>
      <c r="BT123" s="1077"/>
      <c r="BU123" s="1077"/>
      <c r="BV123" s="1077">
        <v>1957192</v>
      </c>
      <c r="BW123" s="1077"/>
      <c r="BX123" s="1077"/>
      <c r="BY123" s="1077"/>
      <c r="BZ123" s="1077"/>
      <c r="CA123" s="1077">
        <v>1932701</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123</v>
      </c>
      <c r="DH123" s="972"/>
      <c r="DI123" s="972"/>
      <c r="DJ123" s="972"/>
      <c r="DK123" s="973"/>
      <c r="DL123" s="974" t="s">
        <v>123</v>
      </c>
      <c r="DM123" s="972"/>
      <c r="DN123" s="972"/>
      <c r="DO123" s="972"/>
      <c r="DP123" s="973"/>
      <c r="DQ123" s="974" t="s">
        <v>123</v>
      </c>
      <c r="DR123" s="972"/>
      <c r="DS123" s="972"/>
      <c r="DT123" s="972"/>
      <c r="DU123" s="973"/>
      <c r="DV123" s="975" t="s">
        <v>123</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123</v>
      </c>
      <c r="AB124" s="972"/>
      <c r="AC124" s="972"/>
      <c r="AD124" s="972"/>
      <c r="AE124" s="973"/>
      <c r="AF124" s="974" t="s">
        <v>123</v>
      </c>
      <c r="AG124" s="972"/>
      <c r="AH124" s="972"/>
      <c r="AI124" s="972"/>
      <c r="AJ124" s="973"/>
      <c r="AK124" s="974" t="s">
        <v>123</v>
      </c>
      <c r="AL124" s="972"/>
      <c r="AM124" s="972"/>
      <c r="AN124" s="972"/>
      <c r="AO124" s="973"/>
      <c r="AP124" s="975" t="s">
        <v>123</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123</v>
      </c>
      <c r="BR124" s="1040"/>
      <c r="BS124" s="1040"/>
      <c r="BT124" s="1040"/>
      <c r="BU124" s="1040"/>
      <c r="BV124" s="1040" t="s">
        <v>123</v>
      </c>
      <c r="BW124" s="1040"/>
      <c r="BX124" s="1040"/>
      <c r="BY124" s="1040"/>
      <c r="BZ124" s="1040"/>
      <c r="CA124" s="1040" t="s">
        <v>123</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105094</v>
      </c>
      <c r="DH124" s="999"/>
      <c r="DI124" s="999"/>
      <c r="DJ124" s="999"/>
      <c r="DK124" s="1000"/>
      <c r="DL124" s="998">
        <v>97182</v>
      </c>
      <c r="DM124" s="999"/>
      <c r="DN124" s="999"/>
      <c r="DO124" s="999"/>
      <c r="DP124" s="1000"/>
      <c r="DQ124" s="998" t="s">
        <v>123</v>
      </c>
      <c r="DR124" s="999"/>
      <c r="DS124" s="999"/>
      <c r="DT124" s="999"/>
      <c r="DU124" s="1000"/>
      <c r="DV124" s="1001" t="s">
        <v>123</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123</v>
      </c>
      <c r="AB125" s="972"/>
      <c r="AC125" s="972"/>
      <c r="AD125" s="972"/>
      <c r="AE125" s="973"/>
      <c r="AF125" s="974" t="s">
        <v>123</v>
      </c>
      <c r="AG125" s="972"/>
      <c r="AH125" s="972"/>
      <c r="AI125" s="972"/>
      <c r="AJ125" s="973"/>
      <c r="AK125" s="974" t="s">
        <v>123</v>
      </c>
      <c r="AL125" s="972"/>
      <c r="AM125" s="972"/>
      <c r="AN125" s="972"/>
      <c r="AO125" s="973"/>
      <c r="AP125" s="975" t="s">
        <v>123</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123</v>
      </c>
      <c r="DH125" s="944"/>
      <c r="DI125" s="944"/>
      <c r="DJ125" s="944"/>
      <c r="DK125" s="944"/>
      <c r="DL125" s="944" t="s">
        <v>123</v>
      </c>
      <c r="DM125" s="944"/>
      <c r="DN125" s="944"/>
      <c r="DO125" s="944"/>
      <c r="DP125" s="944"/>
      <c r="DQ125" s="944" t="s">
        <v>123</v>
      </c>
      <c r="DR125" s="944"/>
      <c r="DS125" s="944"/>
      <c r="DT125" s="944"/>
      <c r="DU125" s="944"/>
      <c r="DV125" s="945" t="s">
        <v>123</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123</v>
      </c>
      <c r="AB126" s="972"/>
      <c r="AC126" s="972"/>
      <c r="AD126" s="972"/>
      <c r="AE126" s="973"/>
      <c r="AF126" s="974" t="s">
        <v>123</v>
      </c>
      <c r="AG126" s="972"/>
      <c r="AH126" s="972"/>
      <c r="AI126" s="972"/>
      <c r="AJ126" s="973"/>
      <c r="AK126" s="974" t="s">
        <v>123</v>
      </c>
      <c r="AL126" s="972"/>
      <c r="AM126" s="972"/>
      <c r="AN126" s="972"/>
      <c r="AO126" s="973"/>
      <c r="AP126" s="975" t="s">
        <v>123</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123</v>
      </c>
      <c r="DH126" s="939"/>
      <c r="DI126" s="939"/>
      <c r="DJ126" s="939"/>
      <c r="DK126" s="939"/>
      <c r="DL126" s="939" t="s">
        <v>123</v>
      </c>
      <c r="DM126" s="939"/>
      <c r="DN126" s="939"/>
      <c r="DO126" s="939"/>
      <c r="DP126" s="939"/>
      <c r="DQ126" s="939" t="s">
        <v>123</v>
      </c>
      <c r="DR126" s="939"/>
      <c r="DS126" s="939"/>
      <c r="DT126" s="939"/>
      <c r="DU126" s="939"/>
      <c r="DV126" s="940" t="s">
        <v>123</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123</v>
      </c>
      <c r="AB127" s="972"/>
      <c r="AC127" s="972"/>
      <c r="AD127" s="972"/>
      <c r="AE127" s="973"/>
      <c r="AF127" s="974" t="s">
        <v>123</v>
      </c>
      <c r="AG127" s="972"/>
      <c r="AH127" s="972"/>
      <c r="AI127" s="972"/>
      <c r="AJ127" s="973"/>
      <c r="AK127" s="974" t="s">
        <v>123</v>
      </c>
      <c r="AL127" s="972"/>
      <c r="AM127" s="972"/>
      <c r="AN127" s="972"/>
      <c r="AO127" s="973"/>
      <c r="AP127" s="975" t="s">
        <v>123</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123</v>
      </c>
      <c r="DH127" s="939"/>
      <c r="DI127" s="939"/>
      <c r="DJ127" s="939"/>
      <c r="DK127" s="939"/>
      <c r="DL127" s="939" t="s">
        <v>123</v>
      </c>
      <c r="DM127" s="939"/>
      <c r="DN127" s="939"/>
      <c r="DO127" s="939"/>
      <c r="DP127" s="939"/>
      <c r="DQ127" s="939" t="s">
        <v>123</v>
      </c>
      <c r="DR127" s="939"/>
      <c r="DS127" s="939"/>
      <c r="DT127" s="939"/>
      <c r="DU127" s="939"/>
      <c r="DV127" s="940" t="s">
        <v>123</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t="s">
        <v>123</v>
      </c>
      <c r="AB128" s="1059"/>
      <c r="AC128" s="1059"/>
      <c r="AD128" s="1059"/>
      <c r="AE128" s="1060"/>
      <c r="AF128" s="1061" t="s">
        <v>123</v>
      </c>
      <c r="AG128" s="1059"/>
      <c r="AH128" s="1059"/>
      <c r="AI128" s="1059"/>
      <c r="AJ128" s="1060"/>
      <c r="AK128" s="1061" t="s">
        <v>123</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123</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123</v>
      </c>
      <c r="DH128" s="1051"/>
      <c r="DI128" s="1051"/>
      <c r="DJ128" s="1051"/>
      <c r="DK128" s="1051"/>
      <c r="DL128" s="1051" t="s">
        <v>123</v>
      </c>
      <c r="DM128" s="1051"/>
      <c r="DN128" s="1051"/>
      <c r="DO128" s="1051"/>
      <c r="DP128" s="1051"/>
      <c r="DQ128" s="1051" t="s">
        <v>123</v>
      </c>
      <c r="DR128" s="1051"/>
      <c r="DS128" s="1051"/>
      <c r="DT128" s="1051"/>
      <c r="DU128" s="1051"/>
      <c r="DV128" s="1052" t="s">
        <v>123</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293806</v>
      </c>
      <c r="AB129" s="972"/>
      <c r="AC129" s="972"/>
      <c r="AD129" s="972"/>
      <c r="AE129" s="973"/>
      <c r="AF129" s="974">
        <v>293952</v>
      </c>
      <c r="AG129" s="972"/>
      <c r="AH129" s="972"/>
      <c r="AI129" s="972"/>
      <c r="AJ129" s="973"/>
      <c r="AK129" s="974">
        <v>297646</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123</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27964</v>
      </c>
      <c r="AB130" s="972"/>
      <c r="AC130" s="972"/>
      <c r="AD130" s="972"/>
      <c r="AE130" s="973"/>
      <c r="AF130" s="974">
        <v>25941</v>
      </c>
      <c r="AG130" s="972"/>
      <c r="AH130" s="972"/>
      <c r="AI130" s="972"/>
      <c r="AJ130" s="973"/>
      <c r="AK130" s="974">
        <v>23517</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-0.7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265842</v>
      </c>
      <c r="AB131" s="999"/>
      <c r="AC131" s="999"/>
      <c r="AD131" s="999"/>
      <c r="AE131" s="1000"/>
      <c r="AF131" s="998">
        <v>268011</v>
      </c>
      <c r="AG131" s="999"/>
      <c r="AH131" s="999"/>
      <c r="AI131" s="999"/>
      <c r="AJ131" s="1000"/>
      <c r="AK131" s="998">
        <v>274129</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-8.3132085999999994E-2</v>
      </c>
      <c r="AB132" s="1110"/>
      <c r="AC132" s="1110"/>
      <c r="AD132" s="1110"/>
      <c r="AE132" s="1111"/>
      <c r="AF132" s="1112">
        <v>-4.6639877000000003E-2</v>
      </c>
      <c r="AG132" s="1110"/>
      <c r="AH132" s="1110"/>
      <c r="AI132" s="1110"/>
      <c r="AJ132" s="1111"/>
      <c r="AK132" s="1112">
        <v>-2.1267359529999998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-0.6</v>
      </c>
      <c r="AB133" s="1093"/>
      <c r="AC133" s="1093"/>
      <c r="AD133" s="1093"/>
      <c r="AE133" s="1094"/>
      <c r="AF133" s="1092">
        <v>-0.2</v>
      </c>
      <c r="AG133" s="1093"/>
      <c r="AH133" s="1093"/>
      <c r="AI133" s="1093"/>
      <c r="AJ133" s="1094"/>
      <c r="AK133" s="1092">
        <v>-0.7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gxdDETnyMFDzN4JZ5fMweLvZ6aS7DiLeJvA7Hdw4lzmb/pay818RvFNgzqmUtYzY3CgNg77+O43jjGj6+9rsQ==" saltValue="29DujcuEmAp98kQJRavom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5Kq4KMEOl0yWieF7jCaLLj7A/JgkF/kZunax4Uo3Ln34fre5ejKzXGu6+NlqxKzyG8PKG9f0Vuvz4HacuaJB9Q==" saltValue="seRwGUhhb7klFPjdlcd3v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i5wpfpzu4h1/yl2lTesA5SyQrKmevXPWLycU44WzU+ojfLxI3DelQyCrqYCOrLaMHo96W14QIjXcJJOz9rgeQ==" saltValue="es1knRb7/9Oq5tKlQilsf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186121</v>
      </c>
      <c r="AP9" s="262">
        <v>1163256</v>
      </c>
      <c r="AQ9" s="263">
        <v>289558</v>
      </c>
      <c r="AR9" s="264">
        <v>301.7</v>
      </c>
    </row>
    <row r="10" spans="1:46" ht="13.5" customHeight="1" x14ac:dyDescent="0.2">
      <c r="A10" s="247"/>
      <c r="AK10" s="1129" t="s">
        <v>485</v>
      </c>
      <c r="AL10" s="1130"/>
      <c r="AM10" s="1130"/>
      <c r="AN10" s="1131"/>
      <c r="AO10" s="265">
        <v>1334</v>
      </c>
      <c r="AP10" s="265">
        <v>8338</v>
      </c>
      <c r="AQ10" s="266">
        <v>31838</v>
      </c>
      <c r="AR10" s="267">
        <v>-73.8</v>
      </c>
    </row>
    <row r="11" spans="1:46" ht="13.5" customHeight="1" x14ac:dyDescent="0.2">
      <c r="A11" s="247"/>
      <c r="AK11" s="1129" t="s">
        <v>486</v>
      </c>
      <c r="AL11" s="1130"/>
      <c r="AM11" s="1130"/>
      <c r="AN11" s="1131"/>
      <c r="AO11" s="265" t="s">
        <v>487</v>
      </c>
      <c r="AP11" s="265" t="s">
        <v>487</v>
      </c>
      <c r="AQ11" s="266">
        <v>5309</v>
      </c>
      <c r="AR11" s="267" t="s">
        <v>487</v>
      </c>
    </row>
    <row r="12" spans="1:46" ht="13.5" customHeight="1" x14ac:dyDescent="0.2">
      <c r="A12" s="247"/>
      <c r="AK12" s="1129" t="s">
        <v>488</v>
      </c>
      <c r="AL12" s="1130"/>
      <c r="AM12" s="1130"/>
      <c r="AN12" s="1131"/>
      <c r="AO12" s="265" t="s">
        <v>487</v>
      </c>
      <c r="AP12" s="265" t="s">
        <v>487</v>
      </c>
      <c r="AQ12" s="266" t="s">
        <v>487</v>
      </c>
      <c r="AR12" s="267" t="s">
        <v>487</v>
      </c>
    </row>
    <row r="13" spans="1:46" ht="13.5" customHeight="1" x14ac:dyDescent="0.2">
      <c r="A13" s="247"/>
      <c r="AK13" s="1129" t="s">
        <v>489</v>
      </c>
      <c r="AL13" s="1130"/>
      <c r="AM13" s="1130"/>
      <c r="AN13" s="1131"/>
      <c r="AO13" s="265" t="s">
        <v>487</v>
      </c>
      <c r="AP13" s="265" t="s">
        <v>487</v>
      </c>
      <c r="AQ13" s="266">
        <v>8195</v>
      </c>
      <c r="AR13" s="267" t="s">
        <v>487</v>
      </c>
    </row>
    <row r="14" spans="1:46" ht="13.5" customHeight="1" x14ac:dyDescent="0.2">
      <c r="A14" s="247"/>
      <c r="AK14" s="1129" t="s">
        <v>490</v>
      </c>
      <c r="AL14" s="1130"/>
      <c r="AM14" s="1130"/>
      <c r="AN14" s="1131"/>
      <c r="AO14" s="265">
        <v>6421</v>
      </c>
      <c r="AP14" s="265">
        <v>40131</v>
      </c>
      <c r="AQ14" s="266">
        <v>5752</v>
      </c>
      <c r="AR14" s="267">
        <v>597.70000000000005</v>
      </c>
    </row>
    <row r="15" spans="1:46" ht="13.5" customHeight="1" x14ac:dyDescent="0.2">
      <c r="A15" s="247"/>
      <c r="AK15" s="1132" t="s">
        <v>491</v>
      </c>
      <c r="AL15" s="1133"/>
      <c r="AM15" s="1133"/>
      <c r="AN15" s="1134"/>
      <c r="AO15" s="265">
        <v>-14577</v>
      </c>
      <c r="AP15" s="265">
        <v>-91106</v>
      </c>
      <c r="AQ15" s="266">
        <v>-17150</v>
      </c>
      <c r="AR15" s="267">
        <v>431.2</v>
      </c>
    </row>
    <row r="16" spans="1:46" ht="13.2" x14ac:dyDescent="0.2">
      <c r="A16" s="247"/>
      <c r="AK16" s="1132" t="s">
        <v>177</v>
      </c>
      <c r="AL16" s="1133"/>
      <c r="AM16" s="1133"/>
      <c r="AN16" s="1134"/>
      <c r="AO16" s="265">
        <v>179299</v>
      </c>
      <c r="AP16" s="265">
        <v>1120619</v>
      </c>
      <c r="AQ16" s="266">
        <v>323504</v>
      </c>
      <c r="AR16" s="267">
        <v>246.4</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131.25</v>
      </c>
      <c r="AP21" s="278">
        <v>26.26</v>
      </c>
      <c r="AQ21" s="279">
        <v>104.99</v>
      </c>
      <c r="AS21" s="280"/>
      <c r="AT21" s="276"/>
    </row>
    <row r="22" spans="1:46" s="248" customFormat="1" ht="13.2" x14ac:dyDescent="0.2">
      <c r="A22" s="276"/>
      <c r="AK22" s="1135" t="s">
        <v>497</v>
      </c>
      <c r="AL22" s="1136"/>
      <c r="AM22" s="1136"/>
      <c r="AN22" s="1137"/>
      <c r="AO22" s="281">
        <v>77.8</v>
      </c>
      <c r="AP22" s="282">
        <v>94.5</v>
      </c>
      <c r="AQ22" s="283">
        <v>-16.7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10284</v>
      </c>
      <c r="AP32" s="291">
        <v>64275</v>
      </c>
      <c r="AQ32" s="292">
        <v>167749</v>
      </c>
      <c r="AR32" s="293">
        <v>-61.7</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t="s">
        <v>487</v>
      </c>
      <c r="AR34" s="293" t="s">
        <v>487</v>
      </c>
    </row>
    <row r="35" spans="1:46" ht="27" customHeight="1" x14ac:dyDescent="0.2">
      <c r="A35" s="247"/>
      <c r="AK35" s="1143" t="s">
        <v>504</v>
      </c>
      <c r="AL35" s="1144"/>
      <c r="AM35" s="1144"/>
      <c r="AN35" s="1145"/>
      <c r="AO35" s="291">
        <v>3999</v>
      </c>
      <c r="AP35" s="291">
        <v>24994</v>
      </c>
      <c r="AQ35" s="292">
        <v>32778</v>
      </c>
      <c r="AR35" s="293">
        <v>-23.7</v>
      </c>
    </row>
    <row r="36" spans="1:46" ht="27" customHeight="1" x14ac:dyDescent="0.2">
      <c r="A36" s="247"/>
      <c r="AK36" s="1143" t="s">
        <v>505</v>
      </c>
      <c r="AL36" s="1144"/>
      <c r="AM36" s="1144"/>
      <c r="AN36" s="1145"/>
      <c r="AO36" s="291">
        <v>3404</v>
      </c>
      <c r="AP36" s="291">
        <v>21275</v>
      </c>
      <c r="AQ36" s="292">
        <v>4535</v>
      </c>
      <c r="AR36" s="293">
        <v>369.1</v>
      </c>
    </row>
    <row r="37" spans="1:46" ht="13.5" customHeight="1" x14ac:dyDescent="0.2">
      <c r="A37" s="247"/>
      <c r="AK37" s="1143" t="s">
        <v>506</v>
      </c>
      <c r="AL37" s="1144"/>
      <c r="AM37" s="1144"/>
      <c r="AN37" s="1145"/>
      <c r="AO37" s="291" t="s">
        <v>487</v>
      </c>
      <c r="AP37" s="291" t="s">
        <v>487</v>
      </c>
      <c r="AQ37" s="292">
        <v>1146</v>
      </c>
      <c r="AR37" s="293" t="s">
        <v>487</v>
      </c>
    </row>
    <row r="38" spans="1:46" ht="27" customHeight="1" x14ac:dyDescent="0.2">
      <c r="A38" s="247"/>
      <c r="AK38" s="1146" t="s">
        <v>507</v>
      </c>
      <c r="AL38" s="1147"/>
      <c r="AM38" s="1147"/>
      <c r="AN38" s="1148"/>
      <c r="AO38" s="294" t="s">
        <v>487</v>
      </c>
      <c r="AP38" s="294" t="s">
        <v>487</v>
      </c>
      <c r="AQ38" s="295">
        <v>37</v>
      </c>
      <c r="AR38" s="283" t="s">
        <v>487</v>
      </c>
      <c r="AS38" s="290"/>
    </row>
    <row r="39" spans="1:46" ht="13.2" x14ac:dyDescent="0.2">
      <c r="A39" s="247"/>
      <c r="AK39" s="1146" t="s">
        <v>508</v>
      </c>
      <c r="AL39" s="1147"/>
      <c r="AM39" s="1147"/>
      <c r="AN39" s="1148"/>
      <c r="AO39" s="291" t="s">
        <v>487</v>
      </c>
      <c r="AP39" s="291" t="s">
        <v>487</v>
      </c>
      <c r="AQ39" s="292">
        <v>-7395</v>
      </c>
      <c r="AR39" s="293" t="s">
        <v>487</v>
      </c>
      <c r="AS39" s="290"/>
    </row>
    <row r="40" spans="1:46" ht="27" customHeight="1" x14ac:dyDescent="0.2">
      <c r="A40" s="247"/>
      <c r="AK40" s="1143" t="s">
        <v>509</v>
      </c>
      <c r="AL40" s="1144"/>
      <c r="AM40" s="1144"/>
      <c r="AN40" s="1145"/>
      <c r="AO40" s="291">
        <v>-23517</v>
      </c>
      <c r="AP40" s="291">
        <v>-146981</v>
      </c>
      <c r="AQ40" s="292">
        <v>-144519</v>
      </c>
      <c r="AR40" s="293">
        <v>1.7</v>
      </c>
      <c r="AS40" s="290"/>
    </row>
    <row r="41" spans="1:46" ht="13.2" x14ac:dyDescent="0.2">
      <c r="A41" s="247"/>
      <c r="AK41" s="1149" t="s">
        <v>287</v>
      </c>
      <c r="AL41" s="1150"/>
      <c r="AM41" s="1150"/>
      <c r="AN41" s="1151"/>
      <c r="AO41" s="291">
        <v>-5830</v>
      </c>
      <c r="AP41" s="291">
        <v>-36438</v>
      </c>
      <c r="AQ41" s="292">
        <v>54333</v>
      </c>
      <c r="AR41" s="293">
        <v>-167.1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160320</v>
      </c>
      <c r="AN51" s="313">
        <v>971636</v>
      </c>
      <c r="AO51" s="314">
        <v>57.8</v>
      </c>
      <c r="AP51" s="315">
        <v>332350</v>
      </c>
      <c r="AQ51" s="316">
        <v>4.9000000000000004</v>
      </c>
      <c r="AR51" s="317">
        <v>52.9</v>
      </c>
    </row>
    <row r="52" spans="1:44" ht="13.2" x14ac:dyDescent="0.2">
      <c r="A52" s="247"/>
      <c r="AK52" s="318"/>
      <c r="AL52" s="319" t="s">
        <v>519</v>
      </c>
      <c r="AM52" s="320">
        <v>160320</v>
      </c>
      <c r="AN52" s="321">
        <v>971636</v>
      </c>
      <c r="AO52" s="322">
        <v>57.8</v>
      </c>
      <c r="AP52" s="323">
        <v>200453</v>
      </c>
      <c r="AQ52" s="324">
        <v>0.7</v>
      </c>
      <c r="AR52" s="325">
        <v>57.1</v>
      </c>
    </row>
    <row r="53" spans="1:44" ht="13.2" x14ac:dyDescent="0.2">
      <c r="A53" s="247"/>
      <c r="AK53" s="303" t="s">
        <v>520</v>
      </c>
      <c r="AL53" s="304"/>
      <c r="AM53" s="312">
        <v>347423</v>
      </c>
      <c r="AN53" s="313">
        <v>2043665</v>
      </c>
      <c r="AO53" s="314">
        <v>110.3</v>
      </c>
      <c r="AP53" s="315">
        <v>362690</v>
      </c>
      <c r="AQ53" s="316">
        <v>9.1</v>
      </c>
      <c r="AR53" s="317">
        <v>101.2</v>
      </c>
    </row>
    <row r="54" spans="1:44" ht="13.2" x14ac:dyDescent="0.2">
      <c r="A54" s="247"/>
      <c r="AK54" s="318"/>
      <c r="AL54" s="319" t="s">
        <v>519</v>
      </c>
      <c r="AM54" s="320">
        <v>347423</v>
      </c>
      <c r="AN54" s="321">
        <v>2043665</v>
      </c>
      <c r="AO54" s="322">
        <v>110.3</v>
      </c>
      <c r="AP54" s="323">
        <v>172580</v>
      </c>
      <c r="AQ54" s="324">
        <v>-13.9</v>
      </c>
      <c r="AR54" s="325">
        <v>124.2</v>
      </c>
    </row>
    <row r="55" spans="1:44" ht="13.2" x14ac:dyDescent="0.2">
      <c r="A55" s="247"/>
      <c r="AK55" s="303" t="s">
        <v>521</v>
      </c>
      <c r="AL55" s="304"/>
      <c r="AM55" s="312">
        <v>365058</v>
      </c>
      <c r="AN55" s="313">
        <v>2172964</v>
      </c>
      <c r="AO55" s="314">
        <v>6.3</v>
      </c>
      <c r="AP55" s="315">
        <v>296093</v>
      </c>
      <c r="AQ55" s="316">
        <v>-18.399999999999999</v>
      </c>
      <c r="AR55" s="317">
        <v>24.7</v>
      </c>
    </row>
    <row r="56" spans="1:44" ht="13.2" x14ac:dyDescent="0.2">
      <c r="A56" s="247"/>
      <c r="AK56" s="318"/>
      <c r="AL56" s="319" t="s">
        <v>519</v>
      </c>
      <c r="AM56" s="320">
        <v>365058</v>
      </c>
      <c r="AN56" s="321">
        <v>2172964</v>
      </c>
      <c r="AO56" s="322">
        <v>6.3</v>
      </c>
      <c r="AP56" s="323">
        <v>140545</v>
      </c>
      <c r="AQ56" s="324">
        <v>-18.600000000000001</v>
      </c>
      <c r="AR56" s="325">
        <v>24.9</v>
      </c>
    </row>
    <row r="57" spans="1:44" ht="13.2" x14ac:dyDescent="0.2">
      <c r="A57" s="247"/>
      <c r="AK57" s="303" t="s">
        <v>522</v>
      </c>
      <c r="AL57" s="304"/>
      <c r="AM57" s="312">
        <v>178616</v>
      </c>
      <c r="AN57" s="313">
        <v>1144974</v>
      </c>
      <c r="AO57" s="314">
        <v>-47.3</v>
      </c>
      <c r="AP57" s="315">
        <v>308655</v>
      </c>
      <c r="AQ57" s="316">
        <v>4.2</v>
      </c>
      <c r="AR57" s="317">
        <v>-51.5</v>
      </c>
    </row>
    <row r="58" spans="1:44" ht="13.2" x14ac:dyDescent="0.2">
      <c r="A58" s="247"/>
      <c r="AK58" s="318"/>
      <c r="AL58" s="319" t="s">
        <v>519</v>
      </c>
      <c r="AM58" s="320">
        <v>54553</v>
      </c>
      <c r="AN58" s="321">
        <v>349699</v>
      </c>
      <c r="AO58" s="322">
        <v>-83.9</v>
      </c>
      <c r="AP58" s="323">
        <v>169887</v>
      </c>
      <c r="AQ58" s="324">
        <v>20.9</v>
      </c>
      <c r="AR58" s="325">
        <v>-104.8</v>
      </c>
    </row>
    <row r="59" spans="1:44" ht="13.2" x14ac:dyDescent="0.2">
      <c r="A59" s="247"/>
      <c r="AK59" s="303" t="s">
        <v>523</v>
      </c>
      <c r="AL59" s="304"/>
      <c r="AM59" s="312">
        <v>194697</v>
      </c>
      <c r="AN59" s="313">
        <v>1216856</v>
      </c>
      <c r="AO59" s="314">
        <v>6.3</v>
      </c>
      <c r="AP59" s="315">
        <v>325476</v>
      </c>
      <c r="AQ59" s="316">
        <v>5.4</v>
      </c>
      <c r="AR59" s="317">
        <v>0.9</v>
      </c>
    </row>
    <row r="60" spans="1:44" ht="13.2" x14ac:dyDescent="0.2">
      <c r="A60" s="247"/>
      <c r="AK60" s="318"/>
      <c r="AL60" s="319" t="s">
        <v>519</v>
      </c>
      <c r="AM60" s="320">
        <v>148197</v>
      </c>
      <c r="AN60" s="321">
        <v>926231</v>
      </c>
      <c r="AO60" s="322">
        <v>164.9</v>
      </c>
      <c r="AP60" s="323">
        <v>190204</v>
      </c>
      <c r="AQ60" s="324">
        <v>12</v>
      </c>
      <c r="AR60" s="325">
        <v>152.9</v>
      </c>
    </row>
    <row r="61" spans="1:44" ht="13.2" x14ac:dyDescent="0.2">
      <c r="A61" s="247"/>
      <c r="AK61" s="303" t="s">
        <v>524</v>
      </c>
      <c r="AL61" s="326"/>
      <c r="AM61" s="312">
        <v>249223</v>
      </c>
      <c r="AN61" s="313">
        <v>1510019</v>
      </c>
      <c r="AO61" s="314">
        <v>26.7</v>
      </c>
      <c r="AP61" s="315">
        <v>325053</v>
      </c>
      <c r="AQ61" s="327">
        <v>1</v>
      </c>
      <c r="AR61" s="317">
        <v>25.7</v>
      </c>
    </row>
    <row r="62" spans="1:44" ht="13.2" x14ac:dyDescent="0.2">
      <c r="A62" s="247"/>
      <c r="AK62" s="318"/>
      <c r="AL62" s="319" t="s">
        <v>519</v>
      </c>
      <c r="AM62" s="320">
        <v>215110</v>
      </c>
      <c r="AN62" s="321">
        <v>1292839</v>
      </c>
      <c r="AO62" s="322">
        <v>51.1</v>
      </c>
      <c r="AP62" s="323">
        <v>174734</v>
      </c>
      <c r="AQ62" s="324">
        <v>0.2</v>
      </c>
      <c r="AR62" s="325">
        <v>50.9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lKZLWz2Y3nM/3bAOGY3g1so0cJXEUI6JplXTbkPBGT+EuQ0Jp2zuRpjqKtyHWF4uxs58ZI6mZipBCEyLmGLWQ==" saltValue="YH+stt00yuU/Vd5BMcw7N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WnO2mRe/I+2dZ8qAqXNDbGtoYg+DytxSXnMUNMAwUasnbHjrG4I9l7HGhK2djjd4cv8zBxTbrsYIeZUR863mMA==" saltValue="WW0RX5OQfk06t1GjFc4uO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aoctD6QPCh4CyA86ZB3iq9Nbd5bAUCjJnGo3muxoqnLpR4qVDVVrVoTPP0uaNKFX4V/od+IWFPY8PsLvhfxZmA==" saltValue="9zmMW75byL9jIowAwYIfh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501.98</v>
      </c>
      <c r="G47" s="12">
        <v>378.62</v>
      </c>
      <c r="H47" s="12">
        <v>390.51</v>
      </c>
      <c r="I47" s="12">
        <v>407.48</v>
      </c>
      <c r="J47" s="13">
        <v>402.43</v>
      </c>
    </row>
    <row r="48" spans="2:10" ht="57.75" customHeight="1" x14ac:dyDescent="0.2">
      <c r="B48" s="14"/>
      <c r="C48" s="1154" t="s">
        <v>4</v>
      </c>
      <c r="D48" s="1154"/>
      <c r="E48" s="1155"/>
      <c r="F48" s="15">
        <v>15.67</v>
      </c>
      <c r="G48" s="16">
        <v>12.86</v>
      </c>
      <c r="H48" s="16">
        <v>40.4</v>
      </c>
      <c r="I48" s="16">
        <v>77.62</v>
      </c>
      <c r="J48" s="17">
        <v>123.07</v>
      </c>
    </row>
    <row r="49" spans="2:10" ht="57.75" customHeight="1" thickBot="1" x14ac:dyDescent="0.25">
      <c r="B49" s="18"/>
      <c r="C49" s="1156" t="s">
        <v>5</v>
      </c>
      <c r="D49" s="1156"/>
      <c r="E49" s="1157"/>
      <c r="F49" s="19">
        <v>56.62</v>
      </c>
      <c r="G49" s="20" t="s">
        <v>531</v>
      </c>
      <c r="H49" s="20">
        <v>27.14</v>
      </c>
      <c r="I49" s="20">
        <v>54.4</v>
      </c>
      <c r="J49" s="21">
        <v>46.42</v>
      </c>
    </row>
    <row r="50" spans="2:10" ht="13.2" x14ac:dyDescent="0.2"/>
  </sheetData>
  <sheetProtection algorithmName="SHA-512" hashValue="uSss1Vf+4at2CKHEMhv64lIBVcnl9L1aBXbE00hCwDTDslXbp/fJplcub/SzxqyIk0cP4AvBGnLv//+Iu8mbSQ==" saltValue="ctNNSiuLO4gcTSQMLslv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532</v>
      </c>
      <c r="D34" s="1162"/>
      <c r="E34" s="1163"/>
      <c r="F34" s="32">
        <v>15.66</v>
      </c>
      <c r="G34" s="33">
        <v>12.86</v>
      </c>
      <c r="H34" s="33">
        <v>40.4</v>
      </c>
      <c r="I34" s="33">
        <v>77.62</v>
      </c>
      <c r="J34" s="34">
        <v>123.07</v>
      </c>
      <c r="K34" s="22"/>
      <c r="L34" s="22"/>
      <c r="M34" s="22"/>
      <c r="N34" s="22"/>
      <c r="O34" s="22"/>
      <c r="P34" s="22"/>
    </row>
    <row r="35" spans="1:16" ht="39" customHeight="1" x14ac:dyDescent="0.2">
      <c r="A35" s="22"/>
      <c r="B35" s="35"/>
      <c r="C35" s="1158" t="s">
        <v>533</v>
      </c>
      <c r="D35" s="1158"/>
      <c r="E35" s="1159"/>
      <c r="F35" s="36" t="s">
        <v>487</v>
      </c>
      <c r="G35" s="37" t="s">
        <v>487</v>
      </c>
      <c r="H35" s="37" t="s">
        <v>487</v>
      </c>
      <c r="I35" s="37" t="s">
        <v>487</v>
      </c>
      <c r="J35" s="38">
        <v>28.59</v>
      </c>
      <c r="K35" s="22"/>
      <c r="L35" s="22"/>
      <c r="M35" s="22"/>
      <c r="N35" s="22"/>
      <c r="O35" s="22"/>
      <c r="P35" s="22"/>
    </row>
    <row r="36" spans="1:16" ht="39" customHeight="1" x14ac:dyDescent="0.2">
      <c r="A36" s="22"/>
      <c r="B36" s="35"/>
      <c r="C36" s="1158" t="s">
        <v>534</v>
      </c>
      <c r="D36" s="1158"/>
      <c r="E36" s="1159"/>
      <c r="F36" s="36" t="s">
        <v>487</v>
      </c>
      <c r="G36" s="37" t="s">
        <v>487</v>
      </c>
      <c r="H36" s="37" t="s">
        <v>487</v>
      </c>
      <c r="I36" s="37" t="s">
        <v>487</v>
      </c>
      <c r="J36" s="38">
        <v>22.73</v>
      </c>
      <c r="K36" s="22"/>
      <c r="L36" s="22"/>
      <c r="M36" s="22"/>
      <c r="N36" s="22"/>
      <c r="O36" s="22"/>
      <c r="P36" s="22"/>
    </row>
    <row r="37" spans="1:16" ht="39" customHeight="1" x14ac:dyDescent="0.2">
      <c r="A37" s="22"/>
      <c r="B37" s="35"/>
      <c r="C37" s="1158" t="s">
        <v>535</v>
      </c>
      <c r="D37" s="1158"/>
      <c r="E37" s="1159"/>
      <c r="F37" s="36">
        <v>9.1</v>
      </c>
      <c r="G37" s="37">
        <v>8.4</v>
      </c>
      <c r="H37" s="37">
        <v>10.220000000000001</v>
      </c>
      <c r="I37" s="37">
        <v>10.98</v>
      </c>
      <c r="J37" s="38">
        <v>11.96</v>
      </c>
      <c r="K37" s="22"/>
      <c r="L37" s="22"/>
      <c r="M37" s="22"/>
      <c r="N37" s="22"/>
      <c r="O37" s="22"/>
      <c r="P37" s="22"/>
    </row>
    <row r="38" spans="1:16" ht="39" customHeight="1" x14ac:dyDescent="0.2">
      <c r="A38" s="22"/>
      <c r="B38" s="35"/>
      <c r="C38" s="1158" t="s">
        <v>536</v>
      </c>
      <c r="D38" s="1158"/>
      <c r="E38" s="1159"/>
      <c r="F38" s="36">
        <v>1.86</v>
      </c>
      <c r="G38" s="37">
        <v>3.07</v>
      </c>
      <c r="H38" s="37">
        <v>5.14</v>
      </c>
      <c r="I38" s="37">
        <v>4.7699999999999996</v>
      </c>
      <c r="J38" s="38">
        <v>5.18</v>
      </c>
      <c r="K38" s="22"/>
      <c r="L38" s="22"/>
      <c r="M38" s="22"/>
      <c r="N38" s="22"/>
      <c r="O38" s="22"/>
      <c r="P38" s="22"/>
    </row>
    <row r="39" spans="1:16" ht="39" customHeight="1" x14ac:dyDescent="0.2">
      <c r="A39" s="22"/>
      <c r="B39" s="35"/>
      <c r="C39" s="1158" t="s">
        <v>537</v>
      </c>
      <c r="D39" s="1158"/>
      <c r="E39" s="1159"/>
      <c r="F39" s="36">
        <v>2.2000000000000002</v>
      </c>
      <c r="G39" s="37">
        <v>0.37</v>
      </c>
      <c r="H39" s="37">
        <v>6.14</v>
      </c>
      <c r="I39" s="37">
        <v>4.45</v>
      </c>
      <c r="J39" s="38">
        <v>4.3</v>
      </c>
      <c r="K39" s="22"/>
      <c r="L39" s="22"/>
      <c r="M39" s="22"/>
      <c r="N39" s="22"/>
      <c r="O39" s="22"/>
      <c r="P39" s="22"/>
    </row>
    <row r="40" spans="1:16" ht="39" customHeight="1" x14ac:dyDescent="0.2">
      <c r="A40" s="22"/>
      <c r="B40" s="35"/>
      <c r="C40" s="1158" t="s">
        <v>538</v>
      </c>
      <c r="D40" s="1158"/>
      <c r="E40" s="1159"/>
      <c r="F40" s="36">
        <v>1.71</v>
      </c>
      <c r="G40" s="37">
        <v>1.67</v>
      </c>
      <c r="H40" s="37">
        <v>2.25</v>
      </c>
      <c r="I40" s="37">
        <v>2.23</v>
      </c>
      <c r="J40" s="38">
        <v>1.69</v>
      </c>
      <c r="K40" s="22"/>
      <c r="L40" s="22"/>
      <c r="M40" s="22"/>
      <c r="N40" s="22"/>
      <c r="O40" s="22"/>
      <c r="P40" s="22"/>
    </row>
    <row r="41" spans="1:16" ht="39" customHeight="1" x14ac:dyDescent="0.2">
      <c r="A41" s="22"/>
      <c r="B41" s="35"/>
      <c r="C41" s="1158" t="s">
        <v>539</v>
      </c>
      <c r="D41" s="1158"/>
      <c r="E41" s="1159"/>
      <c r="F41" s="36">
        <v>0.2</v>
      </c>
      <c r="G41" s="37">
        <v>0.17</v>
      </c>
      <c r="H41" s="37">
        <v>0.18</v>
      </c>
      <c r="I41" s="37">
        <v>0.18</v>
      </c>
      <c r="J41" s="38">
        <v>0.17</v>
      </c>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v>42.74</v>
      </c>
      <c r="G43" s="42">
        <v>30.01</v>
      </c>
      <c r="H43" s="42">
        <v>37.89</v>
      </c>
      <c r="I43" s="42">
        <v>57.86</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16+qAe5mUyOEJpRsVDnPa+uD1/EMSk3b9Ed8RW2kbdcBtBJHaaHXwFSmeKE5gpCVRALx8cYnVgX7/HJBKt+w==" saltValue="a9LONmJ9Ovd3NS1riNs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18</v>
      </c>
      <c r="L45" s="58">
        <v>17</v>
      </c>
      <c r="M45" s="58">
        <v>15</v>
      </c>
      <c r="N45" s="58">
        <v>13</v>
      </c>
      <c r="O45" s="59">
        <v>10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7</v>
      </c>
      <c r="L48" s="62">
        <v>7</v>
      </c>
      <c r="M48" s="62">
        <v>9</v>
      </c>
      <c r="N48" s="62">
        <v>9</v>
      </c>
      <c r="O48" s="63">
        <v>4</v>
      </c>
      <c r="P48" s="46"/>
      <c r="Q48" s="46"/>
      <c r="R48" s="46"/>
      <c r="S48" s="46"/>
      <c r="T48" s="46"/>
      <c r="U48" s="46"/>
    </row>
    <row r="49" spans="1:21" ht="30.75" customHeight="1" x14ac:dyDescent="0.2">
      <c r="A49" s="46"/>
      <c r="B49" s="1166"/>
      <c r="C49" s="1167"/>
      <c r="D49" s="60"/>
      <c r="E49" s="1172" t="s">
        <v>14</v>
      </c>
      <c r="F49" s="1172"/>
      <c r="G49" s="1172"/>
      <c r="H49" s="1172"/>
      <c r="I49" s="1172"/>
      <c r="J49" s="1173"/>
      <c r="K49" s="61">
        <v>5</v>
      </c>
      <c r="L49" s="62">
        <v>3</v>
      </c>
      <c r="M49" s="62">
        <v>3</v>
      </c>
      <c r="N49" s="62">
        <v>3</v>
      </c>
      <c r="O49" s="63">
        <v>3</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33</v>
      </c>
      <c r="L52" s="62">
        <v>29</v>
      </c>
      <c r="M52" s="62">
        <v>28</v>
      </c>
      <c r="N52" s="62">
        <v>27</v>
      </c>
      <c r="O52" s="63">
        <v>23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v>
      </c>
      <c r="L53" s="67">
        <v>-2</v>
      </c>
      <c r="M53" s="67">
        <v>-1</v>
      </c>
      <c r="N53" s="67">
        <v>-2</v>
      </c>
      <c r="O53" s="68">
        <v>-6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M1nObcgMRt372gzv8OaZgxw/JbnwqZV/3ySKhwpGvTLw0gmIGt9rBYw7No7ql0jkHgdI3XkbrxTJLrODhNL6Q==" saltValue="p7WdnA+SDCFmTfCBLztIM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90</v>
      </c>
      <c r="J41" s="331">
        <v>75</v>
      </c>
      <c r="K41" s="331">
        <v>60</v>
      </c>
      <c r="L41" s="331">
        <v>48</v>
      </c>
      <c r="M41" s="332">
        <v>39</v>
      </c>
    </row>
    <row r="42" spans="2:13" ht="27.75" customHeight="1" x14ac:dyDescent="0.2">
      <c r="B42" s="1197"/>
      <c r="C42" s="1198"/>
      <c r="D42" s="104"/>
      <c r="E42" s="1203" t="s">
        <v>32</v>
      </c>
      <c r="F42" s="1203"/>
      <c r="G42" s="1203"/>
      <c r="H42" s="1204"/>
      <c r="I42" s="333" t="s">
        <v>487</v>
      </c>
      <c r="J42" s="334" t="s">
        <v>487</v>
      </c>
      <c r="K42" s="334" t="s">
        <v>487</v>
      </c>
      <c r="L42" s="334" t="s">
        <v>487</v>
      </c>
      <c r="M42" s="335" t="s">
        <v>487</v>
      </c>
    </row>
    <row r="43" spans="2:13" ht="27.75" customHeight="1" x14ac:dyDescent="0.2">
      <c r="B43" s="1197"/>
      <c r="C43" s="1198"/>
      <c r="D43" s="104"/>
      <c r="E43" s="1203" t="s">
        <v>33</v>
      </c>
      <c r="F43" s="1203"/>
      <c r="G43" s="1203"/>
      <c r="H43" s="1204"/>
      <c r="I43" s="333">
        <v>118</v>
      </c>
      <c r="J43" s="334">
        <v>113</v>
      </c>
      <c r="K43" s="334">
        <v>105</v>
      </c>
      <c r="L43" s="334">
        <v>97</v>
      </c>
      <c r="M43" s="335">
        <v>72</v>
      </c>
    </row>
    <row r="44" spans="2:13" ht="27.75" customHeight="1" x14ac:dyDescent="0.2">
      <c r="B44" s="1197"/>
      <c r="C44" s="1198"/>
      <c r="D44" s="104"/>
      <c r="E44" s="1203" t="s">
        <v>34</v>
      </c>
      <c r="F44" s="1203"/>
      <c r="G44" s="1203"/>
      <c r="H44" s="1204"/>
      <c r="I44" s="333">
        <v>21</v>
      </c>
      <c r="J44" s="334">
        <v>17</v>
      </c>
      <c r="K44" s="334">
        <v>14</v>
      </c>
      <c r="L44" s="334">
        <v>11</v>
      </c>
      <c r="M44" s="335">
        <v>7</v>
      </c>
    </row>
    <row r="45" spans="2:13" ht="27.75" customHeight="1" x14ac:dyDescent="0.2">
      <c r="B45" s="1197"/>
      <c r="C45" s="1198"/>
      <c r="D45" s="104"/>
      <c r="E45" s="1203" t="s">
        <v>35</v>
      </c>
      <c r="F45" s="1203"/>
      <c r="G45" s="1203"/>
      <c r="H45" s="1204"/>
      <c r="I45" s="333">
        <v>12</v>
      </c>
      <c r="J45" s="334">
        <v>7</v>
      </c>
      <c r="K45" s="334">
        <v>18</v>
      </c>
      <c r="L45" s="334">
        <v>17</v>
      </c>
      <c r="M45" s="335">
        <v>10</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1857</v>
      </c>
      <c r="J50" s="334">
        <v>1724</v>
      </c>
      <c r="K50" s="334">
        <v>1724</v>
      </c>
      <c r="L50" s="334">
        <v>1775</v>
      </c>
      <c r="M50" s="335">
        <v>1775</v>
      </c>
    </row>
    <row r="51" spans="2:13" ht="27.75" customHeight="1" x14ac:dyDescent="0.2">
      <c r="B51" s="1197"/>
      <c r="C51" s="1198"/>
      <c r="D51" s="104"/>
      <c r="E51" s="1203" t="s">
        <v>42</v>
      </c>
      <c r="F51" s="1203"/>
      <c r="G51" s="1203"/>
      <c r="H51" s="1204"/>
      <c r="I51" s="333" t="s">
        <v>487</v>
      </c>
      <c r="J51" s="334" t="s">
        <v>487</v>
      </c>
      <c r="K51" s="334" t="s">
        <v>487</v>
      </c>
      <c r="L51" s="334" t="s">
        <v>487</v>
      </c>
      <c r="M51" s="335" t="s">
        <v>487</v>
      </c>
    </row>
    <row r="52" spans="2:13" ht="27.75" customHeight="1" x14ac:dyDescent="0.2">
      <c r="B52" s="1199"/>
      <c r="C52" s="1200"/>
      <c r="D52" s="104"/>
      <c r="E52" s="1203" t="s">
        <v>43</v>
      </c>
      <c r="F52" s="1203"/>
      <c r="G52" s="1203"/>
      <c r="H52" s="1204"/>
      <c r="I52" s="333">
        <v>251</v>
      </c>
      <c r="J52" s="334">
        <v>229</v>
      </c>
      <c r="K52" s="334">
        <v>205</v>
      </c>
      <c r="L52" s="334">
        <v>182</v>
      </c>
      <c r="M52" s="335">
        <v>158</v>
      </c>
    </row>
    <row r="53" spans="2:13" ht="27.75" customHeight="1" thickBot="1" x14ac:dyDescent="0.25">
      <c r="B53" s="1210" t="s">
        <v>19</v>
      </c>
      <c r="C53" s="1211"/>
      <c r="D53" s="108"/>
      <c r="E53" s="1212" t="s">
        <v>44</v>
      </c>
      <c r="F53" s="1212"/>
      <c r="G53" s="1212"/>
      <c r="H53" s="1213"/>
      <c r="I53" s="336">
        <v>-1866</v>
      </c>
      <c r="J53" s="337">
        <v>-1742</v>
      </c>
      <c r="K53" s="337">
        <v>-1732</v>
      </c>
      <c r="L53" s="337">
        <v>-1784</v>
      </c>
      <c r="M53" s="338">
        <v>-1804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ji6G1evnx6m/sHy/qa6kJaG6w3LzkvmKiYbUpApJ3W+u0RBYLKXKsbXKa0GtDlhmKAYXbmmjNRWbiyCkWwmzA==" saltValue="WvskRP//Y0wuaSoRX+kDO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1147</v>
      </c>
      <c r="G55" s="339">
        <v>1198</v>
      </c>
      <c r="H55" s="340">
        <v>1198</v>
      </c>
    </row>
    <row r="56" spans="2:8" ht="52.5" customHeight="1" x14ac:dyDescent="0.2">
      <c r="B56" s="120"/>
      <c r="C56" s="1224" t="s">
        <v>47</v>
      </c>
      <c r="D56" s="1224"/>
      <c r="E56" s="1225"/>
      <c r="F56" s="341">
        <v>5</v>
      </c>
      <c r="G56" s="341">
        <v>5</v>
      </c>
      <c r="H56" s="342">
        <v>5</v>
      </c>
    </row>
    <row r="57" spans="2:8" ht="53.25" customHeight="1" x14ac:dyDescent="0.2">
      <c r="B57" s="120"/>
      <c r="C57" s="1226" t="s">
        <v>48</v>
      </c>
      <c r="D57" s="1226"/>
      <c r="E57" s="1227"/>
      <c r="F57" s="343">
        <v>558</v>
      </c>
      <c r="G57" s="343">
        <v>559</v>
      </c>
      <c r="H57" s="344">
        <v>559</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1710</v>
      </c>
      <c r="G63" s="349">
        <v>1761</v>
      </c>
      <c r="H63" s="350">
        <v>1761</v>
      </c>
    </row>
    <row r="64" spans="2:8" ht="13.2" x14ac:dyDescent="0.2"/>
  </sheetData>
  <sheetProtection algorithmName="SHA-512" hashValue="K5NjNICWOdgg9pm/7ClEfSWn8w3PyJMrKWv7P+42jLO9VITNH/6odjgNTjGLWTqBJvxPf7yJOfw6SieBQaurEg==" saltValue="+hIrhzNqBdtaVHW+MlA3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33229-B6FF-415B-BF34-A23C455A0FF6}">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562</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2" t="s">
        <v>561</v>
      </c>
      <c r="AO43" s="1243"/>
      <c r="AP43" s="1243"/>
      <c r="AQ43" s="1243"/>
      <c r="AR43" s="1243"/>
      <c r="AS43" s="1243"/>
      <c r="AT43" s="1243"/>
      <c r="AU43" s="1243"/>
      <c r="AV43" s="1243"/>
      <c r="AW43" s="1243"/>
      <c r="AX43" s="1243"/>
      <c r="AY43" s="1243"/>
      <c r="AZ43" s="1243"/>
      <c r="BA43" s="1243"/>
      <c r="BB43" s="1243"/>
      <c r="BC43" s="1243"/>
      <c r="BD43" s="1243"/>
      <c r="BE43" s="1243"/>
      <c r="BF43" s="1243"/>
      <c r="BG43" s="1243"/>
      <c r="BH43" s="1243"/>
      <c r="BI43" s="1243"/>
      <c r="BJ43" s="1243"/>
      <c r="BK43" s="1243"/>
      <c r="BL43" s="1243"/>
      <c r="BM43" s="1243"/>
      <c r="BN43" s="1243"/>
      <c r="BO43" s="1243"/>
      <c r="BP43" s="1243"/>
      <c r="BQ43" s="1243"/>
      <c r="BR43" s="1243"/>
      <c r="BS43" s="1243"/>
      <c r="BT43" s="1243"/>
      <c r="BU43" s="1243"/>
      <c r="BV43" s="1243"/>
      <c r="BW43" s="1243"/>
      <c r="BX43" s="1243"/>
      <c r="BY43" s="1243"/>
      <c r="BZ43" s="1243"/>
      <c r="CA43" s="1243"/>
      <c r="CB43" s="1243"/>
      <c r="CC43" s="1243"/>
      <c r="CD43" s="1243"/>
      <c r="CE43" s="1243"/>
      <c r="CF43" s="1243"/>
      <c r="CG43" s="1243"/>
      <c r="CH43" s="1243"/>
      <c r="CI43" s="1243"/>
      <c r="CJ43" s="1243"/>
      <c r="CK43" s="1243"/>
      <c r="CL43" s="1243"/>
      <c r="CM43" s="1243"/>
      <c r="CN43" s="1243"/>
      <c r="CO43" s="1243"/>
      <c r="CP43" s="1243"/>
      <c r="CQ43" s="1243"/>
      <c r="CR43" s="1243"/>
      <c r="CS43" s="1243"/>
      <c r="CT43" s="1243"/>
      <c r="CU43" s="1243"/>
      <c r="CV43" s="1243"/>
      <c r="CW43" s="1243"/>
      <c r="CX43" s="1243"/>
      <c r="CY43" s="1243"/>
      <c r="CZ43" s="1243"/>
      <c r="DA43" s="1243"/>
      <c r="DB43" s="1243"/>
      <c r="DC43" s="1244"/>
    </row>
    <row r="44" spans="2:109" ht="13.2" x14ac:dyDescent="0.2">
      <c r="B44" s="247"/>
      <c r="AN44" s="1245"/>
      <c r="AO44" s="1246"/>
      <c r="AP44" s="1246"/>
      <c r="AQ44" s="1246"/>
      <c r="AR44" s="1246"/>
      <c r="AS44" s="1246"/>
      <c r="AT44" s="1246"/>
      <c r="AU44" s="1246"/>
      <c r="AV44" s="1246"/>
      <c r="AW44" s="1246"/>
      <c r="AX44" s="1246"/>
      <c r="AY44" s="1246"/>
      <c r="AZ44" s="1246"/>
      <c r="BA44" s="1246"/>
      <c r="BB44" s="1246"/>
      <c r="BC44" s="1246"/>
      <c r="BD44" s="1246"/>
      <c r="BE44" s="1246"/>
      <c r="BF44" s="1246"/>
      <c r="BG44" s="1246"/>
      <c r="BH44" s="1246"/>
      <c r="BI44" s="1246"/>
      <c r="BJ44" s="1246"/>
      <c r="BK44" s="1246"/>
      <c r="BL44" s="1246"/>
      <c r="BM44" s="1246"/>
      <c r="BN44" s="1246"/>
      <c r="BO44" s="1246"/>
      <c r="BP44" s="1246"/>
      <c r="BQ44" s="1246"/>
      <c r="BR44" s="1246"/>
      <c r="BS44" s="1246"/>
      <c r="BT44" s="1246"/>
      <c r="BU44" s="1246"/>
      <c r="BV44" s="1246"/>
      <c r="BW44" s="1246"/>
      <c r="BX44" s="1246"/>
      <c r="BY44" s="1246"/>
      <c r="BZ44" s="1246"/>
      <c r="CA44" s="1246"/>
      <c r="CB44" s="1246"/>
      <c r="CC44" s="1246"/>
      <c r="CD44" s="1246"/>
      <c r="CE44" s="1246"/>
      <c r="CF44" s="1246"/>
      <c r="CG44" s="1246"/>
      <c r="CH44" s="1246"/>
      <c r="CI44" s="1246"/>
      <c r="CJ44" s="1246"/>
      <c r="CK44" s="1246"/>
      <c r="CL44" s="1246"/>
      <c r="CM44" s="1246"/>
      <c r="CN44" s="1246"/>
      <c r="CO44" s="1246"/>
      <c r="CP44" s="1246"/>
      <c r="CQ44" s="1246"/>
      <c r="CR44" s="1246"/>
      <c r="CS44" s="1246"/>
      <c r="CT44" s="1246"/>
      <c r="CU44" s="1246"/>
      <c r="CV44" s="1246"/>
      <c r="CW44" s="1246"/>
      <c r="CX44" s="1246"/>
      <c r="CY44" s="1246"/>
      <c r="CZ44" s="1246"/>
      <c r="DA44" s="1246"/>
      <c r="DB44" s="1246"/>
      <c r="DC44" s="1247"/>
    </row>
    <row r="45" spans="2:109" ht="13.2" x14ac:dyDescent="0.2">
      <c r="B45" s="247"/>
      <c r="AN45" s="1245"/>
      <c r="AO45" s="1246"/>
      <c r="AP45" s="1246"/>
      <c r="AQ45" s="1246"/>
      <c r="AR45" s="1246"/>
      <c r="AS45" s="1246"/>
      <c r="AT45" s="1246"/>
      <c r="AU45" s="1246"/>
      <c r="AV45" s="1246"/>
      <c r="AW45" s="1246"/>
      <c r="AX45" s="1246"/>
      <c r="AY45" s="1246"/>
      <c r="AZ45" s="1246"/>
      <c r="BA45" s="1246"/>
      <c r="BB45" s="1246"/>
      <c r="BC45" s="1246"/>
      <c r="BD45" s="1246"/>
      <c r="BE45" s="1246"/>
      <c r="BF45" s="1246"/>
      <c r="BG45" s="1246"/>
      <c r="BH45" s="1246"/>
      <c r="BI45" s="1246"/>
      <c r="BJ45" s="1246"/>
      <c r="BK45" s="1246"/>
      <c r="BL45" s="1246"/>
      <c r="BM45" s="1246"/>
      <c r="BN45" s="1246"/>
      <c r="BO45" s="1246"/>
      <c r="BP45" s="1246"/>
      <c r="BQ45" s="1246"/>
      <c r="BR45" s="1246"/>
      <c r="BS45" s="1246"/>
      <c r="BT45" s="1246"/>
      <c r="BU45" s="1246"/>
      <c r="BV45" s="1246"/>
      <c r="BW45" s="1246"/>
      <c r="BX45" s="1246"/>
      <c r="BY45" s="1246"/>
      <c r="BZ45" s="1246"/>
      <c r="CA45" s="1246"/>
      <c r="CB45" s="1246"/>
      <c r="CC45" s="1246"/>
      <c r="CD45" s="1246"/>
      <c r="CE45" s="1246"/>
      <c r="CF45" s="1246"/>
      <c r="CG45" s="1246"/>
      <c r="CH45" s="1246"/>
      <c r="CI45" s="1246"/>
      <c r="CJ45" s="1246"/>
      <c r="CK45" s="1246"/>
      <c r="CL45" s="1246"/>
      <c r="CM45" s="1246"/>
      <c r="CN45" s="1246"/>
      <c r="CO45" s="1246"/>
      <c r="CP45" s="1246"/>
      <c r="CQ45" s="1246"/>
      <c r="CR45" s="1246"/>
      <c r="CS45" s="1246"/>
      <c r="CT45" s="1246"/>
      <c r="CU45" s="1246"/>
      <c r="CV45" s="1246"/>
      <c r="CW45" s="1246"/>
      <c r="CX45" s="1246"/>
      <c r="CY45" s="1246"/>
      <c r="CZ45" s="1246"/>
      <c r="DA45" s="1246"/>
      <c r="DB45" s="1246"/>
      <c r="DC45" s="1247"/>
    </row>
    <row r="46" spans="2:109" ht="13.2" x14ac:dyDescent="0.2">
      <c r="B46" s="247"/>
      <c r="AN46" s="1245"/>
      <c r="AO46" s="1246"/>
      <c r="AP46" s="1246"/>
      <c r="AQ46" s="1246"/>
      <c r="AR46" s="1246"/>
      <c r="AS46" s="1246"/>
      <c r="AT46" s="1246"/>
      <c r="AU46" s="1246"/>
      <c r="AV46" s="1246"/>
      <c r="AW46" s="1246"/>
      <c r="AX46" s="1246"/>
      <c r="AY46" s="1246"/>
      <c r="AZ46" s="1246"/>
      <c r="BA46" s="1246"/>
      <c r="BB46" s="1246"/>
      <c r="BC46" s="1246"/>
      <c r="BD46" s="1246"/>
      <c r="BE46" s="1246"/>
      <c r="BF46" s="1246"/>
      <c r="BG46" s="1246"/>
      <c r="BH46" s="1246"/>
      <c r="BI46" s="1246"/>
      <c r="BJ46" s="1246"/>
      <c r="BK46" s="1246"/>
      <c r="BL46" s="1246"/>
      <c r="BM46" s="1246"/>
      <c r="BN46" s="1246"/>
      <c r="BO46" s="1246"/>
      <c r="BP46" s="1246"/>
      <c r="BQ46" s="1246"/>
      <c r="BR46" s="1246"/>
      <c r="BS46" s="1246"/>
      <c r="BT46" s="1246"/>
      <c r="BU46" s="1246"/>
      <c r="BV46" s="1246"/>
      <c r="BW46" s="1246"/>
      <c r="BX46" s="1246"/>
      <c r="BY46" s="1246"/>
      <c r="BZ46" s="1246"/>
      <c r="CA46" s="1246"/>
      <c r="CB46" s="1246"/>
      <c r="CC46" s="1246"/>
      <c r="CD46" s="1246"/>
      <c r="CE46" s="1246"/>
      <c r="CF46" s="1246"/>
      <c r="CG46" s="1246"/>
      <c r="CH46" s="1246"/>
      <c r="CI46" s="1246"/>
      <c r="CJ46" s="1246"/>
      <c r="CK46" s="1246"/>
      <c r="CL46" s="1246"/>
      <c r="CM46" s="1246"/>
      <c r="CN46" s="1246"/>
      <c r="CO46" s="1246"/>
      <c r="CP46" s="1246"/>
      <c r="CQ46" s="1246"/>
      <c r="CR46" s="1246"/>
      <c r="CS46" s="1246"/>
      <c r="CT46" s="1246"/>
      <c r="CU46" s="1246"/>
      <c r="CV46" s="1246"/>
      <c r="CW46" s="1246"/>
      <c r="CX46" s="1246"/>
      <c r="CY46" s="1246"/>
      <c r="CZ46" s="1246"/>
      <c r="DA46" s="1246"/>
      <c r="DB46" s="1246"/>
      <c r="DC46" s="1247"/>
    </row>
    <row r="47" spans="2:109" ht="13.2" x14ac:dyDescent="0.2">
      <c r="B47" s="247"/>
      <c r="AN47" s="1248"/>
      <c r="AO47" s="1249"/>
      <c r="AP47" s="1249"/>
      <c r="AQ47" s="1249"/>
      <c r="AR47" s="1249"/>
      <c r="AS47" s="1249"/>
      <c r="AT47" s="1249"/>
      <c r="AU47" s="1249"/>
      <c r="AV47" s="1249"/>
      <c r="AW47" s="1249"/>
      <c r="AX47" s="1249"/>
      <c r="AY47" s="1249"/>
      <c r="AZ47" s="1249"/>
      <c r="BA47" s="1249"/>
      <c r="BB47" s="1249"/>
      <c r="BC47" s="1249"/>
      <c r="BD47" s="1249"/>
      <c r="BE47" s="1249"/>
      <c r="BF47" s="1249"/>
      <c r="BG47" s="1249"/>
      <c r="BH47" s="1249"/>
      <c r="BI47" s="1249"/>
      <c r="BJ47" s="1249"/>
      <c r="BK47" s="1249"/>
      <c r="BL47" s="1249"/>
      <c r="BM47" s="1249"/>
      <c r="BN47" s="1249"/>
      <c r="BO47" s="1249"/>
      <c r="BP47" s="1249"/>
      <c r="BQ47" s="1249"/>
      <c r="BR47" s="1249"/>
      <c r="BS47" s="1249"/>
      <c r="BT47" s="1249"/>
      <c r="BU47" s="1249"/>
      <c r="BV47" s="1249"/>
      <c r="BW47" s="1249"/>
      <c r="BX47" s="1249"/>
      <c r="BY47" s="1249"/>
      <c r="BZ47" s="1249"/>
      <c r="CA47" s="1249"/>
      <c r="CB47" s="1249"/>
      <c r="CC47" s="1249"/>
      <c r="CD47" s="1249"/>
      <c r="CE47" s="1249"/>
      <c r="CF47" s="1249"/>
      <c r="CG47" s="1249"/>
      <c r="CH47" s="1249"/>
      <c r="CI47" s="1249"/>
      <c r="CJ47" s="1249"/>
      <c r="CK47" s="1249"/>
      <c r="CL47" s="1249"/>
      <c r="CM47" s="1249"/>
      <c r="CN47" s="1249"/>
      <c r="CO47" s="1249"/>
      <c r="CP47" s="1249"/>
      <c r="CQ47" s="1249"/>
      <c r="CR47" s="1249"/>
      <c r="CS47" s="1249"/>
      <c r="CT47" s="1249"/>
      <c r="CU47" s="1249"/>
      <c r="CV47" s="1249"/>
      <c r="CW47" s="1249"/>
      <c r="CX47" s="1249"/>
      <c r="CY47" s="1249"/>
      <c r="CZ47" s="1249"/>
      <c r="DA47" s="1249"/>
      <c r="DB47" s="1249"/>
      <c r="DC47" s="1250"/>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560</v>
      </c>
    </row>
    <row r="50" spans="1:109" ht="13.2" x14ac:dyDescent="0.2">
      <c r="B50" s="247"/>
      <c r="G50" s="1233"/>
      <c r="H50" s="1233"/>
      <c r="I50" s="1233"/>
      <c r="J50" s="1233"/>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0" t="s">
        <v>526</v>
      </c>
      <c r="BQ50" s="1230"/>
      <c r="BR50" s="1230"/>
      <c r="BS50" s="1230"/>
      <c r="BT50" s="1230"/>
      <c r="BU50" s="1230"/>
      <c r="BV50" s="1230"/>
      <c r="BW50" s="1230"/>
      <c r="BX50" s="1230" t="s">
        <v>527</v>
      </c>
      <c r="BY50" s="1230"/>
      <c r="BZ50" s="1230"/>
      <c r="CA50" s="1230"/>
      <c r="CB50" s="1230"/>
      <c r="CC50" s="1230"/>
      <c r="CD50" s="1230"/>
      <c r="CE50" s="1230"/>
      <c r="CF50" s="1230" t="s">
        <v>528</v>
      </c>
      <c r="CG50" s="1230"/>
      <c r="CH50" s="1230"/>
      <c r="CI50" s="1230"/>
      <c r="CJ50" s="1230"/>
      <c r="CK50" s="1230"/>
      <c r="CL50" s="1230"/>
      <c r="CM50" s="1230"/>
      <c r="CN50" s="1230" t="s">
        <v>529</v>
      </c>
      <c r="CO50" s="1230"/>
      <c r="CP50" s="1230"/>
      <c r="CQ50" s="1230"/>
      <c r="CR50" s="1230"/>
      <c r="CS50" s="1230"/>
      <c r="CT50" s="1230"/>
      <c r="CU50" s="1230"/>
      <c r="CV50" s="1230" t="s">
        <v>530</v>
      </c>
      <c r="CW50" s="1230"/>
      <c r="CX50" s="1230"/>
      <c r="CY50" s="1230"/>
      <c r="CZ50" s="1230"/>
      <c r="DA50" s="1230"/>
      <c r="DB50" s="1230"/>
      <c r="DC50" s="1230"/>
    </row>
    <row r="51" spans="1:109" ht="13.5" customHeight="1" x14ac:dyDescent="0.2">
      <c r="B51" s="247"/>
      <c r="G51" s="1239"/>
      <c r="H51" s="1239"/>
      <c r="I51" s="1240"/>
      <c r="J51" s="1240"/>
      <c r="K51" s="1232"/>
      <c r="L51" s="1232"/>
      <c r="M51" s="1232"/>
      <c r="N51" s="1232"/>
      <c r="AM51" s="352"/>
      <c r="AN51" s="1231" t="s">
        <v>559</v>
      </c>
      <c r="AO51" s="1231"/>
      <c r="AP51" s="1231"/>
      <c r="AQ51" s="1231"/>
      <c r="AR51" s="1231"/>
      <c r="AS51" s="1231"/>
      <c r="AT51" s="1231"/>
      <c r="AU51" s="1231"/>
      <c r="AV51" s="1231"/>
      <c r="AW51" s="1231"/>
      <c r="AX51" s="1231"/>
      <c r="AY51" s="1231"/>
      <c r="AZ51" s="1231"/>
      <c r="BA51" s="1231"/>
      <c r="BB51" s="1231" t="s">
        <v>557</v>
      </c>
      <c r="BC51" s="1231"/>
      <c r="BD51" s="1231"/>
      <c r="BE51" s="1231"/>
      <c r="BF51" s="1231"/>
      <c r="BG51" s="1231"/>
      <c r="BH51" s="1231"/>
      <c r="BI51" s="1231"/>
      <c r="BJ51" s="1231"/>
      <c r="BK51" s="1231"/>
      <c r="BL51" s="1231"/>
      <c r="BM51" s="1231"/>
      <c r="BN51" s="1231"/>
      <c r="BO51" s="1231"/>
      <c r="BP51" s="1241"/>
      <c r="BQ51" s="1228"/>
      <c r="BR51" s="1228"/>
      <c r="BS51" s="1228"/>
      <c r="BT51" s="1228"/>
      <c r="BU51" s="1228"/>
      <c r="BV51" s="1228"/>
      <c r="BW51" s="1228"/>
      <c r="BX51" s="1241"/>
      <c r="BY51" s="1228"/>
      <c r="BZ51" s="1228"/>
      <c r="CA51" s="1228"/>
      <c r="CB51" s="1228"/>
      <c r="CC51" s="1228"/>
      <c r="CD51" s="1228"/>
      <c r="CE51" s="1228"/>
      <c r="CF51" s="1241"/>
      <c r="CG51" s="1228"/>
      <c r="CH51" s="1228"/>
      <c r="CI51" s="1228"/>
      <c r="CJ51" s="1228"/>
      <c r="CK51" s="1228"/>
      <c r="CL51" s="1228"/>
      <c r="CM51" s="1228"/>
      <c r="CN51" s="1241"/>
      <c r="CO51" s="1228"/>
      <c r="CP51" s="1228"/>
      <c r="CQ51" s="1228"/>
      <c r="CR51" s="1228"/>
      <c r="CS51" s="1228"/>
      <c r="CT51" s="1228"/>
      <c r="CU51" s="1228"/>
      <c r="CV51" s="1241"/>
      <c r="CW51" s="1228"/>
      <c r="CX51" s="1228"/>
      <c r="CY51" s="1228"/>
      <c r="CZ51" s="1228"/>
      <c r="DA51" s="1228"/>
      <c r="DB51" s="1228"/>
      <c r="DC51" s="1228"/>
    </row>
    <row r="52" spans="1:109" ht="13.2" x14ac:dyDescent="0.2">
      <c r="B52" s="247"/>
      <c r="G52" s="1239"/>
      <c r="H52" s="1239"/>
      <c r="I52" s="1240"/>
      <c r="J52" s="1240"/>
      <c r="K52" s="1232"/>
      <c r="L52" s="1232"/>
      <c r="M52" s="1232"/>
      <c r="N52" s="1232"/>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60"/>
      <c r="B53" s="247"/>
      <c r="G53" s="1239"/>
      <c r="H53" s="1239"/>
      <c r="I53" s="1233"/>
      <c r="J53" s="1233"/>
      <c r="K53" s="1232"/>
      <c r="L53" s="1232"/>
      <c r="M53" s="1232"/>
      <c r="N53" s="1232"/>
      <c r="AM53" s="352"/>
      <c r="AN53" s="1231"/>
      <c r="AO53" s="1231"/>
      <c r="AP53" s="1231"/>
      <c r="AQ53" s="1231"/>
      <c r="AR53" s="1231"/>
      <c r="AS53" s="1231"/>
      <c r="AT53" s="1231"/>
      <c r="AU53" s="1231"/>
      <c r="AV53" s="1231"/>
      <c r="AW53" s="1231"/>
      <c r="AX53" s="1231"/>
      <c r="AY53" s="1231"/>
      <c r="AZ53" s="1231"/>
      <c r="BA53" s="1231"/>
      <c r="BB53" s="1231" t="s">
        <v>564</v>
      </c>
      <c r="BC53" s="1231"/>
      <c r="BD53" s="1231"/>
      <c r="BE53" s="1231"/>
      <c r="BF53" s="1231"/>
      <c r="BG53" s="1231"/>
      <c r="BH53" s="1231"/>
      <c r="BI53" s="1231"/>
      <c r="BJ53" s="1231"/>
      <c r="BK53" s="1231"/>
      <c r="BL53" s="1231"/>
      <c r="BM53" s="1231"/>
      <c r="BN53" s="1231"/>
      <c r="BO53" s="1231"/>
      <c r="BP53" s="1241"/>
      <c r="BQ53" s="1228"/>
      <c r="BR53" s="1228"/>
      <c r="BS53" s="1228"/>
      <c r="BT53" s="1228"/>
      <c r="BU53" s="1228"/>
      <c r="BV53" s="1228"/>
      <c r="BW53" s="1228"/>
      <c r="BX53" s="1241"/>
      <c r="BY53" s="1228"/>
      <c r="BZ53" s="1228"/>
      <c r="CA53" s="1228"/>
      <c r="CB53" s="1228"/>
      <c r="CC53" s="1228"/>
      <c r="CD53" s="1228"/>
      <c r="CE53" s="1228"/>
      <c r="CF53" s="1241"/>
      <c r="CG53" s="1228"/>
      <c r="CH53" s="1228"/>
      <c r="CI53" s="1228"/>
      <c r="CJ53" s="1228"/>
      <c r="CK53" s="1228"/>
      <c r="CL53" s="1228"/>
      <c r="CM53" s="1228"/>
      <c r="CN53" s="1241"/>
      <c r="CO53" s="1228"/>
      <c r="CP53" s="1228"/>
      <c r="CQ53" s="1228"/>
      <c r="CR53" s="1228"/>
      <c r="CS53" s="1228"/>
      <c r="CT53" s="1228"/>
      <c r="CU53" s="1228"/>
      <c r="CV53" s="1241"/>
      <c r="CW53" s="1228"/>
      <c r="CX53" s="1228"/>
      <c r="CY53" s="1228"/>
      <c r="CZ53" s="1228"/>
      <c r="DA53" s="1228"/>
      <c r="DB53" s="1228"/>
      <c r="DC53" s="1228"/>
    </row>
    <row r="54" spans="1:109" ht="13.2" x14ac:dyDescent="0.2">
      <c r="A54" s="360"/>
      <c r="B54" s="247"/>
      <c r="G54" s="1239"/>
      <c r="H54" s="1239"/>
      <c r="I54" s="1233"/>
      <c r="J54" s="1233"/>
      <c r="K54" s="1232"/>
      <c r="L54" s="1232"/>
      <c r="M54" s="1232"/>
      <c r="N54" s="1232"/>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60"/>
      <c r="B55" s="247"/>
      <c r="G55" s="1233"/>
      <c r="H55" s="1233"/>
      <c r="I55" s="1233"/>
      <c r="J55" s="1233"/>
      <c r="K55" s="1232"/>
      <c r="L55" s="1232"/>
      <c r="M55" s="1232"/>
      <c r="N55" s="1232"/>
      <c r="AN55" s="1230" t="s">
        <v>558</v>
      </c>
      <c r="AO55" s="1230"/>
      <c r="AP55" s="1230"/>
      <c r="AQ55" s="1230"/>
      <c r="AR55" s="1230"/>
      <c r="AS55" s="1230"/>
      <c r="AT55" s="1230"/>
      <c r="AU55" s="1230"/>
      <c r="AV55" s="1230"/>
      <c r="AW55" s="1230"/>
      <c r="AX55" s="1230"/>
      <c r="AY55" s="1230"/>
      <c r="AZ55" s="1230"/>
      <c r="BA55" s="1230"/>
      <c r="BB55" s="1231" t="s">
        <v>557</v>
      </c>
      <c r="BC55" s="1231"/>
      <c r="BD55" s="1231"/>
      <c r="BE55" s="1231"/>
      <c r="BF55" s="1231"/>
      <c r="BG55" s="1231"/>
      <c r="BH55" s="1231"/>
      <c r="BI55" s="1231"/>
      <c r="BJ55" s="1231"/>
      <c r="BK55" s="1231"/>
      <c r="BL55" s="1231"/>
      <c r="BM55" s="1231"/>
      <c r="BN55" s="1231"/>
      <c r="BO55" s="1231"/>
      <c r="BP55" s="1241"/>
      <c r="BQ55" s="1228"/>
      <c r="BR55" s="1228"/>
      <c r="BS55" s="1228"/>
      <c r="BT55" s="1228"/>
      <c r="BU55" s="1228"/>
      <c r="BV55" s="1228"/>
      <c r="BW55" s="1228"/>
      <c r="BX55" s="1241"/>
      <c r="BY55" s="1228"/>
      <c r="BZ55" s="1228"/>
      <c r="CA55" s="1228"/>
      <c r="CB55" s="1228"/>
      <c r="CC55" s="1228"/>
      <c r="CD55" s="1228"/>
      <c r="CE55" s="1228"/>
      <c r="CF55" s="1241"/>
      <c r="CG55" s="1228"/>
      <c r="CH55" s="1228"/>
      <c r="CI55" s="1228"/>
      <c r="CJ55" s="1228"/>
      <c r="CK55" s="1228"/>
      <c r="CL55" s="1228"/>
      <c r="CM55" s="1228"/>
      <c r="CN55" s="1241"/>
      <c r="CO55" s="1228"/>
      <c r="CP55" s="1228"/>
      <c r="CQ55" s="1228"/>
      <c r="CR55" s="1228"/>
      <c r="CS55" s="1228"/>
      <c r="CT55" s="1228"/>
      <c r="CU55" s="1228"/>
      <c r="CV55" s="1241"/>
      <c r="CW55" s="1228"/>
      <c r="CX55" s="1228"/>
      <c r="CY55" s="1228"/>
      <c r="CZ55" s="1228"/>
      <c r="DA55" s="1228"/>
      <c r="DB55" s="1228"/>
      <c r="DC55" s="1228"/>
    </row>
    <row r="56" spans="1:109" ht="13.2" x14ac:dyDescent="0.2">
      <c r="A56" s="360"/>
      <c r="B56" s="247"/>
      <c r="G56" s="1233"/>
      <c r="H56" s="1233"/>
      <c r="I56" s="1233"/>
      <c r="J56" s="1233"/>
      <c r="K56" s="1232"/>
      <c r="L56" s="1232"/>
      <c r="M56" s="1232"/>
      <c r="N56" s="1232"/>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2" x14ac:dyDescent="0.2">
      <c r="B57" s="365"/>
      <c r="G57" s="1233"/>
      <c r="H57" s="1233"/>
      <c r="I57" s="1234"/>
      <c r="J57" s="1234"/>
      <c r="K57" s="1232"/>
      <c r="L57" s="1232"/>
      <c r="M57" s="1232"/>
      <c r="N57" s="1232"/>
      <c r="AM57" s="243"/>
      <c r="AN57" s="1230"/>
      <c r="AO57" s="1230"/>
      <c r="AP57" s="1230"/>
      <c r="AQ57" s="1230"/>
      <c r="AR57" s="1230"/>
      <c r="AS57" s="1230"/>
      <c r="AT57" s="1230"/>
      <c r="AU57" s="1230"/>
      <c r="AV57" s="1230"/>
      <c r="AW57" s="1230"/>
      <c r="AX57" s="1230"/>
      <c r="AY57" s="1230"/>
      <c r="AZ57" s="1230"/>
      <c r="BA57" s="1230"/>
      <c r="BB57" s="1231" t="s">
        <v>564</v>
      </c>
      <c r="BC57" s="1231"/>
      <c r="BD57" s="1231"/>
      <c r="BE57" s="1231"/>
      <c r="BF57" s="1231"/>
      <c r="BG57" s="1231"/>
      <c r="BH57" s="1231"/>
      <c r="BI57" s="1231"/>
      <c r="BJ57" s="1231"/>
      <c r="BK57" s="1231"/>
      <c r="BL57" s="1231"/>
      <c r="BM57" s="1231"/>
      <c r="BN57" s="1231"/>
      <c r="BO57" s="1231"/>
      <c r="BP57" s="1241"/>
      <c r="BQ57" s="1228"/>
      <c r="BR57" s="1228"/>
      <c r="BS57" s="1228"/>
      <c r="BT57" s="1228"/>
      <c r="BU57" s="1228"/>
      <c r="BV57" s="1228"/>
      <c r="BW57" s="1228"/>
      <c r="BX57" s="1241"/>
      <c r="BY57" s="1228"/>
      <c r="BZ57" s="1228"/>
      <c r="CA57" s="1228"/>
      <c r="CB57" s="1228"/>
      <c r="CC57" s="1228"/>
      <c r="CD57" s="1228"/>
      <c r="CE57" s="1228"/>
      <c r="CF57" s="1241"/>
      <c r="CG57" s="1228"/>
      <c r="CH57" s="1228"/>
      <c r="CI57" s="1228"/>
      <c r="CJ57" s="1228"/>
      <c r="CK57" s="1228"/>
      <c r="CL57" s="1228"/>
      <c r="CM57" s="1228"/>
      <c r="CN57" s="1241"/>
      <c r="CO57" s="1228"/>
      <c r="CP57" s="1228"/>
      <c r="CQ57" s="1228"/>
      <c r="CR57" s="1228"/>
      <c r="CS57" s="1228"/>
      <c r="CT57" s="1228"/>
      <c r="CU57" s="1228"/>
      <c r="CV57" s="1241"/>
      <c r="CW57" s="1228"/>
      <c r="CX57" s="1228"/>
      <c r="CY57" s="1228"/>
      <c r="CZ57" s="1228"/>
      <c r="DA57" s="1228"/>
      <c r="DB57" s="1228"/>
      <c r="DC57" s="1228"/>
      <c r="DD57" s="370"/>
      <c r="DE57" s="365"/>
    </row>
    <row r="58" spans="1:109" s="360" customFormat="1" ht="13.2" x14ac:dyDescent="0.2">
      <c r="A58" s="243"/>
      <c r="B58" s="365"/>
      <c r="G58" s="1233"/>
      <c r="H58" s="1233"/>
      <c r="I58" s="1234"/>
      <c r="J58" s="1234"/>
      <c r="K58" s="1232"/>
      <c r="L58" s="1232"/>
      <c r="M58" s="1232"/>
      <c r="N58" s="1232"/>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563</v>
      </c>
    </row>
    <row r="64" spans="1:109" ht="13.2" x14ac:dyDescent="0.2">
      <c r="B64" s="247"/>
      <c r="G64" s="361"/>
      <c r="I64" s="363"/>
      <c r="J64" s="363"/>
      <c r="K64" s="363"/>
      <c r="L64" s="363"/>
      <c r="M64" s="363"/>
      <c r="N64" s="362"/>
      <c r="AM64" s="361"/>
      <c r="AN64" s="361" t="s">
        <v>562</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42" t="s">
        <v>566</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2" x14ac:dyDescent="0.2">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2" x14ac:dyDescent="0.2">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2" x14ac:dyDescent="0.2">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2" x14ac:dyDescent="0.2">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560</v>
      </c>
    </row>
    <row r="72" spans="2:107" ht="13.2" x14ac:dyDescent="0.2">
      <c r="B72" s="247"/>
      <c r="G72" s="1233"/>
      <c r="H72" s="1233"/>
      <c r="I72" s="1233"/>
      <c r="J72" s="1233"/>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0" t="s">
        <v>526</v>
      </c>
      <c r="BQ72" s="1230"/>
      <c r="BR72" s="1230"/>
      <c r="BS72" s="1230"/>
      <c r="BT72" s="1230"/>
      <c r="BU72" s="1230"/>
      <c r="BV72" s="1230"/>
      <c r="BW72" s="1230"/>
      <c r="BX72" s="1230" t="s">
        <v>527</v>
      </c>
      <c r="BY72" s="1230"/>
      <c r="BZ72" s="1230"/>
      <c r="CA72" s="1230"/>
      <c r="CB72" s="1230"/>
      <c r="CC72" s="1230"/>
      <c r="CD72" s="1230"/>
      <c r="CE72" s="1230"/>
      <c r="CF72" s="1230" t="s">
        <v>528</v>
      </c>
      <c r="CG72" s="1230"/>
      <c r="CH72" s="1230"/>
      <c r="CI72" s="1230"/>
      <c r="CJ72" s="1230"/>
      <c r="CK72" s="1230"/>
      <c r="CL72" s="1230"/>
      <c r="CM72" s="1230"/>
      <c r="CN72" s="1230" t="s">
        <v>529</v>
      </c>
      <c r="CO72" s="1230"/>
      <c r="CP72" s="1230"/>
      <c r="CQ72" s="1230"/>
      <c r="CR72" s="1230"/>
      <c r="CS72" s="1230"/>
      <c r="CT72" s="1230"/>
      <c r="CU72" s="1230"/>
      <c r="CV72" s="1230" t="s">
        <v>530</v>
      </c>
      <c r="CW72" s="1230"/>
      <c r="CX72" s="1230"/>
      <c r="CY72" s="1230"/>
      <c r="CZ72" s="1230"/>
      <c r="DA72" s="1230"/>
      <c r="DB72" s="1230"/>
      <c r="DC72" s="1230"/>
    </row>
    <row r="73" spans="2:107" ht="13.2" x14ac:dyDescent="0.2">
      <c r="B73" s="247"/>
      <c r="G73" s="1239"/>
      <c r="H73" s="1239"/>
      <c r="I73" s="1239"/>
      <c r="J73" s="1239"/>
      <c r="K73" s="1229"/>
      <c r="L73" s="1229"/>
      <c r="M73" s="1229"/>
      <c r="N73" s="1229"/>
      <c r="AM73" s="352"/>
      <c r="AN73" s="1231" t="s">
        <v>559</v>
      </c>
      <c r="AO73" s="1231"/>
      <c r="AP73" s="1231"/>
      <c r="AQ73" s="1231"/>
      <c r="AR73" s="1231"/>
      <c r="AS73" s="1231"/>
      <c r="AT73" s="1231"/>
      <c r="AU73" s="1231"/>
      <c r="AV73" s="1231"/>
      <c r="AW73" s="1231"/>
      <c r="AX73" s="1231"/>
      <c r="AY73" s="1231"/>
      <c r="AZ73" s="1231"/>
      <c r="BA73" s="1231"/>
      <c r="BB73" s="1231" t="s">
        <v>557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9"/>
      <c r="H74" s="1239"/>
      <c r="I74" s="1239"/>
      <c r="J74" s="1239"/>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9"/>
      <c r="H75" s="1239"/>
      <c r="I75" s="1233"/>
      <c r="J75" s="1233"/>
      <c r="K75" s="1232"/>
      <c r="L75" s="1232"/>
      <c r="M75" s="1232"/>
      <c r="N75" s="1232"/>
      <c r="AM75" s="352"/>
      <c r="AN75" s="1231"/>
      <c r="AO75" s="1231"/>
      <c r="AP75" s="1231"/>
      <c r="AQ75" s="1231"/>
      <c r="AR75" s="1231"/>
      <c r="AS75" s="1231"/>
      <c r="AT75" s="1231"/>
      <c r="AU75" s="1231"/>
      <c r="AV75" s="1231"/>
      <c r="AW75" s="1231"/>
      <c r="AX75" s="1231"/>
      <c r="AY75" s="1231"/>
      <c r="AZ75" s="1231"/>
      <c r="BA75" s="1231"/>
      <c r="BB75" s="1231" t="s">
        <v>556</v>
      </c>
      <c r="BC75" s="1231"/>
      <c r="BD75" s="1231"/>
      <c r="BE75" s="1231"/>
      <c r="BF75" s="1231"/>
      <c r="BG75" s="1231"/>
      <c r="BH75" s="1231"/>
      <c r="BI75" s="1231"/>
      <c r="BJ75" s="1231"/>
      <c r="BK75" s="1231"/>
      <c r="BL75" s="1231"/>
      <c r="BM75" s="1231"/>
      <c r="BN75" s="1231"/>
      <c r="BO75" s="1231"/>
      <c r="BP75" s="1228">
        <v>-0.7</v>
      </c>
      <c r="BQ75" s="1228"/>
      <c r="BR75" s="1228"/>
      <c r="BS75" s="1228"/>
      <c r="BT75" s="1228"/>
      <c r="BU75" s="1228"/>
      <c r="BV75" s="1228"/>
      <c r="BW75" s="1228"/>
      <c r="BX75" s="1228">
        <v>-0.9</v>
      </c>
      <c r="BY75" s="1228"/>
      <c r="BZ75" s="1228"/>
      <c r="CA75" s="1228"/>
      <c r="CB75" s="1228"/>
      <c r="CC75" s="1228"/>
      <c r="CD75" s="1228"/>
      <c r="CE75" s="1228"/>
      <c r="CF75" s="1228">
        <v>-0.6</v>
      </c>
      <c r="CG75" s="1228"/>
      <c r="CH75" s="1228"/>
      <c r="CI75" s="1228"/>
      <c r="CJ75" s="1228"/>
      <c r="CK75" s="1228"/>
      <c r="CL75" s="1228"/>
      <c r="CM75" s="1228"/>
      <c r="CN75" s="1228">
        <v>-0.2</v>
      </c>
      <c r="CO75" s="1228"/>
      <c r="CP75" s="1228"/>
      <c r="CQ75" s="1228"/>
      <c r="CR75" s="1228"/>
      <c r="CS75" s="1228"/>
      <c r="CT75" s="1228"/>
      <c r="CU75" s="1228"/>
      <c r="CV75" s="1228">
        <v>-0.7</v>
      </c>
      <c r="CW75" s="1228"/>
      <c r="CX75" s="1228"/>
      <c r="CY75" s="1228"/>
      <c r="CZ75" s="1228"/>
      <c r="DA75" s="1228"/>
      <c r="DB75" s="1228"/>
      <c r="DC75" s="1228"/>
    </row>
    <row r="76" spans="2:107" ht="13.2" x14ac:dyDescent="0.2">
      <c r="B76" s="247"/>
      <c r="G76" s="1239"/>
      <c r="H76" s="1239"/>
      <c r="I76" s="1233"/>
      <c r="J76" s="1233"/>
      <c r="K76" s="1232"/>
      <c r="L76" s="1232"/>
      <c r="M76" s="1232"/>
      <c r="N76" s="1232"/>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3"/>
      <c r="H77" s="1233"/>
      <c r="I77" s="1233"/>
      <c r="J77" s="1233"/>
      <c r="K77" s="1229"/>
      <c r="L77" s="1229"/>
      <c r="M77" s="1229"/>
      <c r="N77" s="1229"/>
      <c r="AN77" s="1230" t="s">
        <v>558</v>
      </c>
      <c r="AO77" s="1230"/>
      <c r="AP77" s="1230"/>
      <c r="AQ77" s="1230"/>
      <c r="AR77" s="1230"/>
      <c r="AS77" s="1230"/>
      <c r="AT77" s="1230"/>
      <c r="AU77" s="1230"/>
      <c r="AV77" s="1230"/>
      <c r="AW77" s="1230"/>
      <c r="AX77" s="1230"/>
      <c r="AY77" s="1230"/>
      <c r="AZ77" s="1230"/>
      <c r="BA77" s="1230"/>
      <c r="BB77" s="1231" t="s">
        <v>557</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3"/>
      <c r="H78" s="1233"/>
      <c r="I78" s="1233"/>
      <c r="J78" s="1233"/>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3"/>
      <c r="H79" s="1233"/>
      <c r="I79" s="1234"/>
      <c r="J79" s="1234"/>
      <c r="K79" s="1235"/>
      <c r="L79" s="1235"/>
      <c r="M79" s="1235"/>
      <c r="N79" s="1235"/>
      <c r="AN79" s="1230"/>
      <c r="AO79" s="1230"/>
      <c r="AP79" s="1230"/>
      <c r="AQ79" s="1230"/>
      <c r="AR79" s="1230"/>
      <c r="AS79" s="1230"/>
      <c r="AT79" s="1230"/>
      <c r="AU79" s="1230"/>
      <c r="AV79" s="1230"/>
      <c r="AW79" s="1230"/>
      <c r="AX79" s="1230"/>
      <c r="AY79" s="1230"/>
      <c r="AZ79" s="1230"/>
      <c r="BA79" s="1230"/>
      <c r="BB79" s="1231" t="s">
        <v>556</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2" x14ac:dyDescent="0.2">
      <c r="B80" s="247"/>
      <c r="G80" s="1233"/>
      <c r="H80" s="1233"/>
      <c r="I80" s="1234"/>
      <c r="J80" s="1234"/>
      <c r="K80" s="1235"/>
      <c r="L80" s="1235"/>
      <c r="M80" s="1235"/>
      <c r="N80" s="1235"/>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kVQKthYKAvrxWIKSZ5fX+QfUSdv1/bGdMcwaWsX9pNUR9mEVufBJBGjANEJtrXDFH7pOBZJjvEb/fegn45DWw==" saltValue="5YK8vgz+v6x3yNMFBpdQk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212E3-135C-4352-9A18-F74A17592B81}">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VA4wZxJ9o+xWuR6EwEtg3HWlYyE0UAgxwxJ2qVi5vgSSW7ACcThWVG2O2BYiyBE4sY9d2aN2AeBiOIPyxBVZ4w==" saltValue="YNO29Q9QH1mrmpQunRDNG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740D-B234-47C0-A2BA-3CB94B04FCDD}">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ucer67KMd2eVjgJiwIbnRxyAiZZrlA1K+c9JIs1uhkRTRFbGI59iMbow8ELkE8yhZxaE7bpeFt4/Z9pMmankuQ==" saltValue="wqDpPur5ijbLb9LIoCehk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51</v>
      </c>
      <c r="E2" s="135"/>
      <c r="F2" s="136" t="s">
        <v>525</v>
      </c>
      <c r="G2" s="137"/>
      <c r="H2" s="138"/>
    </row>
    <row r="3" spans="1:8" x14ac:dyDescent="0.2">
      <c r="A3" s="134" t="s">
        <v>518</v>
      </c>
      <c r="B3" s="139"/>
      <c r="C3" s="140"/>
      <c r="D3" s="141">
        <v>971636</v>
      </c>
      <c r="E3" s="142"/>
      <c r="F3" s="143">
        <v>332350</v>
      </c>
      <c r="G3" s="144"/>
      <c r="H3" s="145"/>
    </row>
    <row r="4" spans="1:8" x14ac:dyDescent="0.2">
      <c r="A4" s="146"/>
      <c r="B4" s="147"/>
      <c r="C4" s="148"/>
      <c r="D4" s="149">
        <v>971636</v>
      </c>
      <c r="E4" s="150"/>
      <c r="F4" s="151">
        <v>200453</v>
      </c>
      <c r="G4" s="152"/>
      <c r="H4" s="153"/>
    </row>
    <row r="5" spans="1:8" x14ac:dyDescent="0.2">
      <c r="A5" s="134" t="s">
        <v>520</v>
      </c>
      <c r="B5" s="139"/>
      <c r="C5" s="140"/>
      <c r="D5" s="141">
        <v>2043665</v>
      </c>
      <c r="E5" s="142"/>
      <c r="F5" s="143">
        <v>362690</v>
      </c>
      <c r="G5" s="144"/>
      <c r="H5" s="145"/>
    </row>
    <row r="6" spans="1:8" x14ac:dyDescent="0.2">
      <c r="A6" s="146"/>
      <c r="B6" s="147"/>
      <c r="C6" s="148"/>
      <c r="D6" s="149">
        <v>2043665</v>
      </c>
      <c r="E6" s="150"/>
      <c r="F6" s="151">
        <v>172580</v>
      </c>
      <c r="G6" s="152"/>
      <c r="H6" s="153"/>
    </row>
    <row r="7" spans="1:8" x14ac:dyDescent="0.2">
      <c r="A7" s="134" t="s">
        <v>521</v>
      </c>
      <c r="B7" s="139"/>
      <c r="C7" s="140"/>
      <c r="D7" s="141">
        <v>2172964</v>
      </c>
      <c r="E7" s="142"/>
      <c r="F7" s="143">
        <v>296093</v>
      </c>
      <c r="G7" s="144"/>
      <c r="H7" s="145"/>
    </row>
    <row r="8" spans="1:8" x14ac:dyDescent="0.2">
      <c r="A8" s="146"/>
      <c r="B8" s="147"/>
      <c r="C8" s="148"/>
      <c r="D8" s="149">
        <v>2172964</v>
      </c>
      <c r="E8" s="150"/>
      <c r="F8" s="151">
        <v>140545</v>
      </c>
      <c r="G8" s="152"/>
      <c r="H8" s="153"/>
    </row>
    <row r="9" spans="1:8" x14ac:dyDescent="0.2">
      <c r="A9" s="134" t="s">
        <v>522</v>
      </c>
      <c r="B9" s="139"/>
      <c r="C9" s="140"/>
      <c r="D9" s="141">
        <v>1144974</v>
      </c>
      <c r="E9" s="142"/>
      <c r="F9" s="143">
        <v>308655</v>
      </c>
      <c r="G9" s="144"/>
      <c r="H9" s="145"/>
    </row>
    <row r="10" spans="1:8" x14ac:dyDescent="0.2">
      <c r="A10" s="146"/>
      <c r="B10" s="147"/>
      <c r="C10" s="148"/>
      <c r="D10" s="149">
        <v>349699</v>
      </c>
      <c r="E10" s="150"/>
      <c r="F10" s="151">
        <v>169887</v>
      </c>
      <c r="G10" s="152"/>
      <c r="H10" s="153"/>
    </row>
    <row r="11" spans="1:8" x14ac:dyDescent="0.2">
      <c r="A11" s="134" t="s">
        <v>523</v>
      </c>
      <c r="B11" s="139"/>
      <c r="C11" s="140"/>
      <c r="D11" s="141">
        <v>1216856</v>
      </c>
      <c r="E11" s="142"/>
      <c r="F11" s="143">
        <v>325476</v>
      </c>
      <c r="G11" s="144"/>
      <c r="H11" s="145"/>
    </row>
    <row r="12" spans="1:8" x14ac:dyDescent="0.2">
      <c r="A12" s="146"/>
      <c r="B12" s="147"/>
      <c r="C12" s="154"/>
      <c r="D12" s="149">
        <v>926231</v>
      </c>
      <c r="E12" s="150"/>
      <c r="F12" s="151">
        <v>190204</v>
      </c>
      <c r="G12" s="152"/>
      <c r="H12" s="153"/>
    </row>
    <row r="13" spans="1:8" x14ac:dyDescent="0.2">
      <c r="A13" s="134"/>
      <c r="B13" s="139"/>
      <c r="C13" s="140"/>
      <c r="D13" s="141">
        <v>1510019</v>
      </c>
      <c r="E13" s="142"/>
      <c r="F13" s="143">
        <v>325053</v>
      </c>
      <c r="G13" s="155"/>
      <c r="H13" s="145"/>
    </row>
    <row r="14" spans="1:8" x14ac:dyDescent="0.2">
      <c r="A14" s="146"/>
      <c r="B14" s="147"/>
      <c r="C14" s="148"/>
      <c r="D14" s="149">
        <v>1292839</v>
      </c>
      <c r="E14" s="150"/>
      <c r="F14" s="151">
        <v>174734</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15.67</v>
      </c>
      <c r="C19" s="156">
        <f>ROUND(VALUE(SUBSTITUTE(実質収支比率等に係る経年分析!G$48,"▲","-")),2)</f>
        <v>12.86</v>
      </c>
      <c r="D19" s="156">
        <f>ROUND(VALUE(SUBSTITUTE(実質収支比率等に係る経年分析!H$48,"▲","-")),2)</f>
        <v>40.4</v>
      </c>
      <c r="E19" s="156">
        <f>ROUND(VALUE(SUBSTITUTE(実質収支比率等に係る経年分析!I$48,"▲","-")),2)</f>
        <v>77.62</v>
      </c>
      <c r="F19" s="156">
        <f>ROUND(VALUE(SUBSTITUTE(実質収支比率等に係る経年分析!J$48,"▲","-")),2)</f>
        <v>123.07</v>
      </c>
    </row>
    <row r="20" spans="1:11" x14ac:dyDescent="0.2">
      <c r="A20" s="156" t="s">
        <v>54</v>
      </c>
      <c r="B20" s="156">
        <f>ROUND(VALUE(SUBSTITUTE(実質収支比率等に係る経年分析!F$47,"▲","-")),2)</f>
        <v>501.98</v>
      </c>
      <c r="C20" s="156">
        <f>ROUND(VALUE(SUBSTITUTE(実質収支比率等に係る経年分析!G$47,"▲","-")),2)</f>
        <v>378.62</v>
      </c>
      <c r="D20" s="156">
        <f>ROUND(VALUE(SUBSTITUTE(実質収支比率等に係る経年分析!H$47,"▲","-")),2)</f>
        <v>390.51</v>
      </c>
      <c r="E20" s="156">
        <f>ROUND(VALUE(SUBSTITUTE(実質収支比率等に係る経年分析!I$47,"▲","-")),2)</f>
        <v>407.48</v>
      </c>
      <c r="F20" s="156">
        <f>ROUND(VALUE(SUBSTITUTE(実質収支比率等に係る経年分析!J$47,"▲","-")),2)</f>
        <v>402.43</v>
      </c>
    </row>
    <row r="21" spans="1:11" x14ac:dyDescent="0.2">
      <c r="A21" s="156" t="s">
        <v>55</v>
      </c>
      <c r="B21" s="156">
        <f>IF(ISNUMBER(VALUE(SUBSTITUTE(実質収支比率等に係る経年分析!F$49,"▲","-"))),ROUND(VALUE(SUBSTITUTE(実質収支比率等に係る経年分析!F$49,"▲","-")),2),NA())</f>
        <v>56.62</v>
      </c>
      <c r="C21" s="156">
        <f>IF(ISNUMBER(VALUE(SUBSTITUTE(実質収支比率等に係る経年分析!G$49,"▲","-"))),ROUND(VALUE(SUBSTITUTE(実質収支比率等に係る経年分析!G$49,"▲","-")),2),NA())</f>
        <v>-44.89</v>
      </c>
      <c r="D21" s="156">
        <f>IF(ISNUMBER(VALUE(SUBSTITUTE(実質収支比率等に係る経年分析!H$49,"▲","-"))),ROUND(VALUE(SUBSTITUTE(実質収支比率等に係る経年分析!H$49,"▲","-")),2),NA())</f>
        <v>27.14</v>
      </c>
      <c r="E21" s="156">
        <f>IF(ISNUMBER(VALUE(SUBSTITUTE(実質収支比率等に係る経年分析!I$49,"▲","-"))),ROUND(VALUE(SUBSTITUTE(実質収支比率等に係る経年分析!I$49,"▲","-")),2),NA())</f>
        <v>54.4</v>
      </c>
      <c r="F21" s="156">
        <f>IF(ISNUMBER(VALUE(SUBSTITUTE(実質収支比率等に係る経年分析!J$49,"▲","-"))),ROUND(VALUE(SUBSTITUTE(実質収支比率等に係る経年分析!J$49,"▲","-")),2),NA())</f>
        <v>46.42</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42.74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30.01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37.89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57.86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介護サービス事業特別会計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0.18</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0.17</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1.71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1.67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2.25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2.23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1.69</v>
      </c>
    </row>
    <row r="31" spans="1:11" x14ac:dyDescent="0.2">
      <c r="A31" s="157" t="str">
        <f>IF(連結実質赤字比率に係る赤字・黒字の構成分析!C$39="",NA(),連結実質赤字比率に係る赤字・黒字の構成分析!C$39)</f>
        <v>国民健康保険事業直営診療特別会計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2.2000000000000002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6.14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4.45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4.3</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3.07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5.14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4.7699999999999996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5.18</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9.1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8.4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10.220000000000001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11.96</v>
      </c>
    </row>
    <row r="34" spans="1:16" x14ac:dyDescent="0.2">
      <c r="A34" s="157" t="str">
        <f>IF(連結実質赤字比率に係る赤字・黒字の構成分析!C$36="",NA(),連結実質赤字比率に係る赤字・黒字の構成分析!C$36)</f>
        <v>合併処理浄化槽事業会計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22.73</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28.59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15.66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77.62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123.07</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33</v>
      </c>
      <c r="E42" s="158"/>
      <c r="F42" s="158"/>
      <c r="G42" s="158">
        <f>'実質公債費比率（分子）の構造'!L$52</f>
        <v>29</v>
      </c>
      <c r="H42" s="158"/>
      <c r="I42" s="158"/>
      <c r="J42" s="158">
        <f>'実質公債費比率（分子）の構造'!M$52</f>
        <v>28</v>
      </c>
      <c r="K42" s="158"/>
      <c r="L42" s="158"/>
      <c r="M42" s="158">
        <f>'実質公債費比率（分子）の構造'!N$52</f>
        <v>27</v>
      </c>
      <c r="N42" s="158"/>
      <c r="O42" s="158"/>
      <c r="P42" s="158">
        <f>'実質公債費比率（分子）の構造'!O$52</f>
        <v>23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5</v>
      </c>
      <c r="C45" s="158"/>
      <c r="D45" s="158"/>
      <c r="E45" s="158">
        <f>'実質公債費比率（分子）の構造'!L$49</f>
        <v>3</v>
      </c>
      <c r="F45" s="158"/>
      <c r="G45" s="158"/>
      <c r="H45" s="158">
        <f>'実質公債費比率（分子）の構造'!M$49</f>
        <v>3</v>
      </c>
      <c r="I45" s="158"/>
      <c r="J45" s="158"/>
      <c r="K45" s="158">
        <f>'実質公債費比率（分子）の構造'!N$49</f>
        <v>3</v>
      </c>
      <c r="L45" s="158"/>
      <c r="M45" s="158"/>
      <c r="N45" s="158">
        <f>'実質公債費比率（分子）の構造'!O$49</f>
        <v>3</v>
      </c>
      <c r="O45" s="158"/>
      <c r="P45" s="158"/>
    </row>
    <row r="46" spans="1:16" x14ac:dyDescent="0.2">
      <c r="A46" s="158" t="s">
        <v>65</v>
      </c>
      <c r="B46" s="158">
        <f>'実質公債費比率（分子）の構造'!K$48</f>
        <v>7</v>
      </c>
      <c r="C46" s="158"/>
      <c r="D46" s="158"/>
      <c r="E46" s="158">
        <f>'実質公債費比率（分子）の構造'!L$48</f>
        <v>7</v>
      </c>
      <c r="F46" s="158"/>
      <c r="G46" s="158"/>
      <c r="H46" s="158">
        <f>'実質公債費比率（分子）の構造'!M$48</f>
        <v>9</v>
      </c>
      <c r="I46" s="158"/>
      <c r="J46" s="158"/>
      <c r="K46" s="158">
        <f>'実質公債費比率（分子）の構造'!N$48</f>
        <v>9</v>
      </c>
      <c r="L46" s="158"/>
      <c r="M46" s="158"/>
      <c r="N46" s="158">
        <f>'実質公債費比率（分子）の構造'!O$48</f>
        <v>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18</v>
      </c>
      <c r="C49" s="158"/>
      <c r="D49" s="158"/>
      <c r="E49" s="158">
        <f>'実質公債費比率（分子）の構造'!L$45</f>
        <v>17</v>
      </c>
      <c r="F49" s="158"/>
      <c r="G49" s="158"/>
      <c r="H49" s="158">
        <f>'実質公債費比率（分子）の構造'!M$45</f>
        <v>15</v>
      </c>
      <c r="I49" s="158"/>
      <c r="J49" s="158"/>
      <c r="K49" s="158">
        <f>'実質公債費比率（分子）の構造'!N$45</f>
        <v>13</v>
      </c>
      <c r="L49" s="158"/>
      <c r="M49" s="158"/>
      <c r="N49" s="158">
        <f>'実質公債費比率（分子）の構造'!O$45</f>
        <v>10</v>
      </c>
      <c r="O49" s="158"/>
      <c r="P49" s="158"/>
    </row>
    <row r="50" spans="1:16" x14ac:dyDescent="0.2">
      <c r="A50" s="158" t="s">
        <v>68</v>
      </c>
      <c r="B50" s="158" t="e">
        <f>NA()</f>
        <v>#N/A</v>
      </c>
      <c r="C50" s="158">
        <f>IF(ISNUMBER('実質公債費比率（分子）の構造'!K$53),'実質公債費比率（分子）の構造'!K$53,NA())</f>
        <v>-3</v>
      </c>
      <c r="D50" s="158" t="e">
        <f>NA()</f>
        <v>#N/A</v>
      </c>
      <c r="E50" s="158" t="e">
        <f>NA()</f>
        <v>#N/A</v>
      </c>
      <c r="F50" s="158">
        <f>IF(ISNUMBER('実質公債費比率（分子）の構造'!L$53),'実質公債費比率（分子）の構造'!L$53,NA())</f>
        <v>-2</v>
      </c>
      <c r="G50" s="158" t="e">
        <f>NA()</f>
        <v>#N/A</v>
      </c>
      <c r="H50" s="158" t="e">
        <f>NA()</f>
        <v>#N/A</v>
      </c>
      <c r="I50" s="158">
        <f>IF(ISNUMBER('実質公債費比率（分子）の構造'!M$53),'実質公債費比率（分子）の構造'!M$53,NA())</f>
        <v>-1</v>
      </c>
      <c r="J50" s="158" t="e">
        <f>NA()</f>
        <v>#N/A</v>
      </c>
      <c r="K50" s="158" t="e">
        <f>NA()</f>
        <v>#N/A</v>
      </c>
      <c r="L50" s="158">
        <f>IF(ISNUMBER('実質公債費比率（分子）の構造'!N$53),'実質公債費比率（分子）の構造'!N$53,NA())</f>
        <v>-2</v>
      </c>
      <c r="M50" s="158" t="e">
        <f>NA()</f>
        <v>#N/A</v>
      </c>
      <c r="N50" s="158" t="e">
        <f>NA()</f>
        <v>#N/A</v>
      </c>
      <c r="O50" s="158">
        <f>IF(ISNUMBER('実質公債費比率（分子）の構造'!O$53),'実質公債費比率（分子）の構造'!O$53,NA())</f>
        <v>-6</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251</v>
      </c>
      <c r="E56" s="157"/>
      <c r="F56" s="157"/>
      <c r="G56" s="157">
        <f>'将来負担比率（分子）の構造'!J$52</f>
        <v>229</v>
      </c>
      <c r="H56" s="157"/>
      <c r="I56" s="157"/>
      <c r="J56" s="157">
        <f>'将来負担比率（分子）の構造'!K$52</f>
        <v>205</v>
      </c>
      <c r="K56" s="157"/>
      <c r="L56" s="157"/>
      <c r="M56" s="157">
        <f>'将来負担比率（分子）の構造'!L$52</f>
        <v>182</v>
      </c>
      <c r="N56" s="157"/>
      <c r="O56" s="157"/>
      <c r="P56" s="157">
        <f>'将来負担比率（分子）の構造'!M$52</f>
        <v>158</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1857</v>
      </c>
      <c r="E58" s="157"/>
      <c r="F58" s="157"/>
      <c r="G58" s="157">
        <f>'将来負担比率（分子）の構造'!J$50</f>
        <v>1724</v>
      </c>
      <c r="H58" s="157"/>
      <c r="I58" s="157"/>
      <c r="J58" s="157">
        <f>'将来負担比率（分子）の構造'!K$50</f>
        <v>1724</v>
      </c>
      <c r="K58" s="157"/>
      <c r="L58" s="157"/>
      <c r="M58" s="157">
        <f>'将来負担比率（分子）の構造'!L$50</f>
        <v>1775</v>
      </c>
      <c r="N58" s="157"/>
      <c r="O58" s="157"/>
      <c r="P58" s="157">
        <f>'将来負担比率（分子）の構造'!M$50</f>
        <v>1775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v>
      </c>
      <c r="C62" s="157"/>
      <c r="D62" s="157"/>
      <c r="E62" s="157">
        <f>'将来負担比率（分子）の構造'!J$45</f>
        <v>7</v>
      </c>
      <c r="F62" s="157"/>
      <c r="G62" s="157"/>
      <c r="H62" s="157">
        <f>'将来負担比率（分子）の構造'!K$45</f>
        <v>18</v>
      </c>
      <c r="I62" s="157"/>
      <c r="J62" s="157"/>
      <c r="K62" s="157">
        <f>'将来負担比率（分子）の構造'!L$45</f>
        <v>17</v>
      </c>
      <c r="L62" s="157"/>
      <c r="M62" s="157"/>
      <c r="N62" s="157">
        <f>'将来負担比率（分子）の構造'!M$45</f>
        <v>10</v>
      </c>
      <c r="O62" s="157"/>
      <c r="P62" s="157"/>
    </row>
    <row r="63" spans="1:16" x14ac:dyDescent="0.2">
      <c r="A63" s="157" t="s">
        <v>34</v>
      </c>
      <c r="B63" s="157">
        <f>'将来負担比率（分子）の構造'!I$44</f>
        <v>21</v>
      </c>
      <c r="C63" s="157"/>
      <c r="D63" s="157"/>
      <c r="E63" s="157">
        <f>'将来負担比率（分子）の構造'!J$44</f>
        <v>17</v>
      </c>
      <c r="F63" s="157"/>
      <c r="G63" s="157"/>
      <c r="H63" s="157">
        <f>'将来負担比率（分子）の構造'!K$44</f>
        <v>14</v>
      </c>
      <c r="I63" s="157"/>
      <c r="J63" s="157"/>
      <c r="K63" s="157">
        <f>'将来負担比率（分子）の構造'!L$44</f>
        <v>11</v>
      </c>
      <c r="L63" s="157"/>
      <c r="M63" s="157"/>
      <c r="N63" s="157">
        <f>'将来負担比率（分子）の構造'!M$44</f>
        <v>7</v>
      </c>
      <c r="O63" s="157"/>
      <c r="P63" s="157"/>
    </row>
    <row r="64" spans="1:16" x14ac:dyDescent="0.2">
      <c r="A64" s="157" t="s">
        <v>33</v>
      </c>
      <c r="B64" s="157">
        <f>'将来負担比率（分子）の構造'!I$43</f>
        <v>118</v>
      </c>
      <c r="C64" s="157"/>
      <c r="D64" s="157"/>
      <c r="E64" s="157">
        <f>'将来負担比率（分子）の構造'!J$43</f>
        <v>113</v>
      </c>
      <c r="F64" s="157"/>
      <c r="G64" s="157"/>
      <c r="H64" s="157">
        <f>'将来負担比率（分子）の構造'!K$43</f>
        <v>105</v>
      </c>
      <c r="I64" s="157"/>
      <c r="J64" s="157"/>
      <c r="K64" s="157">
        <f>'将来負担比率（分子）の構造'!L$43</f>
        <v>97</v>
      </c>
      <c r="L64" s="157"/>
      <c r="M64" s="157"/>
      <c r="N64" s="157">
        <f>'将来負担比率（分子）の構造'!M$43</f>
        <v>72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90</v>
      </c>
      <c r="C66" s="157"/>
      <c r="D66" s="157"/>
      <c r="E66" s="157">
        <f>'将来負担比率（分子）の構造'!J$41</f>
        <v>75</v>
      </c>
      <c r="F66" s="157"/>
      <c r="G66" s="157"/>
      <c r="H66" s="157">
        <f>'将来負担比率（分子）の構造'!K$41</f>
        <v>60</v>
      </c>
      <c r="I66" s="157"/>
      <c r="J66" s="157"/>
      <c r="K66" s="157">
        <f>'将来負担比率（分子）の構造'!L$41</f>
        <v>48</v>
      </c>
      <c r="L66" s="157"/>
      <c r="M66" s="157"/>
      <c r="N66" s="157">
        <f>'将来負担比率（分子）の構造'!M$41</f>
        <v>39</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1147</v>
      </c>
      <c r="C72" s="161">
        <f>基金残高に係る経年分析!G55</f>
        <v>1198</v>
      </c>
      <c r="D72" s="161">
        <f>基金残高に係る経年分析!H55</f>
        <v>1198</v>
      </c>
    </row>
    <row r="73" spans="1:16" x14ac:dyDescent="0.2">
      <c r="A73" s="160" t="s">
        <v>75</v>
      </c>
      <c r="B73" s="161">
        <f>基金残高に係る経年分析!F56</f>
        <v>5</v>
      </c>
      <c r="C73" s="161">
        <f>基金残高に係る経年分析!G56</f>
        <v>5</v>
      </c>
      <c r="D73" s="161">
        <f>基金残高に係る経年分析!H56</f>
        <v>5</v>
      </c>
    </row>
    <row r="74" spans="1:16" x14ac:dyDescent="0.2">
      <c r="A74" s="160" t="s">
        <v>76</v>
      </c>
      <c r="B74" s="161">
        <f>基金残高に係る経年分析!F57</f>
        <v>558</v>
      </c>
      <c r="C74" s="161">
        <f>基金残高に係る経年分析!G57</f>
        <v>559</v>
      </c>
      <c r="D74" s="161">
        <f>基金残高に係る経年分析!H57</f>
        <v>559</v>
      </c>
    </row>
  </sheetData>
  <sheetProtection algorithmName="SHA-512" hashValue="zsAQa8M0eF/DppjLizeBWgHhF1iCRMU/W3iCzm+PcNLY6mybkmNwY03ZfYiNp8oXGtf/K3115eIdToTCDHX1/g==" saltValue="2D9nuP+MpCFP4dtpb8rvZ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2026-08-18T07:30:29Z</cp:lastPrinted>
  <dcterms:created xsi:type="dcterms:W3CDTF">2026-02-26T09:39:41Z</dcterms:created>
  <dcterms:modified xsi:type="dcterms:W3CDTF">2026-09-14T06:27:36Z</dcterms:modified>
  <cp:category/>
</cp:coreProperties>
</file>