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DB6AC252-00E1-4657-98E4-5651D63E15D7}"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O35" i="10"/>
  <c r="AM35" i="10"/>
  <c r="CO34" i="10"/>
  <c r="AM34" i="10"/>
  <c r="C34" i="10"/>
  <c r="C35" i="10" s="1"/>
  <c r="C36" i="10" l="1"/>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W34" i="10" l="1"/>
  <c r="BW35" i="10" s="1"/>
  <c r="BW36" i="10" s="1"/>
  <c r="BW37" i="10" s="1"/>
  <c r="BW38" i="10" s="1"/>
  <c r="BW39" i="10" s="1"/>
  <c r="BW40" i="10" s="1"/>
</calcChain>
</file>

<file path=xl/sharedStrings.xml><?xml version="1.0" encoding="utf-8"?>
<sst xmlns="http://schemas.openxmlformats.org/spreadsheetml/2006/main" count="1188" uniqueCount="573">
  <si>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</si>
  <si>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</si>
  <si>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</si>
  <si>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</si>
  <si>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</si>
  <si>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</si>
  <si>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</si>
  <si>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</si>
  <si>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</si>
  <si>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</si>
  <si>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</si>
  <si>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</si>
  <si>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</si>
  <si>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</si>
  <si>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</si>
  <si>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</si>
  <si>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</si>
  <si>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</si>
  <si>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</si>
  <si>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</si>
  <si>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</si>
  <si>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</si>
  <si>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</si>
  <si>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</si>
  <si>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</si>
  <si>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</si>
  <si>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</si>
  <si>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</si>
  <si>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</si>
  <si>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</si>
  <si>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</si>
  <si>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</si>
  <si>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</si>
  <si>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</si>
  <si>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</si>
  <si>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</si>
  <si>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</si>
  <si>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</si>
  <si>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</si>
  <si>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</si>
  <si>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</si>
  <si>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</si>
  <si>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</si>
  <si>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</si>
  <si>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</si>
  <si>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</si>
  <si>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</si>
  <si>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</si>
  <si>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</si>
  <si>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</si>
  <si>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</si>
  <si>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</si>
  <si>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</si>
  <si>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</si>
  <si>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</si>
  <si>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</si>
  <si>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</si>
  <si>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</si>
  <si>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</si>
  <si>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</si>
  <si>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</si>
  <si>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</si>
  <si>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</si>
  <si>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</si>
  <si>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</si>
  <si>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</si>
  <si>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</si>
  <si>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</si>
  <si>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</si>
  <si>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</si>
  <si>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</si>
  <si>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</si>
  <si>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</si>
  <si>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</si>
  <si>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</si>
  <si>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</si>
  <si>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</si>
  <si>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</si>
  <si>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</si>
  <si>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</si>
  <si>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</si>
  <si>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</si>
  <si>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</si>
  <si>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</si>
  <si>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</si>
  <si>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</si>
  <si>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</si>
  <si>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</si>
  <si>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</si>
  <si>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</si>
  <si>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</si>
  <si>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</si>
  <si>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</si>
  <si>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</si>
  <si>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御蔵島村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</si>
  <si>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</si>
  <si>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</si>
  <si>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</si>
  <si>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</si>
  <si>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</si>
  <si>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</si>
  <si>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</si>
  <si>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</si>
  <si>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</si>
  <si>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</si>
  <si>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</si>
  <si>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</si>
  <si>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</si>
  <si>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</si>
  <si>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</si>
  <si>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</si>
  <si>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</si>
  <si>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</si>
  <si>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</si>
  <si>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</si>
  <si>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</si>
  <si>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</si>
  <si>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</si>
  <si>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</si>
  <si>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</si>
  <si>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</si>
  <si>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</si>
  <si>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</si>
  <si>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</si>
  <si>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</si>
  <si>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</si>
  <si>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</si>
  <si>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</si>
  <si>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</si>
  <si>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</si>
  <si>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</si>
  <si>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</si>
  <si>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</si>
  <si>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</si>
  <si>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</si>
  <si>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</si>
  <si>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</si>
  <si>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</si>
  <si>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</si>
  <si>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</si>
  <si>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</si>
  <si>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3.8</t>
    <phoneticPr fontId="5"/>
  </si>
  <si>
    <t>基準財政需要額</t>
    <phoneticPr fontId="25"/>
  </si>
  <si>
    <t>うち日本人(％)</t>
    <phoneticPr fontId="5"/>
  </si>
  <si>
    <t>3.4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</si>
  <si>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</si>
  <si>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</si>
  <si>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</si>
  <si>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</si>
  <si>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</si>
  <si>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</si>
  <si>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</si>
  <si>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</si>
  <si>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</si>
  <si>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</si>
  <si>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</si>
  <si>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</si>
  <si>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</si>
  <si>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</si>
  <si>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</si>
  <si>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</si>
  <si>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</si>
  <si>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</si>
  <si>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</si>
  <si>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</si>
  <si>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</si>
  <si>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</si>
  <si>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</si>
  <si>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</si>
  <si>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</si>
  <si>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</si>
  <si>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</si>
  <si>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</si>
  <si>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</si>
  <si>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</si>
  <si>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</si>
  <si>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</si>
  <si>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</si>
  <si>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</si>
  <si>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</si>
  <si>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</si>
  <si>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</si>
  <si>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</si>
  <si>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</si>
  <si>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</si>
  <si>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</si>
  <si>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</si>
  <si>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</si>
  <si>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</si>
  <si>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</si>
  <si>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</si>
  <si>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</si>
  <si>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</si>
  <si>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</si>
  <si>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</si>
  <si>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</si>
  <si>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</si>
  <si>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</si>
  <si>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</si>
  <si>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</si>
  <si>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</si>
  <si>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</si>
  <si>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</si>
  <si>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東京都御蔵島村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</si>
  <si>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</si>
  <si>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</si>
  <si>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</si>
  <si>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</si>
  <si>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</si>
  <si>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</si>
  <si>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</si>
  <si>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</si>
  <si>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</si>
  <si>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</si>
  <si>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</si>
  <si>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</si>
  <si>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</si>
  <si>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</si>
  <si>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</si>
  <si>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</si>
  <si>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</si>
  <si>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</si>
  <si>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</si>
  <si>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</si>
  <si>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</si>
  <si>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</si>
  <si>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</si>
  <si>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</si>
  <si>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</si>
  <si>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</si>
  <si>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</si>
  <si>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</si>
  <si>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</si>
  <si>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</si>
  <si>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</si>
  <si>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</si>
  <si>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</si>
  <si>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</si>
  <si>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</si>
  <si>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</si>
  <si>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</si>
  <si>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</si>
  <si>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</si>
  <si>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</si>
  <si>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</si>
  <si>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</si>
  <si>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</si>
  <si>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</si>
  <si>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</si>
  <si>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</si>
  <si>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</si>
  <si>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</si>
  <si>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</si>
  <si>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</si>
  <si>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</si>
  <si>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</si>
  <si>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</si>
  <si>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</si>
  <si>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</si>
  <si>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</si>
  <si>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</si>
  <si>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</si>
  <si>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</si>
  <si>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</si>
  <si>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</si>
  <si>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</si>
  <si>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</si>
  <si>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</si>
  <si>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</si>
  <si>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</si>
  <si>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</si>
  <si>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</si>
  <si>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</si>
  <si>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</si>
  <si>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</si>
  <si>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</si>
  <si>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</si>
  <si>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</si>
  <si>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</si>
  <si>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</si>
  <si>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</si>
  <si>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</si>
  <si>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</si>
  <si>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</si>
  <si>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</si>
  <si>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</si>
  <si>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</si>
  <si>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</si>
  <si>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</si>
  <si>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</si>
  <si>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</si>
  <si>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</si>
  <si>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</si>
  <si>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</si>
  <si>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</si>
  <si>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</si>
  <si>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</si>
  <si>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</si>
  <si>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</si>
  <si>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</si>
  <si>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</si>
  <si>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</si>
  <si>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</si>
  <si>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</si>
  <si>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</si>
  <si>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</si>
  <si>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</si>
  <si>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</si>
  <si>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</si>
  <si>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</si>
  <si>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</si>
  <si>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</si>
  <si>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</si>
  <si>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</si>
  <si>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</si>
  <si>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</si>
  <si>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</si>
  <si>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</si>
  <si>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</si>
  <si>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観光施設</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</si>
  <si>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</si>
  <si>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</si>
  <si>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</si>
  <si>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</si>
  <si>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</si>
  <si>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</si>
  <si>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</si>
  <si>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</si>
  <si>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</si>
  <si>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</si>
  <si>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</si>
  <si>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</si>
  <si>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</si>
  <si>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</si>
  <si>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</si>
  <si>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</si>
  <si>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</si>
  <si>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</si>
  <si>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</si>
  <si>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</si>
  <si>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</si>
  <si>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</si>
  <si>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</si>
  <si>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</si>
  <si>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</si>
  <si>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</si>
  <si>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</si>
  <si>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</si>
  <si>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</si>
  <si>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</si>
  <si>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</si>
  <si>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</si>
  <si>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</si>
  <si>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</si>
  <si>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東京都御蔵島村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</si>
  <si>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</si>
  <si>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</si>
  <si>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</si>
  <si>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</si>
  <si>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</si>
  <si>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</si>
  <si>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</si>
  <si>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</si>
  <si>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</si>
  <si>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</si>
  <si>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</si>
  <si>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</si>
  <si>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</si>
  <si>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</si>
  <si>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</si>
  <si>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</si>
  <si>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</si>
  <si>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</si>
  <si>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</si>
  <si>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</si>
  <si>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航路事業会計</t>
    <phoneticPr fontId="5"/>
  </si>
  <si>
    <t>産業センター運営事業会計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</si>
  <si>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</si>
  <si>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</si>
  <si>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</si>
  <si>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</si>
  <si>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</si>
  <si>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</si>
  <si>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</si>
  <si>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</si>
  <si>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</si>
  <si>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</si>
  <si>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</si>
  <si>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</si>
  <si>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</si>
  <si>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国民健康保険運営事業会計</t>
    <phoneticPr fontId="5"/>
  </si>
  <si>
    <t>介護保険事業会計</t>
    <phoneticPr fontId="5"/>
  </si>
  <si>
    <t>後期高齢者医療事業会計</t>
    <phoneticPr fontId="5"/>
  </si>
  <si>
    <t>介護サービス事業会計</t>
    <phoneticPr fontId="5"/>
  </si>
  <si>
    <t>簡易水道事業会計</t>
    <phoneticPr fontId="5"/>
  </si>
  <si>
    <t>法非適用企業</t>
    <phoneticPr fontId="5"/>
  </si>
  <si>
    <t>観光施設事業会計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</si>
  <si>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</si>
  <si>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</si>
  <si>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</si>
  <si>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</si>
  <si>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</si>
  <si>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</si>
  <si>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</si>
  <si>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</si>
  <si>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</si>
  <si>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</si>
  <si>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</si>
  <si>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</si>
  <si>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</si>
  <si>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</si>
  <si>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</si>
  <si>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</si>
  <si>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</si>
  <si>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</si>
  <si>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</si>
  <si>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</si>
  <si>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</si>
  <si>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</si>
  <si>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</si>
  <si>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</si>
  <si>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</si>
  <si>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</si>
  <si>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</si>
  <si>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</si>
  <si>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</si>
  <si>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</si>
  <si>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</si>
  <si>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</si>
  <si>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</si>
  <si>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</si>
  <si>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</si>
  <si>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</si>
  <si>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</si>
  <si>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</si>
  <si>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</si>
  <si>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</si>
  <si>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</si>
  <si>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</si>
  <si>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</si>
  <si>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</si>
  <si>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</si>
  <si>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</si>
  <si>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</si>
  <si>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</si>
  <si>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</si>
  <si>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</si>
  <si>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</si>
  <si>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</si>
  <si>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</si>
  <si>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</si>
  <si>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</si>
  <si>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</si>
  <si>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</si>
  <si>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</si>
  <si>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</si>
  <si>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</si>
  <si>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</si>
  <si>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</si>
  <si>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</si>
  <si>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</si>
  <si>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</si>
  <si>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</si>
  <si>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</si>
  <si>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</si>
  <si>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</si>
  <si>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</si>
  <si>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</si>
  <si>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</si>
  <si>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</si>
  <si>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</si>
  <si>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</si>
  <si>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</si>
  <si>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</si>
  <si>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</si>
  <si>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</si>
  <si>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</si>
  <si>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</si>
  <si>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</si>
  <si>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</si>
  <si>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</si>
  <si>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</si>
  <si>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</si>
  <si>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</si>
  <si>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</si>
  <si>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</si>
  <si>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</si>
  <si>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</si>
  <si>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</si>
  <si>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</si>
  <si>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</si>
  <si>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</si>
  <si>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</si>
  <si>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</si>
  <si>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</si>
  <si>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</si>
  <si>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</si>
  <si>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</si>
  <si>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</si>
  <si>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</si>
  <si>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</si>
  <si>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</si>
  <si>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</si>
  <si>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</si>
  <si>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</si>
  <si>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</si>
  <si>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</si>
  <si>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</si>
  <si>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</si>
  <si>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</si>
  <si>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</si>
  <si>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</si>
  <si>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</si>
  <si>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</si>
  <si>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</si>
  <si>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</si>
  <si>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</si>
  <si>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</si>
  <si>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</si>
  <si>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</si>
  <si>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</si>
  <si>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</si>
  <si>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</si>
  <si>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</si>
  <si>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</si>
  <si>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</si>
  <si>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</si>
  <si>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</si>
  <si>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</si>
  <si>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</si>
  <si>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</si>
  <si>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</si>
  <si>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92.55</t>
  </si>
  <si>
    <t>▲ 15.03</t>
  </si>
  <si>
    <t>一般会計</t>
  </si>
  <si>
    <t>観光施設事業会計</t>
  </si>
  <si>
    <t>国民健康保険運営事業会計</t>
  </si>
  <si>
    <t>産業センター運営事業会計</t>
  </si>
  <si>
    <t>航路事業会計</t>
  </si>
  <si>
    <t>介護保険事業会計</t>
  </si>
  <si>
    <t>簡易水道事業会計</t>
  </si>
  <si>
    <t>後期高齢者医療事業会計</t>
  </si>
  <si>
    <t>その他会計（赤字）</t>
  </si>
  <si>
    <t>その他会計（黒字）</t>
  </si>
  <si>
    <t>R02</t>
    <phoneticPr fontId="5"/>
  </si>
  <si>
    <t>R03</t>
    <phoneticPr fontId="5"/>
  </si>
  <si>
    <t>R04</t>
    <phoneticPr fontId="5"/>
  </si>
  <si>
    <t>R05</t>
    <phoneticPr fontId="5"/>
  </si>
  <si>
    <t>R06</t>
    <phoneticPr fontId="5"/>
  </si>
  <si>
    <t>-</t>
    <phoneticPr fontId="2"/>
  </si>
  <si>
    <t>東京都島嶼町村一部事務組合</t>
    <rPh sb="0" eb="3">
      <t>トウキョウト</t>
    </rPh>
    <rPh sb="3" eb="5">
      <t>トウショ</t>
    </rPh>
    <rPh sb="5" eb="7">
      <t>チョウソン</t>
    </rPh>
    <rPh sb="7" eb="13">
      <t>イチブジムクミアイ</t>
    </rPh>
    <phoneticPr fontId="2"/>
  </si>
  <si>
    <t>東京市町村総合事務組合（一般会計）</t>
    <rPh sb="0" eb="2">
      <t>トウキョウ</t>
    </rPh>
    <rPh sb="2" eb="5">
      <t>シチョウソン</t>
    </rPh>
    <rPh sb="5" eb="7">
      <t>ソウゴウ</t>
    </rPh>
    <rPh sb="7" eb="9">
      <t>ジム</t>
    </rPh>
    <rPh sb="9" eb="11">
      <t>クミアイ</t>
    </rPh>
    <rPh sb="12" eb="14">
      <t>イッパン</t>
    </rPh>
    <rPh sb="14" eb="16">
      <t>カイケイ</t>
    </rPh>
    <phoneticPr fontId="2"/>
  </si>
  <si>
    <t>東京市町村総合事務組合（交通災害共済事業会計）</t>
    <rPh sb="0" eb="2">
      <t>トウキョウ</t>
    </rPh>
    <rPh sb="2" eb="5">
      <t>シチョウソン</t>
    </rPh>
    <rPh sb="5" eb="7">
      <t>ソウゴウ</t>
    </rPh>
    <rPh sb="7" eb="9">
      <t>ジム</t>
    </rPh>
    <rPh sb="9" eb="11">
      <t>クミアイ</t>
    </rPh>
    <rPh sb="12" eb="14">
      <t>コウツウ</t>
    </rPh>
    <rPh sb="14" eb="16">
      <t>サイガイ</t>
    </rPh>
    <rPh sb="16" eb="18">
      <t>キョウサイ</t>
    </rPh>
    <rPh sb="18" eb="20">
      <t>ジギョウ</t>
    </rPh>
    <rPh sb="20" eb="22">
      <t>カイケイ</t>
    </rPh>
    <phoneticPr fontId="2"/>
  </si>
  <si>
    <t>東京都後期高齢者医療広域連合（一般会計）</t>
    <rPh sb="0" eb="3">
      <t>トウキョウト</t>
    </rPh>
    <rPh sb="3" eb="5">
      <t>コウキ</t>
    </rPh>
    <rPh sb="5" eb="8">
      <t>コウレイシャ</t>
    </rPh>
    <rPh sb="8" eb="10">
      <t>イリョウ</t>
    </rPh>
    <rPh sb="10" eb="12">
      <t>コウイキ</t>
    </rPh>
    <rPh sb="12" eb="14">
      <t>レンゴウ</t>
    </rPh>
    <rPh sb="15" eb="19">
      <t>イッパンカイケイ</t>
    </rPh>
    <phoneticPr fontId="2"/>
  </si>
  <si>
    <t>東京都後期高齢者医療広域連合（後期高齢者医療特別会計）</t>
    <rPh sb="0" eb="3">
      <t>トウキョウト</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</si>
  <si>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東京都市町村職員退職手当組合</t>
    <rPh sb="0" eb="3">
      <t>トウキョウト</t>
    </rPh>
    <rPh sb="3" eb="6">
      <t>シチョウソン</t>
    </rPh>
    <rPh sb="6" eb="8">
      <t>ショクイン</t>
    </rPh>
    <rPh sb="8" eb="10">
      <t>タイショク</t>
    </rPh>
    <rPh sb="10" eb="12">
      <t>テアテ</t>
    </rPh>
    <rPh sb="12" eb="14">
      <t>クミアイ</t>
    </rPh>
    <phoneticPr fontId="2"/>
  </si>
  <si>
    <t>東京都市町村議会議員公務災害補償等組合</t>
    <rPh sb="0" eb="3">
      <t>トウキョウト</t>
    </rPh>
    <rPh sb="3" eb="6">
      <t>シチョウソン</t>
    </rPh>
    <rPh sb="6" eb="8">
      <t>ギカイ</t>
    </rPh>
    <rPh sb="8" eb="10">
      <t>ギイン</t>
    </rPh>
    <rPh sb="10" eb="12">
      <t>コウム</t>
    </rPh>
    <rPh sb="12" eb="14">
      <t>サイガイ</t>
    </rPh>
    <rPh sb="14" eb="16">
      <t>ホショウ</t>
    </rPh>
    <rPh sb="16" eb="17">
      <t>トウ</t>
    </rPh>
    <rPh sb="17" eb="19">
      <t>クミアイ</t>
    </rPh>
    <phoneticPr fontId="2"/>
  </si>
  <si>
    <t>庁舎建設基金</t>
    <rPh sb="0" eb="2">
      <t>チョウシャ</t>
    </rPh>
    <rPh sb="2" eb="4">
      <t>ケンセツ</t>
    </rPh>
    <rPh sb="4" eb="6">
      <t>キキン</t>
    </rPh>
    <phoneticPr fontId="38"/>
  </si>
  <si>
    <t>公共施設整備基金</t>
    <rPh sb="0" eb="4">
      <t>コウキョウシセツ</t>
    </rPh>
    <rPh sb="4" eb="8">
      <t>セイビキキン</t>
    </rPh>
    <phoneticPr fontId="38"/>
  </si>
  <si>
    <t>災害対策基金</t>
    <rPh sb="0" eb="2">
      <t>サイガイ</t>
    </rPh>
    <rPh sb="2" eb="4">
      <t>タイサク</t>
    </rPh>
    <rPh sb="4" eb="6">
      <t>キキン</t>
    </rPh>
    <phoneticPr fontId="38"/>
  </si>
  <si>
    <t>地域福祉基金</t>
    <rPh sb="0" eb="2">
      <t>チイキ</t>
    </rPh>
    <rPh sb="2" eb="4">
      <t>フクシ</t>
    </rPh>
    <rPh sb="4" eb="6">
      <t>キキン</t>
    </rPh>
    <phoneticPr fontId="38"/>
  </si>
  <si>
    <t>ふるさと基金</t>
    <rPh sb="4" eb="6">
      <t>キキン</t>
    </rPh>
    <phoneticPr fontId="38"/>
  </si>
  <si>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</si>
  <si>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</si>
  <si>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</si>
  <si>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</si>
  <si>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</si>
  <si>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</si>
  <si>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</si>
  <si>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</si>
  <si>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昨年度同様、低い水準となっているが、庁舎をはじめとして今後更新時期を迎える公共施設が多く発生するため、増加が見込まれる。公共施設等総合管理計画に則り、適切な施設の更新、維持を進める。</t>
    <rPh sb="0" eb="3">
      <t>サクネンド</t>
    </rPh>
    <rPh sb="3" eb="5">
      <t>ドウヨウ</t>
    </rPh>
    <rPh sb="6" eb="7">
      <t>ヒク</t>
    </rPh>
    <rPh sb="8" eb="10">
      <t>スイジュン</t>
    </rPh>
    <rPh sb="18" eb="20">
      <t>チョウシャ</t>
    </rPh>
    <rPh sb="27" eb="29">
      <t>コンゴ</t>
    </rPh>
    <rPh sb="29" eb="31">
      <t>コウシン</t>
    </rPh>
    <rPh sb="31" eb="33">
      <t>ジキ</t>
    </rPh>
    <rPh sb="34" eb="35">
      <t>ムカ</t>
    </rPh>
    <rPh sb="37" eb="39">
      <t>コウキョウ</t>
    </rPh>
    <rPh sb="39" eb="41">
      <t>シセツ</t>
    </rPh>
    <rPh sb="42" eb="43">
      <t>オオ</t>
    </rPh>
    <rPh sb="44" eb="46">
      <t>ハッセイ</t>
    </rPh>
    <rPh sb="51" eb="53">
      <t>ゾウカ</t>
    </rPh>
    <rPh sb="54" eb="56">
      <t>ミコ</t>
    </rPh>
    <rPh sb="60" eb="62">
      <t>コウキョウ</t>
    </rPh>
    <rPh sb="62" eb="64">
      <t>シセツ</t>
    </rPh>
    <rPh sb="64" eb="65">
      <t>トウ</t>
    </rPh>
    <rPh sb="65" eb="67">
      <t>ソウゴウ</t>
    </rPh>
    <rPh sb="67" eb="69">
      <t>カンリ</t>
    </rPh>
    <rPh sb="69" eb="71">
      <t>ケイカク</t>
    </rPh>
    <rPh sb="72" eb="73">
      <t>ノット</t>
    </rPh>
    <rPh sb="75" eb="77">
      <t>テキセツ</t>
    </rPh>
    <rPh sb="78" eb="80">
      <t>シセツ</t>
    </rPh>
    <rPh sb="81" eb="83">
      <t>コウシン</t>
    </rPh>
    <rPh sb="84" eb="86">
      <t>イジ</t>
    </rPh>
    <rPh sb="87" eb="88">
      <t>スス</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</si>
  <si>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</si>
  <si>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・将来負担比率は例年通り発生していない。
・実質公債費比率は令和元年度からヘリポート建設事業費充当起債の返還が開始したため、平成30年度～令和２年度にかけて上昇した。また令和3年度より臨時財政対策債の償還が開始したため上昇した。令和5年度以降は簡易水道事業に用いた地方債が完済したため減少しており、4～5％台で推移している。</t>
    <rPh sb="85" eb="87">
      <t>レイワ</t>
    </rPh>
    <rPh sb="88" eb="90">
      <t>ネンド</t>
    </rPh>
    <rPh sb="92" eb="96">
      <t>リンジザイセイ</t>
    </rPh>
    <rPh sb="96" eb="99">
      <t>タイサクサイ</t>
    </rPh>
    <rPh sb="100" eb="102">
      <t>ショウカン</t>
    </rPh>
    <rPh sb="103" eb="105">
      <t>カイシ</t>
    </rPh>
    <rPh sb="109" eb="111">
      <t>ジョウショウ</t>
    </rPh>
    <rPh sb="114" eb="116">
      <t>レイワ</t>
    </rPh>
    <rPh sb="117" eb="119">
      <t>ネンド</t>
    </rPh>
    <rPh sb="119" eb="121">
      <t>イコウ</t>
    </rPh>
    <rPh sb="142" eb="144">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</si>
</sst>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187" fontId="1" fillId="6" borderId="34" xfId="17" applyNumberFormat="1" applyFont="1" applyFill="1" applyBorder="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98"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5934CA1-28D2-4BDC-A165-F629657B218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2BC1-49A9-A848-491CF196D83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1659147</c:v>
                </c:pt>
                <c:pt idx="1">
                  <c:v>772826</c:v>
                </c:pt>
                <c:pt idx="2">
                  <c:v>1417788</c:v>
                </c:pt>
                <c:pt idx="3">
                  <c:v>1465742</c:v>
                </c:pt>
                <c:pt idx="4">
                  <c:v>1819007</c:v>
                </c:pt>
              </c:numCache>
            </c:numRef>
          </c:val>
          <c:smooth val="0"/>
          <c:extLst>
            <c:ext xmlns:c16="http://schemas.microsoft.com/office/drawing/2014/chart" uri="{C3380CC4-5D6E-409C-BE32-E72D297353CC}">
              <c16:uniqueId val="{00000001-2BC1-49A9-A848-491CF196D83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5.43</c:v>
                </c:pt>
                <c:pt idx="1">
                  <c:v>27.89</c:v>
                </c:pt>
                <c:pt idx="2">
                  <c:v>22.54</c:v>
                </c:pt>
                <c:pt idx="3">
                  <c:v>10.86</c:v>
                </c:pt>
                <c:pt idx="4">
                  <c:v>13.3</c:v>
                </c:pt>
              </c:numCache>
            </c:numRef>
          </c:val>
          <c:extLst>
            <c:ext xmlns:c16="http://schemas.microsoft.com/office/drawing/2014/chart" uri="{C3380CC4-5D6E-409C-BE32-E72D297353CC}">
              <c16:uniqueId val="{00000000-CAC2-48C5-A2F7-73B2B9F4310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309.06</c:v>
                </c:pt>
                <c:pt idx="1">
                  <c:v>227.83</c:v>
                </c:pt>
                <c:pt idx="2">
                  <c:v>235.1</c:v>
                </c:pt>
                <c:pt idx="3">
                  <c:v>259.57</c:v>
                </c:pt>
                <c:pt idx="4">
                  <c:v>260.97000000000003</c:v>
                </c:pt>
              </c:numCache>
            </c:numRef>
          </c:val>
          <c:extLst>
            <c:ext xmlns:c16="http://schemas.microsoft.com/office/drawing/2014/chart" uri="{C3380CC4-5D6E-409C-BE32-E72D297353CC}">
              <c16:uniqueId val="{00000001-CAC2-48C5-A2F7-73B2B9F4310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-92.55</c:v>
                </c:pt>
                <c:pt idx="1">
                  <c:v>-15.03</c:v>
                </c:pt>
                <c:pt idx="2">
                  <c:v>0.54</c:v>
                </c:pt>
                <c:pt idx="3">
                  <c:v>12.04</c:v>
                </c:pt>
                <c:pt idx="4">
                  <c:v>3.16</c:v>
                </c:pt>
              </c:numCache>
            </c:numRef>
          </c:val>
          <c:smooth val="0"/>
          <c:extLst>
            <c:ext xmlns:c16="http://schemas.microsoft.com/office/drawing/2014/chart" uri="{C3380CC4-5D6E-409C-BE32-E72D297353CC}">
              <c16:uniqueId val="{00000002-CAC2-48C5-A2F7-73B2B9F4310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F0AD-4EFC-90F6-D81FCE9A7E4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0AD-4EFC-90F6-D81FCE9A7E42}"/>
            </c:ext>
          </c:extLst>
        </c:ser>
        <c:ser>
          <c:idx val="2"/>
          <c:order val="2"/>
          <c:tx>
            <c:strRef>
              <c:f>データシート!$A$29</c:f>
              <c:strCache>
                <c:ptCount val="1"/>
                <c:pt idx="0">
                  <c:v>後期高齢者医療事業会計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0.15</c:v>
                </c:pt>
                <c:pt idx="2">
                  <c:v>#N/A</c:v>
                </c:pt>
                <c:pt idx="3">
                  <c:v>0.41</c:v>
                </c:pt>
                <c:pt idx="4">
                  <c:v>#N/A</c:v>
                </c:pt>
                <c:pt idx="5">
                  <c:v>0.32</c:v>
                </c:pt>
                <c:pt idx="6">
                  <c:v>#N/A</c:v>
                </c:pt>
                <c:pt idx="7">
                  <c:v>0.04</c:v>
                </c:pt>
                <c:pt idx="8">
                  <c:v>#N/A</c:v>
                </c:pt>
                <c:pt idx="9">
                  <c:v>0.04</c:v>
                </c:pt>
              </c:numCache>
            </c:numRef>
          </c:val>
          <c:extLst>
            <c:ext xmlns:c16="http://schemas.microsoft.com/office/drawing/2014/chart" uri="{C3380CC4-5D6E-409C-BE32-E72D297353CC}">
              <c16:uniqueId val="{00000002-F0AD-4EFC-90F6-D81FCE9A7E42}"/>
            </c:ext>
          </c:extLst>
        </c:ser>
        <c:ser>
          <c:idx val="3"/>
          <c:order val="3"/>
          <c:tx>
            <c:strRef>
              <c:f>データシート!$A$30</c:f>
              <c:strCache>
                <c:ptCount val="1"/>
                <c:pt idx="0">
                  <c:v>簡易水道事業会計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0.17</c:v>
                </c:pt>
                <c:pt idx="2">
                  <c:v>#N/A</c:v>
                </c:pt>
                <c:pt idx="3">
                  <c:v>0.23</c:v>
                </c:pt>
                <c:pt idx="4">
                  <c:v>#N/A</c:v>
                </c:pt>
                <c:pt idx="5">
                  <c:v>0.91</c:v>
                </c:pt>
                <c:pt idx="6">
                  <c:v>#N/A</c:v>
                </c:pt>
                <c:pt idx="7">
                  <c:v>0.13</c:v>
                </c:pt>
                <c:pt idx="8">
                  <c:v>#N/A</c:v>
                </c:pt>
                <c:pt idx="9">
                  <c:v>0.2</c:v>
                </c:pt>
              </c:numCache>
            </c:numRef>
          </c:val>
          <c:extLst>
            <c:ext xmlns:c16="http://schemas.microsoft.com/office/drawing/2014/chart" uri="{C3380CC4-5D6E-409C-BE32-E72D297353CC}">
              <c16:uniqueId val="{00000003-F0AD-4EFC-90F6-D81FCE9A7E42}"/>
            </c:ext>
          </c:extLst>
        </c:ser>
        <c:ser>
          <c:idx val="4"/>
          <c:order val="4"/>
          <c:tx>
            <c:strRef>
              <c:f>データシート!$A$31</c:f>
              <c:strCache>
                <c:ptCount val="1"/>
                <c:pt idx="0">
                  <c:v>介護保険事業会計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0.38</c:v>
                </c:pt>
                <c:pt idx="2">
                  <c:v>#N/A</c:v>
                </c:pt>
                <c:pt idx="3">
                  <c:v>0.22</c:v>
                </c:pt>
                <c:pt idx="4">
                  <c:v>#N/A</c:v>
                </c:pt>
                <c:pt idx="5">
                  <c:v>0.5</c:v>
                </c:pt>
                <c:pt idx="6">
                  <c:v>#N/A</c:v>
                </c:pt>
                <c:pt idx="7">
                  <c:v>0.67</c:v>
                </c:pt>
                <c:pt idx="8">
                  <c:v>#N/A</c:v>
                </c:pt>
                <c:pt idx="9">
                  <c:v>0.33</c:v>
                </c:pt>
              </c:numCache>
            </c:numRef>
          </c:val>
          <c:extLst>
            <c:ext xmlns:c16="http://schemas.microsoft.com/office/drawing/2014/chart" uri="{C3380CC4-5D6E-409C-BE32-E72D297353CC}">
              <c16:uniqueId val="{00000004-F0AD-4EFC-90F6-D81FCE9A7E42}"/>
            </c:ext>
          </c:extLst>
        </c:ser>
        <c:ser>
          <c:idx val="5"/>
          <c:order val="5"/>
          <c:tx>
            <c:strRef>
              <c:f>データシート!$A$32</c:f>
              <c:strCache>
                <c:ptCount val="1"/>
                <c:pt idx="0">
                  <c:v>航路事業会計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0.32</c:v>
                </c:pt>
                <c:pt idx="2">
                  <c:v>#N/A</c:v>
                </c:pt>
                <c:pt idx="3">
                  <c:v>0.02</c:v>
                </c:pt>
                <c:pt idx="4">
                  <c:v>#N/A</c:v>
                </c:pt>
                <c:pt idx="5">
                  <c:v>0.03</c:v>
                </c:pt>
                <c:pt idx="6">
                  <c:v>#N/A</c:v>
                </c:pt>
                <c:pt idx="7">
                  <c:v>1.01</c:v>
                </c:pt>
                <c:pt idx="8">
                  <c:v>#N/A</c:v>
                </c:pt>
                <c:pt idx="9">
                  <c:v>0.74</c:v>
                </c:pt>
              </c:numCache>
            </c:numRef>
          </c:val>
          <c:extLst>
            <c:ext xmlns:c16="http://schemas.microsoft.com/office/drawing/2014/chart" uri="{C3380CC4-5D6E-409C-BE32-E72D297353CC}">
              <c16:uniqueId val="{00000005-F0AD-4EFC-90F6-D81FCE9A7E42}"/>
            </c:ext>
          </c:extLst>
        </c:ser>
        <c:ser>
          <c:idx val="6"/>
          <c:order val="6"/>
          <c:tx>
            <c:strRef>
              <c:f>データシート!$A$33</c:f>
              <c:strCache>
                <c:ptCount val="1"/>
                <c:pt idx="0">
                  <c:v>産業センター運営事業会計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0.61</c:v>
                </c:pt>
                <c:pt idx="2">
                  <c:v>#N/A</c:v>
                </c:pt>
                <c:pt idx="3">
                  <c:v>0.56999999999999995</c:v>
                </c:pt>
                <c:pt idx="4">
                  <c:v>#N/A</c:v>
                </c:pt>
                <c:pt idx="5">
                  <c:v>0.32</c:v>
                </c:pt>
                <c:pt idx="6">
                  <c:v>#N/A</c:v>
                </c:pt>
                <c:pt idx="7">
                  <c:v>0.34</c:v>
                </c:pt>
                <c:pt idx="8">
                  <c:v>#N/A</c:v>
                </c:pt>
                <c:pt idx="9">
                  <c:v>0.95</c:v>
                </c:pt>
              </c:numCache>
            </c:numRef>
          </c:val>
          <c:extLst>
            <c:ext xmlns:c16="http://schemas.microsoft.com/office/drawing/2014/chart" uri="{C3380CC4-5D6E-409C-BE32-E72D297353CC}">
              <c16:uniqueId val="{00000006-F0AD-4EFC-90F6-D81FCE9A7E42}"/>
            </c:ext>
          </c:extLst>
        </c:ser>
        <c:ser>
          <c:idx val="7"/>
          <c:order val="7"/>
          <c:tx>
            <c:strRef>
              <c:f>データシート!$A$34</c:f>
              <c:strCache>
                <c:ptCount val="1"/>
                <c:pt idx="0">
                  <c:v>国民健康保険運営事業会計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2.75</c:v>
                </c:pt>
                <c:pt idx="2">
                  <c:v>#N/A</c:v>
                </c:pt>
                <c:pt idx="3">
                  <c:v>1.82</c:v>
                </c:pt>
                <c:pt idx="4">
                  <c:v>#N/A</c:v>
                </c:pt>
                <c:pt idx="5">
                  <c:v>1.72</c:v>
                </c:pt>
                <c:pt idx="6">
                  <c:v>#N/A</c:v>
                </c:pt>
                <c:pt idx="7">
                  <c:v>4.92</c:v>
                </c:pt>
                <c:pt idx="8">
                  <c:v>#N/A</c:v>
                </c:pt>
                <c:pt idx="9">
                  <c:v>1.68</c:v>
                </c:pt>
              </c:numCache>
            </c:numRef>
          </c:val>
          <c:extLst>
            <c:ext xmlns:c16="http://schemas.microsoft.com/office/drawing/2014/chart" uri="{C3380CC4-5D6E-409C-BE32-E72D297353CC}">
              <c16:uniqueId val="{00000007-F0AD-4EFC-90F6-D81FCE9A7E42}"/>
            </c:ext>
          </c:extLst>
        </c:ser>
        <c:ser>
          <c:idx val="8"/>
          <c:order val="8"/>
          <c:tx>
            <c:strRef>
              <c:f>データシート!$A$35</c:f>
              <c:strCache>
                <c:ptCount val="1"/>
                <c:pt idx="0">
                  <c:v>観光施設事業会計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c:v>
                </c:pt>
                <c:pt idx="2">
                  <c:v>#N/A</c:v>
                </c:pt>
                <c:pt idx="3">
                  <c:v>0.83</c:v>
                </c:pt>
                <c:pt idx="4">
                  <c:v>#N/A</c:v>
                </c:pt>
                <c:pt idx="5">
                  <c:v>1.03</c:v>
                </c:pt>
                <c:pt idx="6">
                  <c:v>#N/A</c:v>
                </c:pt>
                <c:pt idx="7">
                  <c:v>0.62</c:v>
                </c:pt>
                <c:pt idx="8">
                  <c:v>#N/A</c:v>
                </c:pt>
                <c:pt idx="9">
                  <c:v>2.46</c:v>
                </c:pt>
              </c:numCache>
            </c:numRef>
          </c:val>
          <c:extLst>
            <c:ext xmlns:c16="http://schemas.microsoft.com/office/drawing/2014/chart" uri="{C3380CC4-5D6E-409C-BE32-E72D297353CC}">
              <c16:uniqueId val="{00000008-F0AD-4EFC-90F6-D81FCE9A7E4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4.49</c:v>
                </c:pt>
                <c:pt idx="2">
                  <c:v>#N/A</c:v>
                </c:pt>
                <c:pt idx="3">
                  <c:v>27.28</c:v>
                </c:pt>
                <c:pt idx="4">
                  <c:v>#N/A</c:v>
                </c:pt>
                <c:pt idx="5">
                  <c:v>22.18</c:v>
                </c:pt>
                <c:pt idx="6">
                  <c:v>#N/A</c:v>
                </c:pt>
                <c:pt idx="7">
                  <c:v>9.5</c:v>
                </c:pt>
                <c:pt idx="8">
                  <c:v>#N/A</c:v>
                </c:pt>
                <c:pt idx="9">
                  <c:v>11.59</c:v>
                </c:pt>
              </c:numCache>
            </c:numRef>
          </c:val>
          <c:extLst>
            <c:ext xmlns:c16="http://schemas.microsoft.com/office/drawing/2014/chart" uri="{C3380CC4-5D6E-409C-BE32-E72D297353CC}">
              <c16:uniqueId val="{00000009-F0AD-4EFC-90F6-D81FCE9A7E4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52</c:v>
                </c:pt>
                <c:pt idx="5">
                  <c:v>52</c:v>
                </c:pt>
                <c:pt idx="8">
                  <c:v>53</c:v>
                </c:pt>
                <c:pt idx="11">
                  <c:v>51</c:v>
                </c:pt>
                <c:pt idx="14">
                  <c:v>46</c:v>
                </c:pt>
              </c:numCache>
            </c:numRef>
          </c:val>
          <c:extLst>
            <c:ext xmlns:c16="http://schemas.microsoft.com/office/drawing/2014/chart" uri="{C3380CC4-5D6E-409C-BE32-E72D297353CC}">
              <c16:uniqueId val="{00000000-1E4D-49DD-BF7A-8C7610F97F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E4D-49DD-BF7A-8C7610F97F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E4D-49DD-BF7A-8C7610F97F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4</c:v>
                </c:pt>
                <c:pt idx="6">
                  <c:v>4</c:v>
                </c:pt>
                <c:pt idx="9">
                  <c:v>4</c:v>
                </c:pt>
                <c:pt idx="12">
                  <c:v>4</c:v>
                </c:pt>
              </c:numCache>
            </c:numRef>
          </c:val>
          <c:extLst>
            <c:ext xmlns:c16="http://schemas.microsoft.com/office/drawing/2014/chart" uri="{C3380CC4-5D6E-409C-BE32-E72D297353CC}">
              <c16:uniqueId val="{00000003-1E4D-49DD-BF7A-8C7610F97F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c:v>
                </c:pt>
                <c:pt idx="3">
                  <c:v>2</c:v>
                </c:pt>
                <c:pt idx="6">
                  <c:v>2</c:v>
                </c:pt>
                <c:pt idx="9">
                  <c:v>1</c:v>
                </c:pt>
                <c:pt idx="12">
                  <c:v>1</c:v>
                </c:pt>
              </c:numCache>
            </c:numRef>
          </c:val>
          <c:extLst>
            <c:ext xmlns:c16="http://schemas.microsoft.com/office/drawing/2014/chart" uri="{C3380CC4-5D6E-409C-BE32-E72D297353CC}">
              <c16:uniqueId val="{00000004-1E4D-49DD-BF7A-8C7610F97F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E4D-49DD-BF7A-8C7610F97F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E4D-49DD-BF7A-8C7610F97F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66</c:v>
                </c:pt>
                <c:pt idx="3">
                  <c:v>67</c:v>
                </c:pt>
                <c:pt idx="6">
                  <c:v>66</c:v>
                </c:pt>
                <c:pt idx="9">
                  <c:v>64</c:v>
                </c:pt>
                <c:pt idx="12">
                  <c:v>56</c:v>
                </c:pt>
              </c:numCache>
            </c:numRef>
          </c:val>
          <c:extLst>
            <c:ext xmlns:c16="http://schemas.microsoft.com/office/drawing/2014/chart" uri="{C3380CC4-5D6E-409C-BE32-E72D297353CC}">
              <c16:uniqueId val="{00000007-1E4D-49DD-BF7A-8C7610F97FC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c:v>
                </c:pt>
                <c:pt idx="2">
                  <c:v>#N/A</c:v>
                </c:pt>
                <c:pt idx="3">
                  <c:v>#N/A</c:v>
                </c:pt>
                <c:pt idx="4">
                  <c:v>21</c:v>
                </c:pt>
                <c:pt idx="5">
                  <c:v>#N/A</c:v>
                </c:pt>
                <c:pt idx="6">
                  <c:v>#N/A</c:v>
                </c:pt>
                <c:pt idx="7">
                  <c:v>19</c:v>
                </c:pt>
                <c:pt idx="8">
                  <c:v>#N/A</c:v>
                </c:pt>
                <c:pt idx="9">
                  <c:v>#N/A</c:v>
                </c:pt>
                <c:pt idx="10">
                  <c:v>18</c:v>
                </c:pt>
                <c:pt idx="11">
                  <c:v>#N/A</c:v>
                </c:pt>
                <c:pt idx="12">
                  <c:v>#N/A</c:v>
                </c:pt>
                <c:pt idx="13">
                  <c:v>15</c:v>
                </c:pt>
                <c:pt idx="14">
                  <c:v>#N/A</c:v>
                </c:pt>
              </c:numCache>
            </c:numRef>
          </c:val>
          <c:smooth val="0"/>
          <c:extLst>
            <c:ext xmlns:c16="http://schemas.microsoft.com/office/drawing/2014/chart" uri="{C3380CC4-5D6E-409C-BE32-E72D297353CC}">
              <c16:uniqueId val="{00000008-1E4D-49DD-BF7A-8C7610F97FC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499</c:v>
                </c:pt>
                <c:pt idx="5">
                  <c:v>462</c:v>
                </c:pt>
                <c:pt idx="8">
                  <c:v>416</c:v>
                </c:pt>
                <c:pt idx="11">
                  <c:v>371</c:v>
                </c:pt>
                <c:pt idx="14">
                  <c:v>324</c:v>
                </c:pt>
              </c:numCache>
            </c:numRef>
          </c:val>
          <c:extLst>
            <c:ext xmlns:c16="http://schemas.microsoft.com/office/drawing/2014/chart" uri="{C3380CC4-5D6E-409C-BE32-E72D297353CC}">
              <c16:uniqueId val="{00000000-F158-44B2-80A3-E06FFA0C8EF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c:v>
                </c:pt>
                <c:pt idx="5">
                  <c:v>8</c:v>
                </c:pt>
                <c:pt idx="8">
                  <c:v>6</c:v>
                </c:pt>
                <c:pt idx="11">
                  <c:v>4</c:v>
                </c:pt>
                <c:pt idx="14">
                  <c:v>2</c:v>
                </c:pt>
              </c:numCache>
            </c:numRef>
          </c:val>
          <c:extLst>
            <c:ext xmlns:c16="http://schemas.microsoft.com/office/drawing/2014/chart" uri="{C3380CC4-5D6E-409C-BE32-E72D297353CC}">
              <c16:uniqueId val="{00000001-F158-44B2-80A3-E06FFA0C8EF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2450</c:v>
                </c:pt>
                <c:pt idx="5">
                  <c:v>2365</c:v>
                </c:pt>
                <c:pt idx="8">
                  <c:v>2495</c:v>
                </c:pt>
                <c:pt idx="11">
                  <c:v>2651</c:v>
                </c:pt>
                <c:pt idx="14">
                  <c:v>2544</c:v>
                </c:pt>
              </c:numCache>
            </c:numRef>
          </c:val>
          <c:extLst>
            <c:ext xmlns:c16="http://schemas.microsoft.com/office/drawing/2014/chart" uri="{C3380CC4-5D6E-409C-BE32-E72D297353CC}">
              <c16:uniqueId val="{00000002-F158-44B2-80A3-E06FFA0C8EF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158-44B2-80A3-E06FFA0C8EF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158-44B2-80A3-E06FFA0C8EF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158-44B2-80A3-E06FFA0C8EF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8</c:v>
                </c:pt>
                <c:pt idx="12">
                  <c:v>17</c:v>
                </c:pt>
              </c:numCache>
            </c:numRef>
          </c:val>
          <c:extLst>
            <c:ext xmlns:c16="http://schemas.microsoft.com/office/drawing/2014/chart" uri="{C3380CC4-5D6E-409C-BE32-E72D297353CC}">
              <c16:uniqueId val="{00000006-F158-44B2-80A3-E06FFA0C8EF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c:v>
                </c:pt>
                <c:pt idx="3">
                  <c:v>20</c:v>
                </c:pt>
                <c:pt idx="6">
                  <c:v>17</c:v>
                </c:pt>
                <c:pt idx="9">
                  <c:v>13</c:v>
                </c:pt>
                <c:pt idx="12">
                  <c:v>9</c:v>
                </c:pt>
              </c:numCache>
            </c:numRef>
          </c:val>
          <c:extLst>
            <c:ext xmlns:c16="http://schemas.microsoft.com/office/drawing/2014/chart" uri="{C3380CC4-5D6E-409C-BE32-E72D297353CC}">
              <c16:uniqueId val="{00000007-F158-44B2-80A3-E06FFA0C8EF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c:v>
                </c:pt>
                <c:pt idx="3">
                  <c:v>15</c:v>
                </c:pt>
                <c:pt idx="6">
                  <c:v>14</c:v>
                </c:pt>
                <c:pt idx="9">
                  <c:v>14</c:v>
                </c:pt>
                <c:pt idx="12">
                  <c:v>13</c:v>
                </c:pt>
              </c:numCache>
            </c:numRef>
          </c:val>
          <c:extLst>
            <c:ext xmlns:c16="http://schemas.microsoft.com/office/drawing/2014/chart" uri="{C3380CC4-5D6E-409C-BE32-E72D297353CC}">
              <c16:uniqueId val="{00000008-F158-44B2-80A3-E06FFA0C8EF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158-44B2-80A3-E06FFA0C8EF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610</c:v>
                </c:pt>
                <c:pt idx="3">
                  <c:v>558</c:v>
                </c:pt>
                <c:pt idx="6">
                  <c:v>496</c:v>
                </c:pt>
                <c:pt idx="9">
                  <c:v>434</c:v>
                </c:pt>
                <c:pt idx="12">
                  <c:v>379</c:v>
                </c:pt>
              </c:numCache>
            </c:numRef>
          </c:val>
          <c:extLst>
            <c:ext xmlns:c16="http://schemas.microsoft.com/office/drawing/2014/chart" uri="{C3380CC4-5D6E-409C-BE32-E72D297353CC}">
              <c16:uniqueId val="{0000000A-F158-44B2-80A3-E06FFA0C8EF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158-44B2-80A3-E06FFA0C8EF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1039</c:v>
                </c:pt>
                <c:pt idx="1">
                  <c:v>1144</c:v>
                </c:pt>
                <c:pt idx="2">
                  <c:v>1148</c:v>
                </c:pt>
              </c:numCache>
            </c:numRef>
          </c:val>
          <c:extLst>
            <c:ext xmlns:c16="http://schemas.microsoft.com/office/drawing/2014/chart" uri="{C3380CC4-5D6E-409C-BE32-E72D297353CC}">
              <c16:uniqueId val="{00000000-51FC-46A6-8E02-01C5B812708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c:v>
                </c:pt>
                <c:pt idx="1">
                  <c:v>25</c:v>
                </c:pt>
                <c:pt idx="2">
                  <c:v>25</c:v>
                </c:pt>
              </c:numCache>
            </c:numRef>
          </c:val>
          <c:extLst>
            <c:ext xmlns:c16="http://schemas.microsoft.com/office/drawing/2014/chart" uri="{C3380CC4-5D6E-409C-BE32-E72D297353CC}">
              <c16:uniqueId val="{00000001-51FC-46A6-8E02-01C5B812708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1431</c:v>
                </c:pt>
                <c:pt idx="1">
                  <c:v>1482</c:v>
                </c:pt>
                <c:pt idx="2">
                  <c:v>1371</c:v>
                </c:pt>
              </c:numCache>
            </c:numRef>
          </c:val>
          <c:extLst>
            <c:ext xmlns:c16="http://schemas.microsoft.com/office/drawing/2014/chart" uri="{C3380CC4-5D6E-409C-BE32-E72D297353CC}">
              <c16:uniqueId val="{00000002-51FC-46A6-8E02-01C5B812708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{8E22DCEE-DE3A-40A4-B7E6-83DD8D211B63}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75D-40AA-A019-F9774A82E5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{4B3297BB-564E-4C8C-A25C-D1A23E7BA591}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5D-40AA-A019-F9774A82E5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{8DA2A48B-F235-4ED2-B370-E4A4EA6501A4}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5D-40AA-A019-F9774A82E5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{66DFA6E9-57DA-47A8-B7A2-7BBB65C7B7DF}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5D-40AA-A019-F9774A82E5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{DE76D914-C8C2-483B-B38D-B7DDCB59193D}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5D-40AA-A019-F9774A82E5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{0BAF3324-0290-488E-87A2-1AF692E21877}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75D-40AA-A019-F9774A82E5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{2471C193-B8A4-490C-B8E0-A9DD7925056A}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75D-40AA-A019-F9774A82E5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{A82DED07-5884-4689-A8CD-F3BE9C63630A}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75D-40AA-A019-F9774A82E5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{64ED6C7C-E0AD-4F1E-A95D-DB637BC40A7B}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75D-40AA-A019-F9774A82E5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37.1</c:v>
                </c:pt>
                <c:pt idx="8">
                  <c:v>39.6</c:v>
                </c:pt>
                <c:pt idx="16">
                  <c:v>39.5</c:v>
                </c:pt>
                <c:pt idx="24">
                  <c:v>40.1</c:v>
                </c:pt>
                <c:pt idx="32">
                  <c:v>40.799999999999997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75D-40AA-A019-F9774A82E5F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{73C2BAE0-396F-4F89-9EF5-CBEDB276166F}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75D-40AA-A019-F9774A82E5F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{0A23D4AB-700E-44E7-AC9A-6EA831200DB9}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5D-40AA-A019-F9774A82E5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{D3ABF300-A7BC-4DE9-9B5D-F4C2C69D5E6B}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5D-40AA-A019-F9774A82E5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{E2D3C9CF-2AFC-4B0B-BDB4-35F336A1B79D}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5D-40AA-A019-F9774A82E5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{2C6C2B28-4628-4296-8700-B24A202AFD8B}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5D-40AA-A019-F9774A82E5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{8C24A1FE-C803-4AAF-9210-342CF2CA216B}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75D-40AA-A019-F9774A82E5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{8318FEDF-6782-4349-9FE1-52276CFB2F6F}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75D-40AA-A019-F9774A82E5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{0A0120B1-E6D9-45BA-B8C3-9568B1316D1A}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75D-40AA-A019-F9774A82E5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{82D00640-3F00-4258-A056-FE2145878B29}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75D-40AA-A019-F9774A82E5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75D-40AA-A019-F9774A82E5F1}"/>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{36AB5FAB-3A63-4FE3-A493-7F417226729D}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217-4E2A-8DA5-1A7A3055A6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{BC2CA507-E4BF-41D5-B6D1-74648E11392A}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17-4E2A-8DA5-1A7A3055A6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{23EE8ED0-ECAF-4BE6-AF89-99600556E439}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17-4E2A-8DA5-1A7A3055A6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{C249E0E2-B2CC-4FBC-AEAD-B545F240B2FF}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17-4E2A-8DA5-1A7A3055A6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{733C87A1-3015-47F7-8383-C5B6AFE6BCB0}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17-4E2A-8DA5-1A7A3055A6C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{4C668807-CBE1-4861-8DC8-8541746D80DD}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217-4E2A-8DA5-1A7A3055A6C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{9FC11F09-0CE5-44F3-8B73-6A8C45F60EA3}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217-4E2A-8DA5-1A7A3055A6C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{AA15F8E8-584F-4965-BA0C-5BE3290A7661}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217-4E2A-8DA5-1A7A3055A6C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{856E7DFB-C9CE-4952-AE47-184FA9301866}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217-4E2A-8DA5-1A7A3055A6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5.6</c:v>
                </c:pt>
                <c:pt idx="16">
                  <c:v>5.8</c:v>
                </c:pt>
                <c:pt idx="24">
                  <c:v>5.0999999999999996</c:v>
                </c:pt>
                <c:pt idx="32">
                  <c:v>4.4000000000000004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217-4E2A-8DA5-1A7A3055A6C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{452A216E-16CA-47D2-B0CC-977BBF4493DB}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217-4E2A-8DA5-1A7A3055A6C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{92270B65-CA88-400B-B82E-DFC72CE50515}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17-4E2A-8DA5-1A7A3055A6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{8AAF88A3-D048-4B90-8914-395BD40F1393}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17-4E2A-8DA5-1A7A3055A6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{702754D9-75EC-4691-AD12-AB74B622BB58}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17-4E2A-8DA5-1A7A3055A6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{A9F1670B-FC9B-4703-8DEA-8BFC45467732}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17-4E2A-8DA5-1A7A3055A6C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{04A39C5D-99FC-447D-AE95-43F448B1DD08}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217-4E2A-8DA5-1A7A3055A6C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{612E7CE4-91A3-45D6-AEDC-EA019E4E4B15}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217-4E2A-8DA5-1A7A3055A6C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{9E47D590-89E6-4DA2-88B9-067879636C44}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217-4E2A-8DA5-1A7A3055A6C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{73E3A0C6-8D33-4CB2-A127-73A5D8F4FB3B}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217-4E2A-8DA5-1A7A3055A6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217-4E2A-8DA5-1A7A3055A6C2}"/>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東京都御蔵島村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
300
20.39
2,019,507
1,935,042
58,476
439,721
378,862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税収が微減したものの、需要額も抑制されたため、前年と同水準となった。依然として類似団体平均を下回っている。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58928</xdr:rowOff>
    </xdr:from>
    <xdr:to>
      <xdr:col>23</xdr:col>
      <xdr:colOff>133350</xdr:colOff>
      <xdr:row>44</xdr:row>
      <xdr:rowOff>58928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6027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58928</xdr:rowOff>
    </xdr:from>
    <xdr:to>
      <xdr:col>19</xdr:col>
      <xdr:colOff>133350</xdr:colOff>
      <xdr:row>44</xdr:row>
      <xdr:rowOff>58928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602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49276</xdr:rowOff>
    </xdr:from>
    <xdr:to>
      <xdr:col>15</xdr:col>
      <xdr:colOff>82550</xdr:colOff>
      <xdr:row>44</xdr:row>
      <xdr:rowOff>58928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9307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39624</xdr:rowOff>
    </xdr:from>
    <xdr:to>
      <xdr:col>11</xdr:col>
      <xdr:colOff>31750</xdr:colOff>
      <xdr:row>44</xdr:row>
      <xdr:rowOff>49276</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834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8128</xdr:rowOff>
    </xdr:from>
    <xdr:to>
      <xdr:col>23</xdr:col>
      <xdr:colOff>184150</xdr:colOff>
      <xdr:row>44</xdr:row>
      <xdr:rowOff>109728</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75455</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4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8128</xdr:rowOff>
    </xdr:from>
    <xdr:to>
      <xdr:col>19</xdr:col>
      <xdr:colOff>184150</xdr:colOff>
      <xdr:row>44</xdr:row>
      <xdr:rowOff>109728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94505</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38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8128</xdr:rowOff>
    </xdr:from>
    <xdr:to>
      <xdr:col>15</xdr:col>
      <xdr:colOff>133350</xdr:colOff>
      <xdr:row>44</xdr:row>
      <xdr:rowOff>109728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94505</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169926</xdr:rowOff>
    </xdr:from>
    <xdr:to>
      <xdr:col>11</xdr:col>
      <xdr:colOff>82550</xdr:colOff>
      <xdr:row>44</xdr:row>
      <xdr:rowOff>100076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84853</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160274</xdr:rowOff>
    </xdr:from>
    <xdr:to>
      <xdr:col>7</xdr:col>
      <xdr:colOff>31750</xdr:colOff>
      <xdr:row>44</xdr:row>
      <xdr:rowOff>90424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75201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前年に比べ経常一般財源</a:t>
          </a:r>
          <a:r>
            <a:rPr kumimoji="1" lang="ja-JP" altLang="en-US" sz="1100">
              <a:solidFill>
                <a:schemeClr val="dk1"/>
              </a:solidFill>
              <a:effectLst/>
              <a:latin typeface="+mn-lt"/>
              <a:ea typeface="+mn-ea"/>
              <a:cs typeface="+mn-cs"/>
            </a:rPr>
            <a:t>及び普通交付税の微増となったが、全体的に経費が増額となっており、中でも投資的経費の増により経常収支比率が上昇した</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102764</xdr:rowOff>
    </xdr:from>
    <xdr:to>
      <xdr:col>23</xdr:col>
      <xdr:colOff>133350</xdr:colOff>
      <xdr:row>64</xdr:row>
      <xdr:rowOff>5186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32664"/>
          <a:ext cx="838200" cy="245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133456</xdr:rowOff>
    </xdr:from>
    <xdr:to>
      <xdr:col>19</xdr:col>
      <xdr:colOff>133350</xdr:colOff>
      <xdr:row>62</xdr:row>
      <xdr:rowOff>102764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591906"/>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133456</xdr:rowOff>
    </xdr:from>
    <xdr:to>
      <xdr:col>15</xdr:col>
      <xdr:colOff>82550</xdr:colOff>
      <xdr:row>62</xdr:row>
      <xdr:rowOff>114829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591906"/>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87541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888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114829</xdr:rowOff>
    </xdr:from>
    <xdr:to>
      <xdr:col>11</xdr:col>
      <xdr:colOff>31750</xdr:colOff>
      <xdr:row>64</xdr:row>
      <xdr:rowOff>9207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44729"/>
          <a:ext cx="889000" cy="2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23195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824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125836</xdr:rowOff>
    </xdr:from>
    <xdr:to>
      <xdr:col>23</xdr:col>
      <xdr:colOff>184150</xdr:colOff>
      <xdr:row>64</xdr:row>
      <xdr:rowOff>55986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2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97913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99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51964</xdr:rowOff>
    </xdr:from>
    <xdr:to>
      <xdr:col>19</xdr:col>
      <xdr:colOff>184150</xdr:colOff>
      <xdr:row>62</xdr:row>
      <xdr:rowOff>153564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8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163741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50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82656</xdr:rowOff>
    </xdr:from>
    <xdr:to>
      <xdr:col>15</xdr:col>
      <xdr:colOff>133350</xdr:colOff>
      <xdr:row>62</xdr:row>
      <xdr:rowOff>12806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54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22983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30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64029</xdr:rowOff>
    </xdr:from>
    <xdr:to>
      <xdr:col>11</xdr:col>
      <xdr:colOff>82550</xdr:colOff>
      <xdr:row>62</xdr:row>
      <xdr:rowOff>165629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9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4356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462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129857</xdr:rowOff>
    </xdr:from>
    <xdr:to>
      <xdr:col>7</xdr:col>
      <xdr:colOff>31750</xdr:colOff>
      <xdr:row>64</xdr:row>
      <xdr:rowOff>60007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44784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17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[2,613,950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前年に比べ、職員数の増により人件費は増額（</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百万円）したため</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人当たりの決算額は増となった。</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129077</xdr:rowOff>
    </xdr:from>
    <xdr:to>
      <xdr:col>23</xdr:col>
      <xdr:colOff>133350</xdr:colOff>
      <xdr:row>86</xdr:row>
      <xdr:rowOff>107211</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702327"/>
          <a:ext cx="838200" cy="14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129077</xdr:rowOff>
    </xdr:from>
    <xdr:to>
      <xdr:col>19</xdr:col>
      <xdr:colOff>133350</xdr:colOff>
      <xdr:row>86</xdr:row>
      <xdr:rowOff>14100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702327"/>
          <a:ext cx="889000" cy="5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139021</xdr:rowOff>
    </xdr:from>
    <xdr:to>
      <xdr:col>15</xdr:col>
      <xdr:colOff>82550</xdr:colOff>
      <xdr:row>86</xdr:row>
      <xdr:rowOff>14100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712271"/>
          <a:ext cx="889000" cy="46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139021</xdr:rowOff>
    </xdr:from>
    <xdr:to>
      <xdr:col>11</xdr:col>
      <xdr:colOff>31750</xdr:colOff>
      <xdr:row>85</xdr:row>
      <xdr:rowOff>139116</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712271"/>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56411</xdr:rowOff>
    </xdr:from>
    <xdr:to>
      <xdr:col>23</xdr:col>
      <xdr:colOff>184150</xdr:colOff>
      <xdr:row>86</xdr:row>
      <xdr:rowOff>158011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80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28488</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77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78277</xdr:rowOff>
    </xdr:from>
    <xdr:to>
      <xdr:col>19</xdr:col>
      <xdr:colOff>184150</xdr:colOff>
      <xdr:row>86</xdr:row>
      <xdr:rowOff>8427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65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164654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737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134750</xdr:rowOff>
    </xdr:from>
    <xdr:to>
      <xdr:col>15</xdr:col>
      <xdr:colOff>133350</xdr:colOff>
      <xdr:row>86</xdr:row>
      <xdr:rowOff>64900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70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49677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79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88221</xdr:rowOff>
    </xdr:from>
    <xdr:to>
      <xdr:col>11</xdr:col>
      <xdr:colOff>82550</xdr:colOff>
      <xdr:row>86</xdr:row>
      <xdr:rowOff>18371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66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3148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74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88316</xdr:rowOff>
    </xdr:from>
    <xdr:to>
      <xdr:col>7</xdr:col>
      <xdr:colOff>31750</xdr:colOff>
      <xdr:row>86</xdr:row>
      <xdr:rowOff>18466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66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3243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747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退職等に</a:t>
          </a:r>
          <a:r>
            <a:rPr kumimoji="1" lang="ja-JP" altLang="ja-JP" sz="1100">
              <a:solidFill>
                <a:schemeClr val="dk1"/>
              </a:solidFill>
              <a:effectLst/>
              <a:latin typeface="+mn-lt"/>
              <a:ea typeface="+mn-ea"/>
              <a:cs typeface="+mn-cs"/>
            </a:rPr>
            <a:t>よ</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ポイント減少しており、依然として類似団体平均を大きく下回っている。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83</xdr:row>
      <xdr:rowOff>27178</xdr:rowOff>
    </xdr:from>
    <xdr:to>
      <xdr:col>81</xdr:col>
      <xdr:colOff>44450</xdr:colOff>
      <xdr:row>89</xdr:row>
      <xdr:rowOff>151892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4257528"/>
          <a:ext cx="0" cy="11534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123969</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8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151892</xdr:rowOff>
    </xdr:from>
    <xdr:to>
      <xdr:col>81</xdr:col>
      <xdr:colOff>133350</xdr:colOff>
      <xdr:row>89</xdr:row>
      <xdr:rowOff>151892</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410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113555</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400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83</xdr:row>
      <xdr:rowOff>27178</xdr:rowOff>
    </xdr:from>
    <xdr:to>
      <xdr:col>81</xdr:col>
      <xdr:colOff>133350</xdr:colOff>
      <xdr:row>83</xdr:row>
      <xdr:rowOff>27178</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425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80263</xdr:rowOff>
    </xdr:from>
    <xdr:to>
      <xdr:col>81</xdr:col>
      <xdr:colOff>44450</xdr:colOff>
      <xdr:row>83</xdr:row>
      <xdr:rowOff>143002</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6179800" y="14310613"/>
          <a:ext cx="838200" cy="6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68597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9847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96520</xdr:rowOff>
    </xdr:from>
    <xdr:to>
      <xdr:col>81</xdr:col>
      <xdr:colOff>95250</xdr:colOff>
      <xdr:row>88</xdr:row>
      <xdr:rowOff>26670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501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143002</xdr:rowOff>
    </xdr:from>
    <xdr:to>
      <xdr:col>77</xdr:col>
      <xdr:colOff>44450</xdr:colOff>
      <xdr:row>84</xdr:row>
      <xdr:rowOff>140463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373352"/>
          <a:ext cx="889000" cy="16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67563</xdr:rowOff>
    </xdr:from>
    <xdr:to>
      <xdr:col>77</xdr:col>
      <xdr:colOff>95250</xdr:colOff>
      <xdr:row>87</xdr:row>
      <xdr:rowOff>169163</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98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153940</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5070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114046</xdr:rowOff>
    </xdr:from>
    <xdr:to>
      <xdr:col>72</xdr:col>
      <xdr:colOff>203200</xdr:colOff>
      <xdr:row>84</xdr:row>
      <xdr:rowOff>140463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344396"/>
          <a:ext cx="889000" cy="19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96520</xdr:rowOff>
    </xdr:from>
    <xdr:to>
      <xdr:col>73</xdr:col>
      <xdr:colOff>44450</xdr:colOff>
      <xdr:row>88</xdr:row>
      <xdr:rowOff>26670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501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11447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50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68326</xdr:rowOff>
    </xdr:from>
    <xdr:to>
      <xdr:col>68</xdr:col>
      <xdr:colOff>152400</xdr:colOff>
      <xdr:row>83</xdr:row>
      <xdr:rowOff>114046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127226"/>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101346</xdr:rowOff>
    </xdr:from>
    <xdr:to>
      <xdr:col>68</xdr:col>
      <xdr:colOff>203200</xdr:colOff>
      <xdr:row>88</xdr:row>
      <xdr:rowOff>31496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5017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16273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5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57913</xdr:rowOff>
    </xdr:from>
    <xdr:to>
      <xdr:col>64</xdr:col>
      <xdr:colOff>152400</xdr:colOff>
      <xdr:row>87</xdr:row>
      <xdr:rowOff>159513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97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144290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5060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29463</xdr:rowOff>
    </xdr:from>
    <xdr:to>
      <xdr:col>81</xdr:col>
      <xdr:colOff>95250</xdr:colOff>
      <xdr:row>83</xdr:row>
      <xdr:rowOff>131063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25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122190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8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92202</xdr:rowOff>
    </xdr:from>
    <xdr:to>
      <xdr:col>77</xdr:col>
      <xdr:colOff>95250</xdr:colOff>
      <xdr:row>84</xdr:row>
      <xdr:rowOff>22352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32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32529</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091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89663</xdr:rowOff>
    </xdr:from>
    <xdr:to>
      <xdr:col>73</xdr:col>
      <xdr:colOff>44450</xdr:colOff>
      <xdr:row>85</xdr:row>
      <xdr:rowOff>19813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49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29990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260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63246</xdr:rowOff>
    </xdr:from>
    <xdr:to>
      <xdr:col>68</xdr:col>
      <xdr:colOff>203200</xdr:colOff>
      <xdr:row>83</xdr:row>
      <xdr:rowOff>164846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29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3573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06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17526</xdr:rowOff>
    </xdr:from>
    <xdr:to>
      <xdr:col>64</xdr:col>
      <xdr:colOff>152400</xdr:colOff>
      <xdr:row>82</xdr:row>
      <xdr:rowOff>119126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07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129303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845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小離島であるがゆえ、類似団体平均を大きく上回っている。実態としては若干の改善はみられたものの、慢性的な欠員状態を脱却できていはいない。</a:t>
          </a:r>
          <a:endParaRPr lang="ja-JP" altLang="ja-JP" sz="1400">
            <a:effectLst/>
          </a:endParaRPr>
        </a:p>
        <a:p>
          <a:r>
            <a:rPr kumimoji="1" lang="ja-JP" altLang="ja-JP" sz="1100">
              <a:solidFill>
                <a:schemeClr val="dk1"/>
              </a:solidFill>
              <a:effectLst/>
              <a:latin typeface="+mn-lt"/>
              <a:ea typeface="+mn-ea"/>
              <a:cs typeface="+mn-cs"/>
            </a:rPr>
            <a:t>　適正な定員管理、職員の定着に努めるとともに、業務・事務の統合や外務委託を主とした事務・事業の見直しを引き続き図っていく。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67098</xdr:rowOff>
    </xdr:from>
    <xdr:to>
      <xdr:col>81</xdr:col>
      <xdr:colOff>44450</xdr:colOff>
      <xdr:row>61</xdr:row>
      <xdr:rowOff>121563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525548"/>
          <a:ext cx="838200" cy="5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25733</xdr:rowOff>
    </xdr:from>
    <xdr:to>
      <xdr:col>77</xdr:col>
      <xdr:colOff>44450</xdr:colOff>
      <xdr:row>61</xdr:row>
      <xdr:rowOff>67098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484183"/>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25733</xdr:rowOff>
    </xdr:from>
    <xdr:to>
      <xdr:col>72</xdr:col>
      <xdr:colOff>203200</xdr:colOff>
      <xdr:row>61</xdr:row>
      <xdr:rowOff>89619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4401800" y="10484183"/>
          <a:ext cx="889000" cy="6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73648</xdr:rowOff>
    </xdr:from>
    <xdr:to>
      <xdr:col>68</xdr:col>
      <xdr:colOff>152400</xdr:colOff>
      <xdr:row>61</xdr:row>
      <xdr:rowOff>89619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532098"/>
          <a:ext cx="889000" cy="1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70763</xdr:rowOff>
    </xdr:from>
    <xdr:to>
      <xdr:col>81</xdr:col>
      <xdr:colOff>95250</xdr:colOff>
      <xdr:row>62</xdr:row>
      <xdr:rowOff>913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52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42840</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50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16298</xdr:rowOff>
    </xdr:from>
    <xdr:to>
      <xdr:col>77</xdr:col>
      <xdr:colOff>95250</xdr:colOff>
      <xdr:row>61</xdr:row>
      <xdr:rowOff>117898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102675</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61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146383</xdr:rowOff>
    </xdr:from>
    <xdr:to>
      <xdr:col>73</xdr:col>
      <xdr:colOff>44450</xdr:colOff>
      <xdr:row>61</xdr:row>
      <xdr:rowOff>76533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3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61310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519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38819</xdr:rowOff>
    </xdr:from>
    <xdr:to>
      <xdr:col>68</xdr:col>
      <xdr:colOff>203200</xdr:colOff>
      <xdr:row>61</xdr:row>
      <xdr:rowOff>140419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9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125196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8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22848</xdr:rowOff>
    </xdr:from>
    <xdr:to>
      <xdr:col>64</xdr:col>
      <xdr:colOff>152400</xdr:colOff>
      <xdr:row>61</xdr:row>
      <xdr:rowOff>124448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8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109225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567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臨時財政対策債の償還を開始したものの全体としては比率が減少している。依然として類似団体平均を下回っており、今後も継続的に抑制に努める。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78740</xdr:rowOff>
    </xdr:from>
    <xdr:to>
      <xdr:col>81</xdr:col>
      <xdr:colOff>44450</xdr:colOff>
      <xdr:row>40</xdr:row>
      <xdr:rowOff>135044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693674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135044</xdr:rowOff>
    </xdr:from>
    <xdr:to>
      <xdr:col>77</xdr:col>
      <xdr:colOff>44450</xdr:colOff>
      <xdr:row>41</xdr:row>
      <xdr:rowOff>19896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6993044"/>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19896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0332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110913</xdr:rowOff>
    </xdr:from>
    <xdr:to>
      <xdr:col>68</xdr:col>
      <xdr:colOff>152400</xdr:colOff>
      <xdr:row>41</xdr:row>
      <xdr:rowOff>3810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6891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27940</xdr:rowOff>
    </xdr:from>
    <xdr:to>
      <xdr:col>81</xdr:col>
      <xdr:colOff>95250</xdr:colOff>
      <xdr:row>40</xdr:row>
      <xdr:rowOff>129540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44467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84244</xdr:rowOff>
    </xdr:from>
    <xdr:to>
      <xdr:col>77</xdr:col>
      <xdr:colOff>95250</xdr:colOff>
      <xdr:row>41</xdr:row>
      <xdr:rowOff>14394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24571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140546</xdr:rowOff>
    </xdr:from>
    <xdr:to>
      <xdr:col>73</xdr:col>
      <xdr:colOff>44450</xdr:colOff>
      <xdr:row>41</xdr:row>
      <xdr:rowOff>70696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60113</xdr:rowOff>
    </xdr:from>
    <xdr:to>
      <xdr:col>64</xdr:col>
      <xdr:colOff>152400</xdr:colOff>
      <xdr:row>40</xdr:row>
      <xdr:rowOff>161713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440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起債の抑制による地方債残高の減や、財政調整基金等の積立による充当可能基金の増額等により</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ポイントを維持している。しかしながら今後は老朽化した公共施設の建替え等により地方債残高が増加する見込みであり、計画的かつ精緻な財政運営に努める。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東京都御蔵島村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
300
20.39
2,019,507
1,935,042
58,476
439,721
378,862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会計年度職員の任用等により類似団体平均を</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ポイント上回ったものの、依然として定数確保には至っておらず、今後も適正な定員管理が求められる。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119380</xdr:rowOff>
    </xdr:from>
    <xdr:to>
      <xdr:col>24</xdr:col>
      <xdr:colOff>25400</xdr:colOff>
      <xdr:row>37</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158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100330</xdr:rowOff>
    </xdr:from>
    <xdr:to>
      <xdr:col>19</xdr:col>
      <xdr:colOff>187325</xdr:colOff>
      <xdr:row>36</xdr:row>
      <xdr:rowOff>119380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010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100330</xdr:rowOff>
    </xdr:from>
    <xdr:to>
      <xdr:col>15</xdr:col>
      <xdr:colOff>98425</xdr:colOff>
      <xdr:row>35</xdr:row>
      <xdr:rowOff>142240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010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113047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8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142240</xdr:rowOff>
    </xdr:from>
    <xdr:to>
      <xdr:col>11</xdr:col>
      <xdr:colOff>9525</xdr:colOff>
      <xdr:row>37</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299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5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68580</xdr:rowOff>
    </xdr:from>
    <xdr:to>
      <xdr:col>20</xdr:col>
      <xdr:colOff>38100</xdr:colOff>
      <xdr:row>36</xdr:row>
      <xdr:rowOff>170180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154957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2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49530</xdr:rowOff>
    </xdr:from>
    <xdr:to>
      <xdr:col>15</xdr:col>
      <xdr:colOff>149225</xdr:colOff>
      <xdr:row>35</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161307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91440</xdr:rowOff>
    </xdr:from>
    <xdr:to>
      <xdr:col>11</xdr:col>
      <xdr:colOff>60325</xdr:colOff>
      <xdr:row>36</xdr:row>
      <xdr:rowOff>21590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31767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140970</xdr:rowOff>
    </xdr:from>
    <xdr:to>
      <xdr:col>6</xdr:col>
      <xdr:colOff>171450</xdr:colOff>
      <xdr:row>37</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55897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9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特別財源（都支出金）の充当額が減少したため、前年度より</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ポイント増加し、類似団体の平均を大きく上回った。</a:t>
          </a:r>
          <a:endParaRPr lang="ja-JP" altLang="ja-JP" sz="1400">
            <a:effectLst/>
          </a:endParaRPr>
        </a:p>
        <a:p>
          <a:r>
            <a:rPr kumimoji="1" lang="ja-JP" altLang="ja-JP" sz="1100">
              <a:solidFill>
                <a:schemeClr val="dk1"/>
              </a:solidFill>
              <a:effectLst/>
              <a:latin typeface="+mn-lt"/>
              <a:ea typeface="+mn-ea"/>
              <a:cs typeface="+mn-cs"/>
            </a:rPr>
            <a:t>　引き続き事業の優先順位・費用対効果を考慮した上で委託内容及び相対する管理経費の見直しを行い、経費削減に努める。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5842</xdr:rowOff>
    </xdr:from>
    <xdr:to>
      <xdr:col>82</xdr:col>
      <xdr:colOff>107950</xdr:colOff>
      <xdr:row>19</xdr:row>
      <xdr:rowOff>83566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6339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159004</xdr:rowOff>
    </xdr:from>
    <xdr:to>
      <xdr:col>78</xdr:col>
      <xdr:colOff>69850</xdr:colOff>
      <xdr:row>19</xdr:row>
      <xdr:rowOff>5842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902204"/>
          <a:ext cx="889000" cy="3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159004</xdr:rowOff>
    </xdr:from>
    <xdr:to>
      <xdr:col>73</xdr:col>
      <xdr:colOff>180975</xdr:colOff>
      <xdr:row>18</xdr:row>
      <xdr:rowOff>3556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02204"/>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3556</xdr:rowOff>
    </xdr:from>
    <xdr:to>
      <xdr:col>69</xdr:col>
      <xdr:colOff>92075</xdr:colOff>
      <xdr:row>19</xdr:row>
      <xdr:rowOff>56134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89656"/>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32766</xdr:rowOff>
    </xdr:from>
    <xdr:to>
      <xdr:col>82</xdr:col>
      <xdr:colOff>158750</xdr:colOff>
      <xdr:row>19</xdr:row>
      <xdr:rowOff>134366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29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4843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26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126492</xdr:rowOff>
    </xdr:from>
    <xdr:to>
      <xdr:col>78</xdr:col>
      <xdr:colOff>120650</xdr:colOff>
      <xdr:row>19</xdr:row>
      <xdr:rowOff>56642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1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41419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9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108204</xdr:rowOff>
    </xdr:from>
    <xdr:to>
      <xdr:col>74</xdr:col>
      <xdr:colOff>31750</xdr:colOff>
      <xdr:row>17</xdr:row>
      <xdr:rowOff>38354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48531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2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124206</xdr:rowOff>
    </xdr:from>
    <xdr:to>
      <xdr:col>69</xdr:col>
      <xdr:colOff>142875</xdr:colOff>
      <xdr:row>18</xdr:row>
      <xdr:rowOff>54356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3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39133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2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5334</xdr:rowOff>
    </xdr:from>
    <xdr:to>
      <xdr:col>65</xdr:col>
      <xdr:colOff>53975</xdr:colOff>
      <xdr:row>19</xdr:row>
      <xdr:rowOff>106934</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26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91711</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34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前年と比べ増減なく</a:t>
          </a:r>
          <a:r>
            <a:rPr kumimoji="1" lang="ja-JP" altLang="ja-JP" sz="1100">
              <a:solidFill>
                <a:schemeClr val="dk1"/>
              </a:solidFill>
              <a:effectLst/>
              <a:latin typeface="+mn-lt"/>
              <a:ea typeface="+mn-ea"/>
              <a:cs typeface="+mn-cs"/>
            </a:rPr>
            <a:t>、依然として類似団体平均を大きく下回っている。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118835</xdr:rowOff>
    </xdr:from>
    <xdr:to>
      <xdr:col>24</xdr:col>
      <xdr:colOff>25400</xdr:colOff>
      <xdr:row>53</xdr:row>
      <xdr:rowOff>118835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056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86178</xdr:rowOff>
    </xdr:from>
    <xdr:to>
      <xdr:col>19</xdr:col>
      <xdr:colOff>187325</xdr:colOff>
      <xdr:row>53</xdr:row>
      <xdr:rowOff>118835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1730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86178</xdr:rowOff>
    </xdr:from>
    <xdr:to>
      <xdr:col>15</xdr:col>
      <xdr:colOff>98425</xdr:colOff>
      <xdr:row>53</xdr:row>
      <xdr:rowOff>86178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730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86178</xdr:rowOff>
    </xdr:from>
    <xdr:to>
      <xdr:col>11</xdr:col>
      <xdr:colOff>9525</xdr:colOff>
      <xdr:row>53</xdr:row>
      <xdr:rowOff>118835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730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84562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899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68035</xdr:rowOff>
    </xdr:from>
    <xdr:to>
      <xdr:col>20</xdr:col>
      <xdr:colOff>38100</xdr:colOff>
      <xdr:row>53</xdr:row>
      <xdr:rowOff>169635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8362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2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35378</xdr:rowOff>
    </xdr:from>
    <xdr:to>
      <xdr:col>15</xdr:col>
      <xdr:colOff>149225</xdr:colOff>
      <xdr:row>53</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147155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35378</xdr:rowOff>
    </xdr:from>
    <xdr:to>
      <xdr:col>11</xdr:col>
      <xdr:colOff>60325</xdr:colOff>
      <xdr:row>53</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147155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68035</xdr:rowOff>
    </xdr:from>
    <xdr:to>
      <xdr:col>6</xdr:col>
      <xdr:colOff>171450</xdr:colOff>
      <xdr:row>53</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個別施設計画にもとづいた施設の延命化により、</a:t>
          </a:r>
          <a:r>
            <a:rPr kumimoji="1" lang="ja-JP" altLang="ja-JP" sz="1100">
              <a:solidFill>
                <a:schemeClr val="dk1"/>
              </a:solidFill>
              <a:effectLst/>
              <a:latin typeface="+mn-lt"/>
              <a:ea typeface="+mn-ea"/>
              <a:cs typeface="+mn-cs"/>
            </a:rPr>
            <a:t>類似団体の平均を</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回った</a:t>
          </a:r>
          <a:r>
            <a:rPr kumimoji="1" lang="ja-JP" altLang="en-US"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170434</xdr:rowOff>
    </xdr:from>
    <xdr:to>
      <xdr:col>82</xdr:col>
      <xdr:colOff>107950</xdr:colOff>
      <xdr:row>58</xdr:row>
      <xdr:rowOff>127000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9943084"/>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170434</xdr:rowOff>
    </xdr:from>
    <xdr:to>
      <xdr:col>78</xdr:col>
      <xdr:colOff>69850</xdr:colOff>
      <xdr:row>59</xdr:row>
      <xdr:rowOff>46990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943084"/>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99568</xdr:rowOff>
    </xdr:from>
    <xdr:to>
      <xdr:col>73</xdr:col>
      <xdr:colOff>180975</xdr:colOff>
      <xdr:row>59</xdr:row>
      <xdr:rowOff>46990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3893800" y="1004366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99568</xdr:rowOff>
    </xdr:from>
    <xdr:to>
      <xdr:col>69</xdr:col>
      <xdr:colOff>92075</xdr:colOff>
      <xdr:row>60</xdr:row>
      <xdr:rowOff>21844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10043668"/>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25671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979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119634</xdr:rowOff>
    </xdr:from>
    <xdr:to>
      <xdr:col>78</xdr:col>
      <xdr:colOff>120650</xdr:colOff>
      <xdr:row>58</xdr:row>
      <xdr:rowOff>49784</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59961</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661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167640</xdr:rowOff>
    </xdr:from>
    <xdr:to>
      <xdr:col>74</xdr:col>
      <xdr:colOff>31750</xdr:colOff>
      <xdr:row>59</xdr:row>
      <xdr:rowOff>97790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82567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48768</xdr:rowOff>
    </xdr:from>
    <xdr:to>
      <xdr:col>69</xdr:col>
      <xdr:colOff>142875</xdr:colOff>
      <xdr:row>58</xdr:row>
      <xdr:rowOff>150368</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160545</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76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142494</xdr:rowOff>
    </xdr:from>
    <xdr:to>
      <xdr:col>65</xdr:col>
      <xdr:colOff>53975</xdr:colOff>
      <xdr:row>60</xdr:row>
      <xdr:rowOff>72644</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1025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57421</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1034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前年度と比べ</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依然として</a:t>
          </a:r>
          <a:r>
            <a:rPr kumimoji="1" lang="ja-JP" altLang="ja-JP" sz="1100">
              <a:solidFill>
                <a:schemeClr val="dk1"/>
              </a:solidFill>
              <a:effectLst/>
              <a:latin typeface="+mn-lt"/>
              <a:ea typeface="+mn-ea"/>
              <a:cs typeface="+mn-cs"/>
            </a:rPr>
            <a:t>類似団体の平均を下回った。</a:t>
          </a:r>
          <a:endParaRPr lang="ja-JP" altLang="ja-JP" sz="1400">
            <a:effectLst/>
          </a:endParaRPr>
        </a:p>
        <a:p>
          <a:r>
            <a:rPr kumimoji="1" lang="ja-JP" altLang="ja-JP" sz="1100">
              <a:solidFill>
                <a:schemeClr val="dk1"/>
              </a:solidFill>
              <a:effectLst/>
              <a:latin typeface="+mn-lt"/>
              <a:ea typeface="+mn-ea"/>
              <a:cs typeface="+mn-cs"/>
            </a:rPr>
            <a:t>　今後も各種団体への補助金には交付の基準を明確に設け、見直しや廃止を検討していくことで抑制に努める。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131572</xdr:rowOff>
    </xdr:from>
    <xdr:to>
      <xdr:col>82</xdr:col>
      <xdr:colOff>107950</xdr:colOff>
      <xdr:row>36</xdr:row>
      <xdr:rowOff>131572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960872"/>
          <a:ext cx="8382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131572</xdr:rowOff>
    </xdr:from>
    <xdr:to>
      <xdr:col>78</xdr:col>
      <xdr:colOff>69850</xdr:colOff>
      <xdr:row>35</xdr:row>
      <xdr:rowOff>120142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5960872"/>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36</xdr:row>
      <xdr:rowOff>117856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12089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92710</xdr:rowOff>
    </xdr:from>
    <xdr:to>
      <xdr:col>69</xdr:col>
      <xdr:colOff>92075</xdr:colOff>
      <xdr:row>36</xdr:row>
      <xdr:rowOff>117856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093460"/>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97299</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09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80772</xdr:rowOff>
    </xdr:from>
    <xdr:to>
      <xdr:col>78</xdr:col>
      <xdr:colOff>120650</xdr:colOff>
      <xdr:row>35</xdr:row>
      <xdr:rowOff>10922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21099</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78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69342</xdr:rowOff>
    </xdr:from>
    <xdr:to>
      <xdr:col>74</xdr:col>
      <xdr:colOff>31750</xdr:colOff>
      <xdr:row>35</xdr:row>
      <xdr:rowOff>170942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9669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153433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41910</xdr:rowOff>
    </xdr:from>
    <xdr:to>
      <xdr:col>65</xdr:col>
      <xdr:colOff>53975</xdr:colOff>
      <xdr:row>35</xdr:row>
      <xdr:rowOff>143510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153687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従来からの起債抑制方針により類似団体平均を下回っており、また元利償還金、地方債現在高ともに年々減少している。　</a:t>
          </a:r>
          <a:endParaRPr lang="ja-JP" altLang="ja-JP" sz="1400">
            <a:effectLst/>
          </a:endParaRPr>
        </a:p>
        <a:p>
          <a:r>
            <a:rPr kumimoji="1" lang="ja-JP" altLang="ja-JP" sz="1100">
              <a:solidFill>
                <a:schemeClr val="dk1"/>
              </a:solidFill>
              <a:effectLst/>
              <a:latin typeface="+mn-lt"/>
              <a:ea typeface="+mn-ea"/>
              <a:cs typeface="+mn-cs"/>
            </a:rPr>
            <a:t>　将来的に地方債の新規発行を伴う大型の普通建設事業が予想されるため、増加することが見込まれるため、計画的な財政運営を図っていく。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115570</xdr:rowOff>
    </xdr:from>
    <xdr:to>
      <xdr:col>24</xdr:col>
      <xdr:colOff>25400</xdr:colOff>
      <xdr:row>76</xdr:row>
      <xdr:rowOff>20320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9743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20320</xdr:rowOff>
    </xdr:from>
    <xdr:to>
      <xdr:col>19</xdr:col>
      <xdr:colOff>187325</xdr:colOff>
      <xdr:row>76</xdr:row>
      <xdr:rowOff>27939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0505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27939</xdr:rowOff>
    </xdr:from>
    <xdr:to>
      <xdr:col>15</xdr:col>
      <xdr:colOff>98425</xdr:colOff>
      <xdr:row>76</xdr:row>
      <xdr:rowOff>27939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581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27939</xdr:rowOff>
    </xdr:from>
    <xdr:to>
      <xdr:col>11</xdr:col>
      <xdr:colOff>9525</xdr:colOff>
      <xdr:row>76</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5813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64770</xdr:rowOff>
    </xdr:from>
    <xdr:to>
      <xdr:col>24</xdr:col>
      <xdr:colOff>76200</xdr:colOff>
      <xdr:row>75</xdr:row>
      <xdr:rowOff>166370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81297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140970</xdr:rowOff>
    </xdr:from>
    <xdr:to>
      <xdr:col>20</xdr:col>
      <xdr:colOff>38100</xdr:colOff>
      <xdr:row>76</xdr:row>
      <xdr:rowOff>71120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81297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76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148589</xdr:rowOff>
    </xdr:from>
    <xdr:to>
      <xdr:col>15</xdr:col>
      <xdr:colOff>149225</xdr:colOff>
      <xdr:row>76</xdr:row>
      <xdr:rowOff>78739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88917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148589</xdr:rowOff>
    </xdr:from>
    <xdr:to>
      <xdr:col>11</xdr:col>
      <xdr:colOff>60325</xdr:colOff>
      <xdr:row>76</xdr:row>
      <xdr:rowOff>78739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88917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64770</xdr:rowOff>
    </xdr:from>
    <xdr:to>
      <xdr:col>6</xdr:col>
      <xdr:colOff>171450</xdr:colOff>
      <xdr:row>76</xdr:row>
      <xdr:rowOff>166370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主に物件費を要因として、前年度比</a:t>
          </a:r>
          <a:r>
            <a:rPr kumimoji="1" lang="en-US" altLang="ja-JP" sz="1100">
              <a:solidFill>
                <a:schemeClr val="dk1"/>
              </a:solidFill>
              <a:effectLst/>
              <a:latin typeface="+mn-lt"/>
              <a:ea typeface="+mn-ea"/>
              <a:cs typeface="+mn-cs"/>
            </a:rPr>
            <a:t>14.2</a:t>
          </a:r>
          <a:r>
            <a:rPr kumimoji="1" lang="ja-JP" altLang="ja-JP" sz="1100">
              <a:solidFill>
                <a:schemeClr val="dk1"/>
              </a:solidFill>
              <a:effectLst/>
              <a:latin typeface="+mn-lt"/>
              <a:ea typeface="+mn-ea"/>
              <a:cs typeface="+mn-cs"/>
            </a:rPr>
            <a:t>ポイント増と硬直化が進んだ。類似団体平均を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、引き続き歳入の確保と併せ、経常経費の削減を図る。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134620</xdr:rowOff>
    </xdr:from>
    <xdr:to>
      <xdr:col>82</xdr:col>
      <xdr:colOff>107950</xdr:colOff>
      <xdr:row>78</xdr:row>
      <xdr:rowOff>161289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2993370"/>
          <a:ext cx="838200" cy="54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31750</xdr:rowOff>
    </xdr:from>
    <xdr:to>
      <xdr:col>78</xdr:col>
      <xdr:colOff>69850</xdr:colOff>
      <xdr:row>75</xdr:row>
      <xdr:rowOff>134620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71905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31750</xdr:rowOff>
    </xdr:from>
    <xdr:to>
      <xdr:col>73</xdr:col>
      <xdr:colOff>180975</xdr:colOff>
      <xdr:row>75</xdr:row>
      <xdr:rowOff>149861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2719050"/>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149861</xdr:rowOff>
    </xdr:from>
    <xdr:to>
      <xdr:col>69</xdr:col>
      <xdr:colOff>92075</xdr:colOff>
      <xdr:row>77</xdr:row>
      <xdr:rowOff>168911</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08611"/>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110489</xdr:rowOff>
    </xdr:from>
    <xdr:to>
      <xdr:col>82</xdr:col>
      <xdr:colOff>158750</xdr:colOff>
      <xdr:row>79</xdr:row>
      <xdr:rowOff>40639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82566</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45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83820</xdr:rowOff>
    </xdr:from>
    <xdr:to>
      <xdr:col>78</xdr:col>
      <xdr:colOff>120650</xdr:colOff>
      <xdr:row>76</xdr:row>
      <xdr:rowOff>13970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24147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711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152400</xdr:rowOff>
    </xdr:from>
    <xdr:to>
      <xdr:col>74</xdr:col>
      <xdr:colOff>31750</xdr:colOff>
      <xdr:row>74</xdr:row>
      <xdr:rowOff>82550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6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92727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43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99060</xdr:rowOff>
    </xdr:from>
    <xdr:to>
      <xdr:col>69</xdr:col>
      <xdr:colOff>142875</xdr:colOff>
      <xdr:row>76</xdr:row>
      <xdr:rowOff>29211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13988</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118111</xdr:rowOff>
    </xdr:from>
    <xdr:to>
      <xdr:col>65</xdr:col>
      <xdr:colOff>53975</xdr:colOff>
      <xdr:row>78</xdr:row>
      <xdr:rowOff>48261</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33038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東京都御蔵島村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150806</xdr:rowOff>
    </xdr:from>
    <xdr:to>
      <xdr:col>29</xdr:col>
      <xdr:colOff>127000</xdr:colOff>
      <xdr:row>16</xdr:row>
      <xdr:rowOff>50964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770181"/>
          <a:ext cx="647700" cy="716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50964</xdr:rowOff>
    </xdr:from>
    <xdr:to>
      <xdr:col>26</xdr:col>
      <xdr:colOff>50800</xdr:colOff>
      <xdr:row>16</xdr:row>
      <xdr:rowOff>99955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841789"/>
          <a:ext cx="698500" cy="48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99955</xdr:rowOff>
    </xdr:from>
    <xdr:to>
      <xdr:col>22</xdr:col>
      <xdr:colOff>114300</xdr:colOff>
      <xdr:row>16</xdr:row>
      <xdr:rowOff>117683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890780"/>
          <a:ext cx="698500" cy="177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52142</xdr:rowOff>
    </xdr:from>
    <xdr:to>
      <xdr:col>18</xdr:col>
      <xdr:colOff>177800</xdr:colOff>
      <xdr:row>16</xdr:row>
      <xdr:rowOff>117683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2842967"/>
          <a:ext cx="698500" cy="655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100006</xdr:rowOff>
    </xdr:from>
    <xdr:to>
      <xdr:col>29</xdr:col>
      <xdr:colOff>177800</xdr:colOff>
      <xdr:row>16</xdr:row>
      <xdr:rowOff>30156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719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116533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56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164</xdr:rowOff>
    </xdr:from>
    <xdr:to>
      <xdr:col>26</xdr:col>
      <xdr:colOff>101600</xdr:colOff>
      <xdr:row>16</xdr:row>
      <xdr:rowOff>101764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790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111941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559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49155</xdr:rowOff>
    </xdr:from>
    <xdr:to>
      <xdr:col>22</xdr:col>
      <xdr:colOff>165100</xdr:colOff>
      <xdr:row>16</xdr:row>
      <xdr:rowOff>150755</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839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160932</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60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66883</xdr:rowOff>
    </xdr:from>
    <xdr:to>
      <xdr:col>19</xdr:col>
      <xdr:colOff>38100</xdr:colOff>
      <xdr:row>16</xdr:row>
      <xdr:rowOff>168483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857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7210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626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1342</xdr:rowOff>
    </xdr:from>
    <xdr:to>
      <xdr:col>15</xdr:col>
      <xdr:colOff>101600</xdr:colOff>
      <xdr:row>16</xdr:row>
      <xdr:rowOff>102942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792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113119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561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315797</xdr:rowOff>
    </xdr:from>
    <xdr:to>
      <xdr:col>29</xdr:col>
      <xdr:colOff>127000</xdr:colOff>
      <xdr:row>36</xdr:row>
      <xdr:rowOff>43245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926147"/>
          <a:ext cx="647700" cy="703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152418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762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309815</xdr:rowOff>
    </xdr:from>
    <xdr:to>
      <xdr:col>26</xdr:col>
      <xdr:colOff>50800</xdr:colOff>
      <xdr:row>35</xdr:row>
      <xdr:rowOff>315797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920165"/>
          <a:ext cx="698500" cy="59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288193</xdr:rowOff>
    </xdr:from>
    <xdr:to>
      <xdr:col>22</xdr:col>
      <xdr:colOff>114300</xdr:colOff>
      <xdr:row>35</xdr:row>
      <xdr:rowOff>309815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898543"/>
          <a:ext cx="698500" cy="21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268553</xdr:rowOff>
    </xdr:from>
    <xdr:to>
      <xdr:col>18</xdr:col>
      <xdr:colOff>177800</xdr:colOff>
      <xdr:row>35</xdr:row>
      <xdr:rowOff>288193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878903"/>
          <a:ext cx="698500" cy="19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335345</xdr:rowOff>
    </xdr:from>
    <xdr:to>
      <xdr:col>29</xdr:col>
      <xdr:colOff>177800</xdr:colOff>
      <xdr:row>36</xdr:row>
      <xdr:rowOff>94045</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9456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307422</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91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264997</xdr:rowOff>
    </xdr:from>
    <xdr:to>
      <xdr:col>26</xdr:col>
      <xdr:colOff>101600</xdr:colOff>
      <xdr:row>36</xdr:row>
      <xdr:rowOff>23697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75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33874</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64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259015</xdr:rowOff>
    </xdr:from>
    <xdr:to>
      <xdr:col>22</xdr:col>
      <xdr:colOff>165100</xdr:colOff>
      <xdr:row>36</xdr:row>
      <xdr:rowOff>17715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69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27892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63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237393</xdr:rowOff>
    </xdr:from>
    <xdr:to>
      <xdr:col>19</xdr:col>
      <xdr:colOff>38100</xdr:colOff>
      <xdr:row>35</xdr:row>
      <xdr:rowOff>338993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47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6270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16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217753</xdr:rowOff>
    </xdr:from>
    <xdr:to>
      <xdr:col>15</xdr:col>
      <xdr:colOff>101600</xdr:colOff>
      <xdr:row>35</xdr:row>
      <xdr:rowOff>319353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281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329530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596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東京都御蔵島村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
300
20.39
2,019,507
1,935,042
58,476
439,721
378,862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164596</xdr:rowOff>
    </xdr:from>
    <xdr:to>
      <xdr:col>24</xdr:col>
      <xdr:colOff>63500</xdr:colOff>
      <xdr:row>35</xdr:row>
      <xdr:rowOff>55600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993896"/>
          <a:ext cx="838200" cy="6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55600</xdr:rowOff>
    </xdr:from>
    <xdr:to>
      <xdr:col>19</xdr:col>
      <xdr:colOff>177800</xdr:colOff>
      <xdr:row>35</xdr:row>
      <xdr:rowOff>120198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056350"/>
          <a:ext cx="889000" cy="6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101057</xdr:rowOff>
    </xdr:from>
    <xdr:to>
      <xdr:col>15</xdr:col>
      <xdr:colOff>50800</xdr:colOff>
      <xdr:row>35</xdr:row>
      <xdr:rowOff>120198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101807"/>
          <a:ext cx="889000" cy="1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92829</xdr:rowOff>
    </xdr:from>
    <xdr:to>
      <xdr:col>10</xdr:col>
      <xdr:colOff>114300</xdr:colOff>
      <xdr:row>35</xdr:row>
      <xdr:rowOff>101057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093579"/>
          <a:ext cx="889000" cy="8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113796</xdr:rowOff>
    </xdr:from>
    <xdr:to>
      <xdr:col>24</xdr:col>
      <xdr:colOff>114300</xdr:colOff>
      <xdr:row>35</xdr:row>
      <xdr:rowOff>43946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94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136673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794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4800</xdr:rowOff>
    </xdr:from>
    <xdr:to>
      <xdr:col>20</xdr:col>
      <xdr:colOff>38100</xdr:colOff>
      <xdr:row>35</xdr:row>
      <xdr:rowOff>106400</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0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122927</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780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69398</xdr:rowOff>
    </xdr:from>
    <xdr:to>
      <xdr:col>15</xdr:col>
      <xdr:colOff>101600</xdr:colOff>
      <xdr:row>35</xdr:row>
      <xdr:rowOff>170998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07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16075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84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50257</xdr:rowOff>
    </xdr:from>
    <xdr:to>
      <xdr:col>10</xdr:col>
      <xdr:colOff>165100</xdr:colOff>
      <xdr:row>35</xdr:row>
      <xdr:rowOff>151857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05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168384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826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42029</xdr:rowOff>
    </xdr:from>
    <xdr:to>
      <xdr:col>6</xdr:col>
      <xdr:colOff>38100</xdr:colOff>
      <xdr:row>35</xdr:row>
      <xdr:rowOff>143629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04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160156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818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162916</xdr:rowOff>
    </xdr:from>
    <xdr:to>
      <xdr:col>24</xdr:col>
      <xdr:colOff>63500</xdr:colOff>
      <xdr:row>54</xdr:row>
      <xdr:rowOff>89603</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249766"/>
          <a:ext cx="838200" cy="9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56161</xdr:rowOff>
    </xdr:from>
    <xdr:to>
      <xdr:col>19</xdr:col>
      <xdr:colOff>177800</xdr:colOff>
      <xdr:row>54</xdr:row>
      <xdr:rowOff>89603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314461"/>
          <a:ext cx="889000" cy="3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56161</xdr:rowOff>
    </xdr:from>
    <xdr:to>
      <xdr:col>15</xdr:col>
      <xdr:colOff>50800</xdr:colOff>
      <xdr:row>54</xdr:row>
      <xdr:rowOff>116132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314461"/>
          <a:ext cx="889000" cy="5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116132</xdr:rowOff>
    </xdr:from>
    <xdr:to>
      <xdr:col>10</xdr:col>
      <xdr:colOff>114300</xdr:colOff>
      <xdr:row>54</xdr:row>
      <xdr:rowOff>133103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374432"/>
          <a:ext cx="889000" cy="1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112116</xdr:rowOff>
    </xdr:from>
    <xdr:to>
      <xdr:col>24</xdr:col>
      <xdr:colOff>114300</xdr:colOff>
      <xdr:row>54</xdr:row>
      <xdr:rowOff>42266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19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134993</xdr:rowOff>
    </xdr:from>
    <xdr:ext cx="690189"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05039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38803</xdr:rowOff>
    </xdr:from>
    <xdr:to>
      <xdr:col>20</xdr:col>
      <xdr:colOff>38100</xdr:colOff>
      <xdr:row>54</xdr:row>
      <xdr:rowOff>140403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29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52</xdr:row>
      <xdr:rowOff>156930</xdr:rowOff>
    </xdr:from>
    <xdr:ext cx="690189"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52205" y="90723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5361</xdr:rowOff>
    </xdr:from>
    <xdr:to>
      <xdr:col>15</xdr:col>
      <xdr:colOff>101600</xdr:colOff>
      <xdr:row>54</xdr:row>
      <xdr:rowOff>106961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26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52</xdr:row>
      <xdr:rowOff>123488</xdr:rowOff>
    </xdr:from>
    <xdr:ext cx="690189"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563205" y="9038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65332</xdr:rowOff>
    </xdr:from>
    <xdr:to>
      <xdr:col>10</xdr:col>
      <xdr:colOff>165100</xdr:colOff>
      <xdr:row>54</xdr:row>
      <xdr:rowOff>166932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32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53</xdr:row>
      <xdr:rowOff>12009</xdr:rowOff>
    </xdr:from>
    <xdr:ext cx="690189"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674205" y="90988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82303</xdr:rowOff>
    </xdr:from>
    <xdr:to>
      <xdr:col>6</xdr:col>
      <xdr:colOff>38100</xdr:colOff>
      <xdr:row>55</xdr:row>
      <xdr:rowOff>12453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34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53</xdr:row>
      <xdr:rowOff>28980</xdr:rowOff>
    </xdr:from>
    <xdr:ext cx="690189"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785205" y="91158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124422</xdr:rowOff>
    </xdr:from>
    <xdr:to>
      <xdr:col>24</xdr:col>
      <xdr:colOff>63500</xdr:colOff>
      <xdr:row>77</xdr:row>
      <xdr:rowOff>6716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811722"/>
          <a:ext cx="838200" cy="39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119618</xdr:rowOff>
    </xdr:from>
    <xdr:to>
      <xdr:col>19</xdr:col>
      <xdr:colOff>177800</xdr:colOff>
      <xdr:row>77</xdr:row>
      <xdr:rowOff>6716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2806918"/>
          <a:ext cx="889000" cy="40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26574</xdr:rowOff>
    </xdr:from>
    <xdr:to>
      <xdr:col>15</xdr:col>
      <xdr:colOff>50800</xdr:colOff>
      <xdr:row>74</xdr:row>
      <xdr:rowOff>119618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713874"/>
          <a:ext cx="889000" cy="93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26574</xdr:rowOff>
    </xdr:from>
    <xdr:to>
      <xdr:col>10</xdr:col>
      <xdr:colOff>114300</xdr:colOff>
      <xdr:row>74</xdr:row>
      <xdr:rowOff>78218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713874"/>
          <a:ext cx="889000" cy="5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73622</xdr:rowOff>
    </xdr:from>
    <xdr:to>
      <xdr:col>24</xdr:col>
      <xdr:colOff>114300</xdr:colOff>
      <xdr:row>75</xdr:row>
      <xdr:rowOff>3772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76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96499</xdr:rowOff>
    </xdr:from>
    <xdr:ext cx="599010"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612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127366</xdr:rowOff>
    </xdr:from>
    <xdr:to>
      <xdr:col>20</xdr:col>
      <xdr:colOff>38100</xdr:colOff>
      <xdr:row>77</xdr:row>
      <xdr:rowOff>57516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5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74043</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93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68818</xdr:rowOff>
    </xdr:from>
    <xdr:to>
      <xdr:col>15</xdr:col>
      <xdr:colOff>101600</xdr:colOff>
      <xdr:row>74</xdr:row>
      <xdr:rowOff>170418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75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15495</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08795" y="1253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147224</xdr:rowOff>
    </xdr:from>
    <xdr:to>
      <xdr:col>10</xdr:col>
      <xdr:colOff>165100</xdr:colOff>
      <xdr:row>74</xdr:row>
      <xdr:rowOff>77374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66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93901</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19795" y="12438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27418</xdr:rowOff>
    </xdr:from>
    <xdr:to>
      <xdr:col>6</xdr:col>
      <xdr:colOff>38100</xdr:colOff>
      <xdr:row>74</xdr:row>
      <xdr:rowOff>129018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71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145545</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30795" y="1248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103063</xdr:rowOff>
    </xdr:from>
    <xdr:to>
      <xdr:col>24</xdr:col>
      <xdr:colOff>63500</xdr:colOff>
      <xdr:row>97</xdr:row>
      <xdr:rowOff>36122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562263"/>
          <a:ext cx="838200" cy="10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103063</xdr:rowOff>
    </xdr:from>
    <xdr:to>
      <xdr:col>19</xdr:col>
      <xdr:colOff>177800</xdr:colOff>
      <xdr:row>97</xdr:row>
      <xdr:rowOff>7210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562263"/>
          <a:ext cx="889000" cy="75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2181</xdr:rowOff>
    </xdr:from>
    <xdr:to>
      <xdr:col>15</xdr:col>
      <xdr:colOff>50800</xdr:colOff>
      <xdr:row>97</xdr:row>
      <xdr:rowOff>7210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461381"/>
          <a:ext cx="889000" cy="17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2181</xdr:rowOff>
    </xdr:from>
    <xdr:to>
      <xdr:col>10</xdr:col>
      <xdr:colOff>114300</xdr:colOff>
      <xdr:row>96</xdr:row>
      <xdr:rowOff>146397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61381"/>
          <a:ext cx="889000" cy="14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156772</xdr:rowOff>
    </xdr:from>
    <xdr:to>
      <xdr:col>24</xdr:col>
      <xdr:colOff>114300</xdr:colOff>
      <xdr:row>97</xdr:row>
      <xdr:rowOff>86922</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61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135199</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594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52263</xdr:rowOff>
    </xdr:from>
    <xdr:to>
      <xdr:col>20</xdr:col>
      <xdr:colOff>38100</xdr:colOff>
      <xdr:row>96</xdr:row>
      <xdr:rowOff>153863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51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144990</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60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127860</xdr:rowOff>
    </xdr:from>
    <xdr:to>
      <xdr:col>15</xdr:col>
      <xdr:colOff>101600</xdr:colOff>
      <xdr:row>97</xdr:row>
      <xdr:rowOff>58010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8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49137</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67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122831</xdr:rowOff>
    </xdr:from>
    <xdr:to>
      <xdr:col>10</xdr:col>
      <xdr:colOff>165100</xdr:colOff>
      <xdr:row>96</xdr:row>
      <xdr:rowOff>52981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44108</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0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95597</xdr:rowOff>
    </xdr:from>
    <xdr:to>
      <xdr:col>6</xdr:col>
      <xdr:colOff>38100</xdr:colOff>
      <xdr:row>97</xdr:row>
      <xdr:rowOff>25747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55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16874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64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163206</xdr:rowOff>
    </xdr:from>
    <xdr:to>
      <xdr:col>55</xdr:col>
      <xdr:colOff>0</xdr:colOff>
      <xdr:row>37</xdr:row>
      <xdr:rowOff>100899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335406"/>
          <a:ext cx="838200" cy="10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80797</xdr:rowOff>
    </xdr:from>
    <xdr:to>
      <xdr:col>50</xdr:col>
      <xdr:colOff>114300</xdr:colOff>
      <xdr:row>37</xdr:row>
      <xdr:rowOff>100899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424447"/>
          <a:ext cx="889000" cy="20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80797</xdr:rowOff>
    </xdr:from>
    <xdr:to>
      <xdr:col>45</xdr:col>
      <xdr:colOff>177800</xdr:colOff>
      <xdr:row>37</xdr:row>
      <xdr:rowOff>162485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424447"/>
          <a:ext cx="889000" cy="8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6517</xdr:rowOff>
    </xdr:from>
    <xdr:to>
      <xdr:col>41</xdr:col>
      <xdr:colOff>50800</xdr:colOff>
      <xdr:row>37</xdr:row>
      <xdr:rowOff>162485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350167"/>
          <a:ext cx="889000" cy="15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112406</xdr:rowOff>
    </xdr:from>
    <xdr:to>
      <xdr:col>55</xdr:col>
      <xdr:colOff>50800</xdr:colOff>
      <xdr:row>37</xdr:row>
      <xdr:rowOff>42556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28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135283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13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50099</xdr:rowOff>
    </xdr:from>
    <xdr:to>
      <xdr:col>50</xdr:col>
      <xdr:colOff>165100</xdr:colOff>
      <xdr:row>37</xdr:row>
      <xdr:rowOff>151699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9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168226</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1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29997</xdr:rowOff>
    </xdr:from>
    <xdr:to>
      <xdr:col>46</xdr:col>
      <xdr:colOff>38100</xdr:colOff>
      <xdr:row>37</xdr:row>
      <xdr:rowOff>131597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7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148124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14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111685</xdr:rowOff>
    </xdr:from>
    <xdr:to>
      <xdr:col>41</xdr:col>
      <xdr:colOff>101600</xdr:colOff>
      <xdr:row>38</xdr:row>
      <xdr:rowOff>41835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45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58362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230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127167</xdr:rowOff>
    </xdr:from>
    <xdr:to>
      <xdr:col>36</xdr:col>
      <xdr:colOff>165100</xdr:colOff>
      <xdr:row>37</xdr:row>
      <xdr:rowOff>57317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29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73844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074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19193</xdr:rowOff>
    </xdr:from>
    <xdr:to>
      <xdr:col>55</xdr:col>
      <xdr:colOff>0</xdr:colOff>
      <xdr:row>56</xdr:row>
      <xdr:rowOff>134559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20393"/>
          <a:ext cx="838200" cy="11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134559</xdr:rowOff>
    </xdr:from>
    <xdr:to>
      <xdr:col>50</xdr:col>
      <xdr:colOff>114300</xdr:colOff>
      <xdr:row>56</xdr:row>
      <xdr:rowOff>150220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35759"/>
          <a:ext cx="889000" cy="15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150220</xdr:rowOff>
    </xdr:from>
    <xdr:to>
      <xdr:col>45</xdr:col>
      <xdr:colOff>177800</xdr:colOff>
      <xdr:row>58</xdr:row>
      <xdr:rowOff>17945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751420"/>
          <a:ext cx="889000" cy="21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71399</xdr:rowOff>
    </xdr:from>
    <xdr:to>
      <xdr:col>41</xdr:col>
      <xdr:colOff>50800</xdr:colOff>
      <xdr:row>58</xdr:row>
      <xdr:rowOff>17945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72599"/>
          <a:ext cx="889000" cy="28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139843</xdr:rowOff>
    </xdr:from>
    <xdr:to>
      <xdr:col>55</xdr:col>
      <xdr:colOff>50800</xdr:colOff>
      <xdr:row>56</xdr:row>
      <xdr:rowOff>69993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6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162720</xdr:rowOff>
    </xdr:from>
    <xdr:ext cx="690189"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4210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83759</xdr:rowOff>
    </xdr:from>
    <xdr:to>
      <xdr:col>50</xdr:col>
      <xdr:colOff>165100</xdr:colOff>
      <xdr:row>57</xdr:row>
      <xdr:rowOff>13909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8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150205</xdr:colOff>
      <xdr:row>55</xdr:row>
      <xdr:rowOff>30436</xdr:rowOff>
    </xdr:from>
    <xdr:ext cx="690189"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294205" y="94601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99420</xdr:rowOff>
    </xdr:from>
    <xdr:to>
      <xdr:col>46</xdr:col>
      <xdr:colOff>38100</xdr:colOff>
      <xdr:row>57</xdr:row>
      <xdr:rowOff>29570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0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55</xdr:row>
      <xdr:rowOff>46097</xdr:rowOff>
    </xdr:from>
    <xdr:ext cx="690189"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05205" y="94758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138595</xdr:rowOff>
    </xdr:from>
    <xdr:to>
      <xdr:col>41</xdr:col>
      <xdr:colOff>101600</xdr:colOff>
      <xdr:row>58</xdr:row>
      <xdr:rowOff>68745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1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85272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686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20599</xdr:rowOff>
    </xdr:from>
    <xdr:to>
      <xdr:col>36</xdr:col>
      <xdr:colOff>165100</xdr:colOff>
      <xdr:row>56</xdr:row>
      <xdr:rowOff>122199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2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150205</xdr:colOff>
      <xdr:row>54</xdr:row>
      <xdr:rowOff>138726</xdr:rowOff>
    </xdr:from>
    <xdr:ext cx="690189"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27205" y="93970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76453</xdr:rowOff>
    </xdr:from>
    <xdr:to>
      <xdr:col>55</xdr:col>
      <xdr:colOff>0</xdr:colOff>
      <xdr:row>74</xdr:row>
      <xdr:rowOff>8236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077953"/>
          <a:ext cx="838200" cy="61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70</xdr:row>
      <xdr:rowOff>155905</xdr:rowOff>
    </xdr:from>
    <xdr:to>
      <xdr:col>50</xdr:col>
      <xdr:colOff>114300</xdr:colOff>
      <xdr:row>74</xdr:row>
      <xdr:rowOff>8236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157405"/>
          <a:ext cx="889000" cy="53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155905</xdr:rowOff>
    </xdr:from>
    <xdr:to>
      <xdr:col>45</xdr:col>
      <xdr:colOff>177800</xdr:colOff>
      <xdr:row>75</xdr:row>
      <xdr:rowOff>75410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157405"/>
          <a:ext cx="889000" cy="77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146175</xdr:rowOff>
    </xdr:from>
    <xdr:to>
      <xdr:col>41</xdr:col>
      <xdr:colOff>50800</xdr:colOff>
      <xdr:row>75</xdr:row>
      <xdr:rowOff>75410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319125"/>
          <a:ext cx="889000" cy="615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81627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4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25653</xdr:rowOff>
    </xdr:from>
    <xdr:to>
      <xdr:col>55</xdr:col>
      <xdr:colOff>50800</xdr:colOff>
      <xdr:row>70</xdr:row>
      <xdr:rowOff>127253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02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112030</xdr:rowOff>
    </xdr:from>
    <xdr:ext cx="69018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19420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128886</xdr:rowOff>
    </xdr:from>
    <xdr:to>
      <xdr:col>50</xdr:col>
      <xdr:colOff>165100</xdr:colOff>
      <xdr:row>74</xdr:row>
      <xdr:rowOff>59036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64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75563</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419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105105</xdr:rowOff>
    </xdr:from>
    <xdr:to>
      <xdr:col>46</xdr:col>
      <xdr:colOff>38100</xdr:colOff>
      <xdr:row>71</xdr:row>
      <xdr:rowOff>35255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10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69</xdr:row>
      <xdr:rowOff>51782</xdr:rowOff>
    </xdr:from>
    <xdr:ext cx="690189"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05205" y="118818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24610</xdr:rowOff>
    </xdr:from>
    <xdr:to>
      <xdr:col>41</xdr:col>
      <xdr:colOff>101600</xdr:colOff>
      <xdr:row>75</xdr:row>
      <xdr:rowOff>126210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288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142737</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658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95375</xdr:rowOff>
    </xdr:from>
    <xdr:to>
      <xdr:col>36</xdr:col>
      <xdr:colOff>165100</xdr:colOff>
      <xdr:row>72</xdr:row>
      <xdr:rowOff>25525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26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70</xdr:row>
      <xdr:rowOff>42052</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043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150075</xdr:rowOff>
    </xdr:from>
    <xdr:to>
      <xdr:col>55</xdr:col>
      <xdr:colOff>0</xdr:colOff>
      <xdr:row>97</xdr:row>
      <xdr:rowOff>49623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609275"/>
          <a:ext cx="838200" cy="7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150075</xdr:rowOff>
    </xdr:from>
    <xdr:to>
      <xdr:col>50</xdr:col>
      <xdr:colOff>114300</xdr:colOff>
      <xdr:row>98</xdr:row>
      <xdr:rowOff>20293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09275"/>
          <a:ext cx="889000" cy="21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20293</xdr:rowOff>
    </xdr:from>
    <xdr:to>
      <xdr:col>45</xdr:col>
      <xdr:colOff>177800</xdr:colOff>
      <xdr:row>98</xdr:row>
      <xdr:rowOff>38715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22393"/>
          <a:ext cx="889000" cy="1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24896</xdr:rowOff>
    </xdr:from>
    <xdr:to>
      <xdr:col>41</xdr:col>
      <xdr:colOff>50800</xdr:colOff>
      <xdr:row>98</xdr:row>
      <xdr:rowOff>38715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55546"/>
          <a:ext cx="889000" cy="185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170273</xdr:rowOff>
    </xdr:from>
    <xdr:to>
      <xdr:col>55</xdr:col>
      <xdr:colOff>50800</xdr:colOff>
      <xdr:row>97</xdr:row>
      <xdr:rowOff>100423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2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21700</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80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99275</xdr:rowOff>
    </xdr:from>
    <xdr:to>
      <xdr:col>50</xdr:col>
      <xdr:colOff>165100</xdr:colOff>
      <xdr:row>97</xdr:row>
      <xdr:rowOff>29425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5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45952</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333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140943</xdr:rowOff>
    </xdr:from>
    <xdr:to>
      <xdr:col>46</xdr:col>
      <xdr:colOff>38100</xdr:colOff>
      <xdr:row>98</xdr:row>
      <xdr:rowOff>71093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7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87620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46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159365</xdr:rowOff>
    </xdr:from>
    <xdr:to>
      <xdr:col>41</xdr:col>
      <xdr:colOff>101600</xdr:colOff>
      <xdr:row>98</xdr:row>
      <xdr:rowOff>89515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9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106042</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65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145546</xdr:rowOff>
    </xdr:from>
    <xdr:to>
      <xdr:col>36</xdr:col>
      <xdr:colOff>165100</xdr:colOff>
      <xdr:row>97</xdr:row>
      <xdr:rowOff>75696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0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92223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37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137513</xdr:rowOff>
    </xdr:from>
    <xdr:to>
      <xdr:col>85</xdr:col>
      <xdr:colOff>127000</xdr:colOff>
      <xdr:row>77</xdr:row>
      <xdr:rowOff>33373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167713"/>
          <a:ext cx="8382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126470</xdr:rowOff>
    </xdr:from>
    <xdr:to>
      <xdr:col>81</xdr:col>
      <xdr:colOff>50800</xdr:colOff>
      <xdr:row>76</xdr:row>
      <xdr:rowOff>137513</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56670"/>
          <a:ext cx="889000" cy="1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126470</xdr:rowOff>
    </xdr:from>
    <xdr:to>
      <xdr:col>76</xdr:col>
      <xdr:colOff>114300</xdr:colOff>
      <xdr:row>76</xdr:row>
      <xdr:rowOff>131521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56670"/>
          <a:ext cx="889000" cy="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131521</xdr:rowOff>
    </xdr:from>
    <xdr:to>
      <xdr:col>71</xdr:col>
      <xdr:colOff>177800</xdr:colOff>
      <xdr:row>76</xdr:row>
      <xdr:rowOff>146847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61721"/>
          <a:ext cx="889000" cy="1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138873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154023</xdr:rowOff>
    </xdr:from>
    <xdr:to>
      <xdr:col>85</xdr:col>
      <xdr:colOff>177800</xdr:colOff>
      <xdr:row>77</xdr:row>
      <xdr:rowOff>84173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8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5450</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35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86713</xdr:rowOff>
    </xdr:from>
    <xdr:to>
      <xdr:col>81</xdr:col>
      <xdr:colOff>101600</xdr:colOff>
      <xdr:row>77</xdr:row>
      <xdr:rowOff>16863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1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33390</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892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75670</xdr:rowOff>
    </xdr:from>
    <xdr:to>
      <xdr:col>76</xdr:col>
      <xdr:colOff>165100</xdr:colOff>
      <xdr:row>77</xdr:row>
      <xdr:rowOff>5820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0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22347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88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80721</xdr:rowOff>
    </xdr:from>
    <xdr:to>
      <xdr:col>72</xdr:col>
      <xdr:colOff>38100</xdr:colOff>
      <xdr:row>77</xdr:row>
      <xdr:rowOff>10871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1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27397</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88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96047</xdr:rowOff>
    </xdr:from>
    <xdr:to>
      <xdr:col>67</xdr:col>
      <xdr:colOff>101600</xdr:colOff>
      <xdr:row>77</xdr:row>
      <xdr:rowOff>26197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2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42725</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01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58840</xdr:rowOff>
    </xdr:from>
    <xdr:to>
      <xdr:col>85</xdr:col>
      <xdr:colOff>127000</xdr:colOff>
      <xdr:row>93</xdr:row>
      <xdr:rowOff>63990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5832240"/>
          <a:ext cx="838200" cy="17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130146</xdr:rowOff>
    </xdr:from>
    <xdr:to>
      <xdr:col>81</xdr:col>
      <xdr:colOff>50800</xdr:colOff>
      <xdr:row>92</xdr:row>
      <xdr:rowOff>58840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5560646"/>
          <a:ext cx="889000" cy="271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130146</xdr:rowOff>
    </xdr:from>
    <xdr:to>
      <xdr:col>76</xdr:col>
      <xdr:colOff>114300</xdr:colOff>
      <xdr:row>92</xdr:row>
      <xdr:rowOff>29138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5560646"/>
          <a:ext cx="889000" cy="241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90</xdr:row>
      <xdr:rowOff>100185</xdr:rowOff>
    </xdr:from>
    <xdr:to>
      <xdr:col>71</xdr:col>
      <xdr:colOff>177800</xdr:colOff>
      <xdr:row>92</xdr:row>
      <xdr:rowOff>29138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5530685"/>
          <a:ext cx="889000" cy="271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13190</xdr:rowOff>
    </xdr:from>
    <xdr:to>
      <xdr:col>85</xdr:col>
      <xdr:colOff>177800</xdr:colOff>
      <xdr:row>93</xdr:row>
      <xdr:rowOff>114790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595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36067</xdr:rowOff>
    </xdr:from>
    <xdr:ext cx="690189"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58094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8040</xdr:rowOff>
    </xdr:from>
    <xdr:to>
      <xdr:col>81</xdr:col>
      <xdr:colOff>101600</xdr:colOff>
      <xdr:row>92</xdr:row>
      <xdr:rowOff>109640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578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86705</xdr:colOff>
      <xdr:row>90</xdr:row>
      <xdr:rowOff>126167</xdr:rowOff>
    </xdr:from>
    <xdr:ext cx="690189"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36205" y="155566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79346</xdr:rowOff>
    </xdr:from>
    <xdr:to>
      <xdr:col>76</xdr:col>
      <xdr:colOff>165100</xdr:colOff>
      <xdr:row>91</xdr:row>
      <xdr:rowOff>9496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550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74</xdr:col>
      <xdr:colOff>150205</xdr:colOff>
      <xdr:row>89</xdr:row>
      <xdr:rowOff>26023</xdr:rowOff>
    </xdr:from>
    <xdr:ext cx="690189"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47205" y="152850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149788</xdr:rowOff>
    </xdr:from>
    <xdr:to>
      <xdr:col>72</xdr:col>
      <xdr:colOff>38100</xdr:colOff>
      <xdr:row>92</xdr:row>
      <xdr:rowOff>79938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575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23205</xdr:colOff>
      <xdr:row>90</xdr:row>
      <xdr:rowOff>96465</xdr:rowOff>
    </xdr:from>
    <xdr:ext cx="690189"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358205" y="1552696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90</xdr:row>
      <xdr:rowOff>49385</xdr:rowOff>
    </xdr:from>
    <xdr:to>
      <xdr:col>67</xdr:col>
      <xdr:colOff>101600</xdr:colOff>
      <xdr:row>90</xdr:row>
      <xdr:rowOff>150985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547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86705</xdr:colOff>
      <xdr:row>88</xdr:row>
      <xdr:rowOff>167512</xdr:rowOff>
    </xdr:from>
    <xdr:ext cx="690189"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469205" y="152551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78746</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194296"/>
          <a:ext cx="889000" cy="2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78746</xdr:rowOff>
    </xdr:from>
    <xdr:to>
      <xdr:col>107</xdr:col>
      <xdr:colOff>50800</xdr:colOff>
      <xdr:row>59</xdr:row>
      <xdr:rowOff>79219</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10194296"/>
          <a:ext cx="889000" cy="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79219</xdr:rowOff>
    </xdr:from>
    <xdr:to>
      <xdr:col>102</xdr:col>
      <xdr:colOff>114300</xdr:colOff>
      <xdr:row>59</xdr:row>
      <xdr:rowOff>79725</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194769"/>
          <a:ext cx="889000" cy="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27946</xdr:rowOff>
    </xdr:from>
    <xdr:to>
      <xdr:col>107</xdr:col>
      <xdr:colOff>101600</xdr:colOff>
      <xdr:row>59</xdr:row>
      <xdr:rowOff>129546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4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120673</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1023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28419</xdr:rowOff>
    </xdr:from>
    <xdr:to>
      <xdr:col>102</xdr:col>
      <xdr:colOff>165100</xdr:colOff>
      <xdr:row>59</xdr:row>
      <xdr:rowOff>130019</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121146</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1023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28925</xdr:rowOff>
    </xdr:from>
    <xdr:to>
      <xdr:col>98</xdr:col>
      <xdr:colOff>38100</xdr:colOff>
      <xdr:row>59</xdr:row>
      <xdr:rowOff>130525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4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121652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1023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47593</xdr:rowOff>
    </xdr:from>
    <xdr:to>
      <xdr:col>116</xdr:col>
      <xdr:colOff>63500</xdr:colOff>
      <xdr:row>74</xdr:row>
      <xdr:rowOff>55358</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2391993"/>
          <a:ext cx="838200" cy="35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106701</xdr:rowOff>
    </xdr:from>
    <xdr:to>
      <xdr:col>111</xdr:col>
      <xdr:colOff>177800</xdr:colOff>
      <xdr:row>74</xdr:row>
      <xdr:rowOff>55358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2451101"/>
          <a:ext cx="889000" cy="29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106701</xdr:rowOff>
    </xdr:from>
    <xdr:to>
      <xdr:col>107</xdr:col>
      <xdr:colOff>50800</xdr:colOff>
      <xdr:row>75</xdr:row>
      <xdr:rowOff>61728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19545300" y="12451101"/>
          <a:ext cx="889000" cy="46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61728</xdr:rowOff>
    </xdr:from>
    <xdr:to>
      <xdr:col>102</xdr:col>
      <xdr:colOff>114300</xdr:colOff>
      <xdr:row>76</xdr:row>
      <xdr:rowOff>19110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920478"/>
          <a:ext cx="889000" cy="128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168243</xdr:rowOff>
    </xdr:from>
    <xdr:to>
      <xdr:col>116</xdr:col>
      <xdr:colOff>114300</xdr:colOff>
      <xdr:row>72</xdr:row>
      <xdr:rowOff>98393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34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19670</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192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4558</xdr:rowOff>
    </xdr:from>
    <xdr:to>
      <xdr:col>112</xdr:col>
      <xdr:colOff>38100</xdr:colOff>
      <xdr:row>74</xdr:row>
      <xdr:rowOff>106158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69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72</xdr:row>
      <xdr:rowOff>122685</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46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55901</xdr:rowOff>
    </xdr:from>
    <xdr:to>
      <xdr:col>107</xdr:col>
      <xdr:colOff>101600</xdr:colOff>
      <xdr:row>72</xdr:row>
      <xdr:rowOff>157501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40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2578</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175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10928</xdr:rowOff>
    </xdr:from>
    <xdr:to>
      <xdr:col>102</xdr:col>
      <xdr:colOff>165100</xdr:colOff>
      <xdr:row>75</xdr:row>
      <xdr:rowOff>112528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86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129055</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644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139760</xdr:rowOff>
    </xdr:from>
    <xdr:to>
      <xdr:col>98</xdr:col>
      <xdr:colOff>38100</xdr:colOff>
      <xdr:row>76</xdr:row>
      <xdr:rowOff>69909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9851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86437</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7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当村のような小離島（人口</a:t>
          </a:r>
          <a:r>
            <a:rPr kumimoji="1" lang="en-US" altLang="ja-JP" sz="1100">
              <a:solidFill>
                <a:schemeClr val="dk1"/>
              </a:solidFill>
              <a:effectLst/>
              <a:latin typeface="+mn-lt"/>
              <a:ea typeface="+mn-ea"/>
              <a:cs typeface="+mn-cs"/>
            </a:rPr>
            <a:t>300</a:t>
          </a:r>
          <a:r>
            <a:rPr kumimoji="1" lang="ja-JP" altLang="ja-JP" sz="1100">
              <a:solidFill>
                <a:schemeClr val="dk1"/>
              </a:solidFill>
              <a:effectLst/>
              <a:latin typeface="+mn-lt"/>
              <a:ea typeface="+mn-ea"/>
              <a:cs typeface="+mn-cs"/>
            </a:rPr>
            <a:t>人弱）においては類似団体平均に比べ高い負担率となっており、人口の増減に大きく影響される傾向にあるが、物件費や繰出金の増加傾向はそれを考慮しても改善の余地がある。また、各施設の老朽化に伴い、更新にかかる普通建設事業費が増加しており、この傾向は今後も続くと思われる。そのため経常経費の削減を図り、健全な財政運営に結び付け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東京都御蔵島村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
300
20.39
2,019,507
1,935,042
58,476
439,721
378,862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142729</xdr:rowOff>
    </xdr:from>
    <xdr:to>
      <xdr:col>24</xdr:col>
      <xdr:colOff>63500</xdr:colOff>
      <xdr:row>35</xdr:row>
      <xdr:rowOff>167489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3797300" y="6143479"/>
          <a:ext cx="838200" cy="2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167489</xdr:rowOff>
    </xdr:from>
    <xdr:to>
      <xdr:col>19</xdr:col>
      <xdr:colOff>177800</xdr:colOff>
      <xdr:row>36</xdr:row>
      <xdr:rowOff>78006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168239"/>
          <a:ext cx="889000" cy="8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46574</xdr:rowOff>
    </xdr:from>
    <xdr:to>
      <xdr:col>15</xdr:col>
      <xdr:colOff>50800</xdr:colOff>
      <xdr:row>36</xdr:row>
      <xdr:rowOff>78006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6218774"/>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46574</xdr:rowOff>
    </xdr:from>
    <xdr:to>
      <xdr:col>10</xdr:col>
      <xdr:colOff>114300</xdr:colOff>
      <xdr:row>36</xdr:row>
      <xdr:rowOff>85851</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218774"/>
          <a:ext cx="889000" cy="3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91929</xdr:rowOff>
    </xdr:from>
    <xdr:to>
      <xdr:col>24</xdr:col>
      <xdr:colOff>114300</xdr:colOff>
      <xdr:row>36</xdr:row>
      <xdr:rowOff>22079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09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114806</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594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116689</xdr:rowOff>
    </xdr:from>
    <xdr:to>
      <xdr:col>20</xdr:col>
      <xdr:colOff>38100</xdr:colOff>
      <xdr:row>36</xdr:row>
      <xdr:rowOff>46839</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11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63366</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589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27206</xdr:rowOff>
    </xdr:from>
    <xdr:to>
      <xdr:col>15</xdr:col>
      <xdr:colOff>101600</xdr:colOff>
      <xdr:row>36</xdr:row>
      <xdr:rowOff>128806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19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145333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597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167224</xdr:rowOff>
    </xdr:from>
    <xdr:to>
      <xdr:col>10</xdr:col>
      <xdr:colOff>165100</xdr:colOff>
      <xdr:row>36</xdr:row>
      <xdr:rowOff>97374</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16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113901</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5943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35051</xdr:rowOff>
    </xdr:from>
    <xdr:to>
      <xdr:col>6</xdr:col>
      <xdr:colOff>38100</xdr:colOff>
      <xdr:row>36</xdr:row>
      <xdr:rowOff>136651</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20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153178</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598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112696</xdr:rowOff>
    </xdr:from>
    <xdr:to>
      <xdr:col>24</xdr:col>
      <xdr:colOff>63500</xdr:colOff>
      <xdr:row>51</xdr:row>
      <xdr:rowOff>152893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8685196"/>
          <a:ext cx="838200" cy="21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51</xdr:row>
      <xdr:rowOff>14236</xdr:rowOff>
    </xdr:from>
    <xdr:to>
      <xdr:col>19</xdr:col>
      <xdr:colOff>177800</xdr:colOff>
      <xdr:row>51</xdr:row>
      <xdr:rowOff>152893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8758186"/>
          <a:ext cx="889000" cy="13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14236</xdr:rowOff>
    </xdr:from>
    <xdr:to>
      <xdr:col>15</xdr:col>
      <xdr:colOff>50800</xdr:colOff>
      <xdr:row>52</xdr:row>
      <xdr:rowOff>77625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8758186"/>
          <a:ext cx="889000" cy="23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167332</xdr:rowOff>
    </xdr:from>
    <xdr:to>
      <xdr:col>10</xdr:col>
      <xdr:colOff>114300</xdr:colOff>
      <xdr:row>52</xdr:row>
      <xdr:rowOff>77625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39832"/>
          <a:ext cx="889000" cy="253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61896</xdr:rowOff>
    </xdr:from>
    <xdr:to>
      <xdr:col>24</xdr:col>
      <xdr:colOff>114300</xdr:colOff>
      <xdr:row>50</xdr:row>
      <xdr:rowOff>163496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863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158656</xdr:rowOff>
    </xdr:from>
    <xdr:ext cx="690189"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8559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102093</xdr:rowOff>
    </xdr:from>
    <xdr:to>
      <xdr:col>20</xdr:col>
      <xdr:colOff>38100</xdr:colOff>
      <xdr:row>52</xdr:row>
      <xdr:rowOff>32243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884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50</xdr:row>
      <xdr:rowOff>48770</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52205" y="86212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134886</xdr:rowOff>
    </xdr:from>
    <xdr:to>
      <xdr:col>15</xdr:col>
      <xdr:colOff>101600</xdr:colOff>
      <xdr:row>51</xdr:row>
      <xdr:rowOff>65036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870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49</xdr:row>
      <xdr:rowOff>81563</xdr:rowOff>
    </xdr:from>
    <xdr:ext cx="690189"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563205" y="84826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26825</xdr:rowOff>
    </xdr:from>
    <xdr:to>
      <xdr:col>10</xdr:col>
      <xdr:colOff>165100</xdr:colOff>
      <xdr:row>52</xdr:row>
      <xdr:rowOff>128425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894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50</xdr:row>
      <xdr:rowOff>144952</xdr:rowOff>
    </xdr:from>
    <xdr:ext cx="690189"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674205" y="87174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116532</xdr:rowOff>
    </xdr:from>
    <xdr:to>
      <xdr:col>6</xdr:col>
      <xdr:colOff>38100</xdr:colOff>
      <xdr:row>51</xdr:row>
      <xdr:rowOff>46682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89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49</xdr:row>
      <xdr:rowOff>63209</xdr:rowOff>
    </xdr:from>
    <xdr:ext cx="690189"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85205" y="846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2,939,564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152545</xdr:rowOff>
    </xdr:from>
    <xdr:to>
      <xdr:col>24</xdr:col>
      <xdr:colOff>63500</xdr:colOff>
      <xdr:row>75</xdr:row>
      <xdr:rowOff>10888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2839845"/>
          <a:ext cx="838200" cy="2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152545</xdr:rowOff>
    </xdr:from>
    <xdr:to>
      <xdr:col>19</xdr:col>
      <xdr:colOff>177800</xdr:colOff>
      <xdr:row>75</xdr:row>
      <xdr:rowOff>143026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839845"/>
          <a:ext cx="889000" cy="16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143026</xdr:rowOff>
    </xdr:from>
    <xdr:to>
      <xdr:col>15</xdr:col>
      <xdr:colOff>50800</xdr:colOff>
      <xdr:row>76</xdr:row>
      <xdr:rowOff>60133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001776"/>
          <a:ext cx="889000" cy="8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60133</xdr:rowOff>
    </xdr:from>
    <xdr:to>
      <xdr:col>10</xdr:col>
      <xdr:colOff>114300</xdr:colOff>
      <xdr:row>77</xdr:row>
      <xdr:rowOff>69794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90333"/>
          <a:ext cx="889000" cy="18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131538</xdr:rowOff>
    </xdr:from>
    <xdr:to>
      <xdr:col>24</xdr:col>
      <xdr:colOff>114300</xdr:colOff>
      <xdr:row>75</xdr:row>
      <xdr:rowOff>61688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81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154415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670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101745</xdr:rowOff>
    </xdr:from>
    <xdr:to>
      <xdr:col>20</xdr:col>
      <xdr:colOff>38100</xdr:colOff>
      <xdr:row>75</xdr:row>
      <xdr:rowOff>31895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78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48422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64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92226</xdr:rowOff>
    </xdr:from>
    <xdr:to>
      <xdr:col>15</xdr:col>
      <xdr:colOff>101600</xdr:colOff>
      <xdr:row>76</xdr:row>
      <xdr:rowOff>22377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9509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38903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72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9333</xdr:rowOff>
    </xdr:from>
    <xdr:to>
      <xdr:col>10</xdr:col>
      <xdr:colOff>165100</xdr:colOff>
      <xdr:row>76</xdr:row>
      <xdr:rowOff>110933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39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127461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14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18994</xdr:rowOff>
    </xdr:from>
    <xdr:to>
      <xdr:col>6</xdr:col>
      <xdr:colOff>38100</xdr:colOff>
      <xdr:row>77</xdr:row>
      <xdr:rowOff>120594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2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137121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99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62576</xdr:rowOff>
    </xdr:from>
    <xdr:to>
      <xdr:col>24</xdr:col>
      <xdr:colOff>63500</xdr:colOff>
      <xdr:row>93</xdr:row>
      <xdr:rowOff>85686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5835976"/>
          <a:ext cx="838200" cy="19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62576</xdr:rowOff>
    </xdr:from>
    <xdr:to>
      <xdr:col>19</xdr:col>
      <xdr:colOff>177800</xdr:colOff>
      <xdr:row>92</xdr:row>
      <xdr:rowOff>87006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5835976"/>
          <a:ext cx="889000" cy="2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37314</xdr:rowOff>
    </xdr:from>
    <xdr:to>
      <xdr:col>15</xdr:col>
      <xdr:colOff>50800</xdr:colOff>
      <xdr:row>92</xdr:row>
      <xdr:rowOff>87006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5810714"/>
          <a:ext cx="889000" cy="49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89</xdr:row>
      <xdr:rowOff>134624</xdr:rowOff>
    </xdr:from>
    <xdr:to>
      <xdr:col>10</xdr:col>
      <xdr:colOff>114300</xdr:colOff>
      <xdr:row>92</xdr:row>
      <xdr:rowOff>37314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5393674"/>
          <a:ext cx="889000" cy="41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34886</xdr:rowOff>
    </xdr:from>
    <xdr:to>
      <xdr:col>24</xdr:col>
      <xdr:colOff>114300</xdr:colOff>
      <xdr:row>93</xdr:row>
      <xdr:rowOff>136486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597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57763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831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11776</xdr:rowOff>
    </xdr:from>
    <xdr:to>
      <xdr:col>20</xdr:col>
      <xdr:colOff>38100</xdr:colOff>
      <xdr:row>92</xdr:row>
      <xdr:rowOff>113376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578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129903</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5560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36206</xdr:rowOff>
    </xdr:from>
    <xdr:to>
      <xdr:col>15</xdr:col>
      <xdr:colOff>101600</xdr:colOff>
      <xdr:row>92</xdr:row>
      <xdr:rowOff>137806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580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154333</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5584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157964</xdr:rowOff>
    </xdr:from>
    <xdr:to>
      <xdr:col>10</xdr:col>
      <xdr:colOff>165100</xdr:colOff>
      <xdr:row>92</xdr:row>
      <xdr:rowOff>88114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575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104641</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5535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89</xdr:row>
      <xdr:rowOff>83824</xdr:rowOff>
    </xdr:from>
    <xdr:to>
      <xdr:col>6</xdr:col>
      <xdr:colOff>38100</xdr:colOff>
      <xdr:row>90</xdr:row>
      <xdr:rowOff>13974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534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88</xdr:row>
      <xdr:rowOff>30501</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5118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129042</xdr:rowOff>
    </xdr:from>
    <xdr:to>
      <xdr:col>55</xdr:col>
      <xdr:colOff>0</xdr:colOff>
      <xdr:row>57</xdr:row>
      <xdr:rowOff>14846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044442"/>
          <a:ext cx="838200" cy="74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129042</xdr:rowOff>
    </xdr:from>
    <xdr:to>
      <xdr:col>50</xdr:col>
      <xdr:colOff>114300</xdr:colOff>
      <xdr:row>57</xdr:row>
      <xdr:rowOff>42811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044442"/>
          <a:ext cx="889000" cy="771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42811</xdr:rowOff>
    </xdr:from>
    <xdr:to>
      <xdr:col>45</xdr:col>
      <xdr:colOff>177800</xdr:colOff>
      <xdr:row>57</xdr:row>
      <xdr:rowOff>59365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815461"/>
          <a:ext cx="8890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56586</xdr:rowOff>
    </xdr:from>
    <xdr:to>
      <xdr:col>41</xdr:col>
      <xdr:colOff>50800</xdr:colOff>
      <xdr:row>57</xdr:row>
      <xdr:rowOff>59365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314886"/>
          <a:ext cx="889000" cy="517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135496</xdr:rowOff>
    </xdr:from>
    <xdr:to>
      <xdr:col>55</xdr:col>
      <xdr:colOff>50800</xdr:colOff>
      <xdr:row>57</xdr:row>
      <xdr:rowOff>65646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73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158373</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58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78242</xdr:rowOff>
    </xdr:from>
    <xdr:to>
      <xdr:col>50</xdr:col>
      <xdr:colOff>165100</xdr:colOff>
      <xdr:row>53</xdr:row>
      <xdr:rowOff>8392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899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24919</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8768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163461</xdr:rowOff>
    </xdr:from>
    <xdr:to>
      <xdr:col>46</xdr:col>
      <xdr:colOff>38100</xdr:colOff>
      <xdr:row>57</xdr:row>
      <xdr:rowOff>93611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76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110138</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39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8565</xdr:rowOff>
    </xdr:from>
    <xdr:to>
      <xdr:col>41</xdr:col>
      <xdr:colOff>101600</xdr:colOff>
      <xdr:row>57</xdr:row>
      <xdr:rowOff>110165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8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126692</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56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5786</xdr:rowOff>
    </xdr:from>
    <xdr:to>
      <xdr:col>36</xdr:col>
      <xdr:colOff>165100</xdr:colOff>
      <xdr:row>54</xdr:row>
      <xdr:rowOff>107386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26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123913</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03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129449</xdr:rowOff>
    </xdr:from>
    <xdr:to>
      <xdr:col>55</xdr:col>
      <xdr:colOff>0</xdr:colOff>
      <xdr:row>78</xdr:row>
      <xdr:rowOff>36184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331099"/>
          <a:ext cx="838200" cy="78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108676</xdr:rowOff>
    </xdr:from>
    <xdr:to>
      <xdr:col>50</xdr:col>
      <xdr:colOff>114300</xdr:colOff>
      <xdr:row>78</xdr:row>
      <xdr:rowOff>36184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10326"/>
          <a:ext cx="889000" cy="98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108676</xdr:rowOff>
    </xdr:from>
    <xdr:to>
      <xdr:col>45</xdr:col>
      <xdr:colOff>177800</xdr:colOff>
      <xdr:row>78</xdr:row>
      <xdr:rowOff>14295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10326"/>
          <a:ext cx="889000" cy="7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14295</xdr:rowOff>
    </xdr:from>
    <xdr:to>
      <xdr:col>41</xdr:col>
      <xdr:colOff>50800</xdr:colOff>
      <xdr:row>78</xdr:row>
      <xdr:rowOff>46589</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387395"/>
          <a:ext cx="889000" cy="3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78649</xdr:rowOff>
    </xdr:from>
    <xdr:to>
      <xdr:col>55</xdr:col>
      <xdr:colOff>50800</xdr:colOff>
      <xdr:row>78</xdr:row>
      <xdr:rowOff>8799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8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101526</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3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156834</xdr:rowOff>
    </xdr:from>
    <xdr:to>
      <xdr:col>50</xdr:col>
      <xdr:colOff>165100</xdr:colOff>
      <xdr:row>78</xdr:row>
      <xdr:rowOff>86984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5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103511</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133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57876</xdr:rowOff>
    </xdr:from>
    <xdr:to>
      <xdr:col>46</xdr:col>
      <xdr:colOff>38100</xdr:colOff>
      <xdr:row>77</xdr:row>
      <xdr:rowOff>159476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5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4553</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03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134945</xdr:rowOff>
    </xdr:from>
    <xdr:to>
      <xdr:col>41</xdr:col>
      <xdr:colOff>101600</xdr:colOff>
      <xdr:row>78</xdr:row>
      <xdr:rowOff>65095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3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81622</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11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167239</xdr:rowOff>
    </xdr:from>
    <xdr:to>
      <xdr:col>36</xdr:col>
      <xdr:colOff>165100</xdr:colOff>
      <xdr:row>78</xdr:row>
      <xdr:rowOff>97389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6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113916</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14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127433</xdr:rowOff>
    </xdr:from>
    <xdr:to>
      <xdr:col>55</xdr:col>
      <xdr:colOff>0</xdr:colOff>
      <xdr:row>97</xdr:row>
      <xdr:rowOff>7440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15183"/>
          <a:ext cx="838200" cy="222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88815</xdr:rowOff>
    </xdr:from>
    <xdr:to>
      <xdr:col>50</xdr:col>
      <xdr:colOff>114300</xdr:colOff>
      <xdr:row>97</xdr:row>
      <xdr:rowOff>7440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376565"/>
          <a:ext cx="889000" cy="26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88815</xdr:rowOff>
    </xdr:from>
    <xdr:to>
      <xdr:col>45</xdr:col>
      <xdr:colOff>177800</xdr:colOff>
      <xdr:row>97</xdr:row>
      <xdr:rowOff>2564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376565"/>
          <a:ext cx="889000" cy="25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52127</xdr:rowOff>
    </xdr:from>
    <xdr:to>
      <xdr:col>41</xdr:col>
      <xdr:colOff>50800</xdr:colOff>
      <xdr:row>97</xdr:row>
      <xdr:rowOff>2564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11327"/>
          <a:ext cx="889000" cy="12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76633</xdr:rowOff>
    </xdr:from>
    <xdr:to>
      <xdr:col>55</xdr:col>
      <xdr:colOff>50800</xdr:colOff>
      <xdr:row>96</xdr:row>
      <xdr:rowOff>6783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6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99510</xdr:rowOff>
    </xdr:from>
    <xdr:ext cx="690189"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15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128090</xdr:rowOff>
    </xdr:from>
    <xdr:to>
      <xdr:col>50</xdr:col>
      <xdr:colOff>165100</xdr:colOff>
      <xdr:row>97</xdr:row>
      <xdr:rowOff>58240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8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74767</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362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38015</xdr:rowOff>
    </xdr:from>
    <xdr:to>
      <xdr:col>46</xdr:col>
      <xdr:colOff>38100</xdr:colOff>
      <xdr:row>95</xdr:row>
      <xdr:rowOff>139615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2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23205</xdr:colOff>
      <xdr:row>93</xdr:row>
      <xdr:rowOff>156142</xdr:rowOff>
    </xdr:from>
    <xdr:ext cx="690189"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05205" y="161009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123214</xdr:rowOff>
    </xdr:from>
    <xdr:to>
      <xdr:col>41</xdr:col>
      <xdr:colOff>101600</xdr:colOff>
      <xdr:row>97</xdr:row>
      <xdr:rowOff>53364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8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69891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357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1327</xdr:rowOff>
    </xdr:from>
    <xdr:to>
      <xdr:col>36</xdr:col>
      <xdr:colOff>165100</xdr:colOff>
      <xdr:row>96</xdr:row>
      <xdr:rowOff>102927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6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119454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235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91987</xdr:rowOff>
    </xdr:from>
    <xdr:to>
      <xdr:col>85</xdr:col>
      <xdr:colOff>127000</xdr:colOff>
      <xdr:row>38</xdr:row>
      <xdr:rowOff>96167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607087"/>
          <a:ext cx="8382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96167</xdr:rowOff>
    </xdr:from>
    <xdr:to>
      <xdr:col>81</xdr:col>
      <xdr:colOff>50800</xdr:colOff>
      <xdr:row>38</xdr:row>
      <xdr:rowOff>114177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611267"/>
          <a:ext cx="889000" cy="1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114177</xdr:rowOff>
    </xdr:from>
    <xdr:to>
      <xdr:col>76</xdr:col>
      <xdr:colOff>114300</xdr:colOff>
      <xdr:row>38</xdr:row>
      <xdr:rowOff>124585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629277"/>
          <a:ext cx="889000" cy="1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59927</xdr:rowOff>
    </xdr:from>
    <xdr:to>
      <xdr:col>71</xdr:col>
      <xdr:colOff>177800</xdr:colOff>
      <xdr:row>38</xdr:row>
      <xdr:rowOff>124585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75027"/>
          <a:ext cx="889000" cy="64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41187</xdr:rowOff>
    </xdr:from>
    <xdr:to>
      <xdr:col>85</xdr:col>
      <xdr:colOff>177800</xdr:colOff>
      <xdr:row>38</xdr:row>
      <xdr:rowOff>142787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55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127564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7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45367</xdr:rowOff>
    </xdr:from>
    <xdr:to>
      <xdr:col>81</xdr:col>
      <xdr:colOff>101600</xdr:colOff>
      <xdr:row>38</xdr:row>
      <xdr:rowOff>146967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6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138094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5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63377</xdr:rowOff>
    </xdr:from>
    <xdr:to>
      <xdr:col>76</xdr:col>
      <xdr:colOff>165100</xdr:colOff>
      <xdr:row>38</xdr:row>
      <xdr:rowOff>164977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7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156104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67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73785</xdr:rowOff>
    </xdr:from>
    <xdr:to>
      <xdr:col>72</xdr:col>
      <xdr:colOff>38100</xdr:colOff>
      <xdr:row>39</xdr:row>
      <xdr:rowOff>3935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8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166512</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8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9127</xdr:rowOff>
    </xdr:from>
    <xdr:to>
      <xdr:col>67</xdr:col>
      <xdr:colOff>101600</xdr:colOff>
      <xdr:row>38</xdr:row>
      <xdr:rowOff>110727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52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101854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61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47793</xdr:rowOff>
    </xdr:from>
    <xdr:to>
      <xdr:col>85</xdr:col>
      <xdr:colOff>127000</xdr:colOff>
      <xdr:row>56</xdr:row>
      <xdr:rowOff>60647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306093"/>
          <a:ext cx="838200" cy="35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60647</xdr:rowOff>
    </xdr:from>
    <xdr:to>
      <xdr:col>81</xdr:col>
      <xdr:colOff>50800</xdr:colOff>
      <xdr:row>56</xdr:row>
      <xdr:rowOff>68882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661847"/>
          <a:ext cx="889000" cy="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68882</xdr:rowOff>
    </xdr:from>
    <xdr:to>
      <xdr:col>76</xdr:col>
      <xdr:colOff>114300</xdr:colOff>
      <xdr:row>56</xdr:row>
      <xdr:rowOff>85284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670082"/>
          <a:ext cx="889000" cy="1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58915</xdr:rowOff>
    </xdr:from>
    <xdr:to>
      <xdr:col>71</xdr:col>
      <xdr:colOff>177800</xdr:colOff>
      <xdr:row>56</xdr:row>
      <xdr:rowOff>85284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660115"/>
          <a:ext cx="889000" cy="2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168443</xdr:rowOff>
    </xdr:from>
    <xdr:to>
      <xdr:col>85</xdr:col>
      <xdr:colOff>177800</xdr:colOff>
      <xdr:row>54</xdr:row>
      <xdr:rowOff>98593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25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19870</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106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9847</xdr:rowOff>
    </xdr:from>
    <xdr:to>
      <xdr:col>81</xdr:col>
      <xdr:colOff>101600</xdr:colOff>
      <xdr:row>56</xdr:row>
      <xdr:rowOff>111447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1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127974</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386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18082</xdr:rowOff>
    </xdr:from>
    <xdr:to>
      <xdr:col>76</xdr:col>
      <xdr:colOff>165100</xdr:colOff>
      <xdr:row>56</xdr:row>
      <xdr:rowOff>119682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136209</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394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34484</xdr:rowOff>
    </xdr:from>
    <xdr:to>
      <xdr:col>72</xdr:col>
      <xdr:colOff>38100</xdr:colOff>
      <xdr:row>56</xdr:row>
      <xdr:rowOff>136084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3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152611</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41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8115</xdr:rowOff>
    </xdr:from>
    <xdr:to>
      <xdr:col>67</xdr:col>
      <xdr:colOff>101600</xdr:colOff>
      <xdr:row>56</xdr:row>
      <xdr:rowOff>109715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0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126242</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384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137513</xdr:rowOff>
    </xdr:from>
    <xdr:to>
      <xdr:col>85</xdr:col>
      <xdr:colOff>127000</xdr:colOff>
      <xdr:row>97</xdr:row>
      <xdr:rowOff>33373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596713"/>
          <a:ext cx="8382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126470</xdr:rowOff>
    </xdr:from>
    <xdr:to>
      <xdr:col>81</xdr:col>
      <xdr:colOff>50800</xdr:colOff>
      <xdr:row>96</xdr:row>
      <xdr:rowOff>137513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585670"/>
          <a:ext cx="889000" cy="11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126470</xdr:rowOff>
    </xdr:from>
    <xdr:to>
      <xdr:col>76</xdr:col>
      <xdr:colOff>114300</xdr:colOff>
      <xdr:row>96</xdr:row>
      <xdr:rowOff>131521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85670"/>
          <a:ext cx="889000" cy="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131521</xdr:rowOff>
    </xdr:from>
    <xdr:to>
      <xdr:col>71</xdr:col>
      <xdr:colOff>177800</xdr:colOff>
      <xdr:row>96</xdr:row>
      <xdr:rowOff>146847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590721"/>
          <a:ext cx="889000" cy="1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138873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6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154023</xdr:rowOff>
    </xdr:from>
    <xdr:to>
      <xdr:col>85</xdr:col>
      <xdr:colOff>177800</xdr:colOff>
      <xdr:row>97</xdr:row>
      <xdr:rowOff>84173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1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5450</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464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86713</xdr:rowOff>
    </xdr:from>
    <xdr:to>
      <xdr:col>81</xdr:col>
      <xdr:colOff>101600</xdr:colOff>
      <xdr:row>97</xdr:row>
      <xdr:rowOff>16863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4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33390</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321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75670</xdr:rowOff>
    </xdr:from>
    <xdr:to>
      <xdr:col>76</xdr:col>
      <xdr:colOff>165100</xdr:colOff>
      <xdr:row>97</xdr:row>
      <xdr:rowOff>5820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3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22347</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31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80721</xdr:rowOff>
    </xdr:from>
    <xdr:to>
      <xdr:col>72</xdr:col>
      <xdr:colOff>38100</xdr:colOff>
      <xdr:row>97</xdr:row>
      <xdr:rowOff>10871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5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27398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31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96047</xdr:rowOff>
    </xdr:from>
    <xdr:to>
      <xdr:col>67</xdr:col>
      <xdr:colOff>101600</xdr:colOff>
      <xdr:row>97</xdr:row>
      <xdr:rowOff>26197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55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42724</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330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構造的に大きな変化は見られないが、ここ</a:t>
          </a:r>
          <a:r>
            <a:rPr kumimoji="1" lang="ja-JP" altLang="en-US" sz="1100">
              <a:solidFill>
                <a:schemeClr val="dk1"/>
              </a:solidFill>
              <a:effectLst/>
              <a:latin typeface="+mn-lt"/>
              <a:ea typeface="+mn-ea"/>
              <a:cs typeface="+mn-cs"/>
            </a:rPr>
            <a:t>数</a:t>
          </a:r>
          <a:r>
            <a:rPr kumimoji="1" lang="ja-JP" altLang="ja-JP" sz="1100">
              <a:solidFill>
                <a:schemeClr val="dk1"/>
              </a:solidFill>
              <a:effectLst/>
              <a:latin typeface="+mn-lt"/>
              <a:ea typeface="+mn-ea"/>
              <a:cs typeface="+mn-cs"/>
            </a:rPr>
            <a:t>年、新型コロナウイルス感染症の影響で衛生費は高い傾向が続いてい</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同感染症の鎮静化に伴い減少</a:t>
          </a:r>
          <a:r>
            <a:rPr kumimoji="1" lang="ja-JP" altLang="en-US" sz="1100">
              <a:solidFill>
                <a:schemeClr val="dk1"/>
              </a:solidFill>
              <a:effectLst/>
              <a:latin typeface="+mn-lt"/>
              <a:ea typeface="+mn-ea"/>
              <a:cs typeface="+mn-cs"/>
            </a:rPr>
            <a:t>が見られた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一方、主に</a:t>
          </a:r>
          <a:r>
            <a:rPr kumimoji="1" lang="ja-JP" altLang="ja-JP" sz="1100">
              <a:solidFill>
                <a:schemeClr val="dk1"/>
              </a:solidFill>
              <a:effectLst/>
              <a:latin typeface="+mn-lt"/>
              <a:ea typeface="+mn-ea"/>
              <a:cs typeface="+mn-cs"/>
            </a:rPr>
            <a:t>施設更新</a:t>
          </a:r>
          <a:r>
            <a:rPr kumimoji="1" lang="ja-JP" altLang="en-US" sz="1100">
              <a:solidFill>
                <a:schemeClr val="dk1"/>
              </a:solidFill>
              <a:effectLst/>
              <a:latin typeface="+mn-lt"/>
              <a:ea typeface="+mn-ea"/>
              <a:cs typeface="+mn-cs"/>
            </a:rPr>
            <a:t>等に</a:t>
          </a:r>
          <a:r>
            <a:rPr kumimoji="1" lang="ja-JP" altLang="ja-JP" sz="1100">
              <a:solidFill>
                <a:schemeClr val="dk1"/>
              </a:solidFill>
              <a:effectLst/>
              <a:latin typeface="+mn-lt"/>
              <a:ea typeface="+mn-ea"/>
              <a:cs typeface="+mn-cs"/>
            </a:rPr>
            <a:t>伴</a:t>
          </a:r>
          <a:r>
            <a:rPr kumimoji="1" lang="ja-JP" altLang="en-US" sz="1100">
              <a:solidFill>
                <a:schemeClr val="dk1"/>
              </a:solidFill>
              <a:effectLst/>
              <a:latin typeface="+mn-lt"/>
              <a:ea typeface="+mn-ea"/>
              <a:cs typeface="+mn-cs"/>
            </a:rPr>
            <a:t>う総務費、土木</a:t>
          </a:r>
          <a:r>
            <a:rPr kumimoji="1" lang="ja-JP" altLang="ja-JP" sz="1100">
              <a:solidFill>
                <a:schemeClr val="dk1"/>
              </a:solidFill>
              <a:effectLst/>
              <a:latin typeface="+mn-lt"/>
              <a:ea typeface="+mn-ea"/>
              <a:cs typeface="+mn-cs"/>
            </a:rPr>
            <a:t>費</a:t>
          </a:r>
          <a:r>
            <a:rPr kumimoji="1" lang="ja-JP" altLang="en-US" sz="1100">
              <a:solidFill>
                <a:schemeClr val="dk1"/>
              </a:solidFill>
              <a:effectLst/>
              <a:latin typeface="+mn-lt"/>
              <a:ea typeface="+mn-ea"/>
              <a:cs typeface="+mn-cs"/>
            </a:rPr>
            <a:t>および教育費</a:t>
          </a:r>
          <a:r>
            <a:rPr kumimoji="1" lang="ja-JP" altLang="ja-JP" sz="1100">
              <a:solidFill>
                <a:schemeClr val="dk1"/>
              </a:solidFill>
              <a:effectLst/>
              <a:latin typeface="+mn-lt"/>
              <a:ea typeface="+mn-ea"/>
              <a:cs typeface="+mn-cs"/>
            </a:rPr>
            <a:t>がそれぞれ上昇した。施設の老朽化</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による更新は今後、他科目においても増加していくことが予想される。適正なコスト管理、財政運営を徹底していくことが必要である。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東京都御蔵島村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収支比率について、改善されたものの、依然として決して望ましい割合ではない。しかしながら頻発する自然災害等への対策、各公共施設老朽化への対策など、財源確保も重要性も増している。引き続き年度毎の適正な予算管理を行うことで解消を図っ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東京都御蔵島村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実質赤字会計は存在しない。今後も適切な予算管理のもと、</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程度を目標とし、黒字の継続を図る。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東京都御蔵島村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従来からの起債抑制方針により、減少傾向が続いている。</a:t>
          </a:r>
          <a:endParaRPr lang="ja-JP" altLang="ja-JP" sz="1400">
            <a:effectLst/>
          </a:endParaRPr>
        </a:p>
        <a:p>
          <a:r>
            <a:rPr kumimoji="1" lang="ja-JP" altLang="ja-JP" sz="1100">
              <a:solidFill>
                <a:schemeClr val="dk1"/>
              </a:solidFill>
              <a:effectLst/>
              <a:latin typeface="+mn-lt"/>
              <a:ea typeface="+mn-ea"/>
              <a:cs typeface="+mn-cs"/>
            </a:rPr>
            <a:t>　将来的に老朽化した公共施設の更新等にかかる普通建設事業費の増加に伴い、比率の上昇が見込まれるため、事業の優先順位の見極めや財源確保による抑制に努める。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満期一括償還地方債の財源としての積立はしていない。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東京都御蔵島村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将来負担比率は発生していない。</a:t>
          </a:r>
          <a:endParaRPr lang="ja-JP" altLang="ja-JP" sz="1400">
            <a:effectLst/>
          </a:endParaRPr>
        </a:p>
        <a:p>
          <a:r>
            <a:rPr kumimoji="1" lang="ja-JP" altLang="ja-JP" sz="1100">
              <a:solidFill>
                <a:schemeClr val="dk1"/>
              </a:solidFill>
              <a:effectLst/>
              <a:latin typeface="+mn-lt"/>
              <a:ea typeface="+mn-ea"/>
              <a:cs typeface="+mn-cs"/>
            </a:rPr>
            <a:t>　今後、普通建設事業費増加に伴い、基金の減少による充当可能財源等の減少が予想されるが、引き続き比率は実質</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となる見込みである。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東京都御蔵島村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107</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各公共施設の老朽化に伴う更新、維持補修に充当する公共施設整備基金で</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、ふるさと基金で</a:t>
          </a:r>
          <a:r>
            <a:rPr kumimoji="1" lang="en-US" altLang="ja-JP" sz="1100">
              <a:solidFill>
                <a:schemeClr val="dk1"/>
              </a:solidFill>
              <a:effectLst/>
              <a:latin typeface="+mn-lt"/>
              <a:ea typeface="+mn-ea"/>
              <a:cs typeface="+mn-cs"/>
            </a:rPr>
            <a:t>144</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の取り崩しがあった一方、庁舎建設基金</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百万円、災害対策基金</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百万円の積立が増加したことが主な要因である。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各公共施設の老朽化が進んでおり、今後財政需要が増大することが見込まれる。また災害対策、転じて税収の減など不測の事態にも備える必要がある。一定額を確保しつつ、柔軟な対応をとれるよう適正な財源確保を図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〇ふるさと基金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地域振興（地域づくり）</a:t>
          </a:r>
          <a:endParaRPr lang="ja-JP" altLang="ja-JP" sz="1400">
            <a:effectLst/>
          </a:endParaRPr>
        </a:p>
        <a:p>
          <a:r>
            <a:rPr kumimoji="1" lang="ja-JP" altLang="ja-JP" sz="1100">
              <a:solidFill>
                <a:schemeClr val="dk1"/>
              </a:solidFill>
              <a:effectLst/>
              <a:latin typeface="+mn-lt"/>
              <a:ea typeface="+mn-ea"/>
              <a:cs typeface="+mn-cs"/>
            </a:rPr>
            <a:t>　〇庁舎建設基金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新庁舎建設資金</a:t>
          </a:r>
          <a:endParaRPr lang="ja-JP" altLang="ja-JP" sz="1400">
            <a:effectLst/>
          </a:endParaRPr>
        </a:p>
        <a:p>
          <a:r>
            <a:rPr kumimoji="1" lang="ja-JP" altLang="ja-JP" sz="1100">
              <a:solidFill>
                <a:schemeClr val="dk1"/>
              </a:solidFill>
              <a:effectLst/>
              <a:latin typeface="+mn-lt"/>
              <a:ea typeface="+mn-ea"/>
              <a:cs typeface="+mn-cs"/>
            </a:rPr>
            <a:t>　〇公共施設整備基金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公共施設整備</a:t>
          </a:r>
          <a:endParaRPr lang="ja-JP" altLang="ja-JP" sz="1400">
            <a:effectLst/>
          </a:endParaRPr>
        </a:p>
        <a:p>
          <a:r>
            <a:rPr kumimoji="1" lang="ja-JP" altLang="ja-JP" sz="1100">
              <a:solidFill>
                <a:schemeClr val="dk1"/>
              </a:solidFill>
              <a:effectLst/>
              <a:latin typeface="+mn-lt"/>
              <a:ea typeface="+mn-ea"/>
              <a:cs typeface="+mn-cs"/>
            </a:rPr>
            <a:t>　〇災害対策基金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災害予防・災害応急対策及び災害復旧</a:t>
          </a:r>
          <a:endParaRPr lang="ja-JP" altLang="ja-JP" sz="1400">
            <a:effectLst/>
          </a:endParaRPr>
        </a:p>
        <a:p>
          <a:r>
            <a:rPr kumimoji="1" lang="ja-JP" altLang="ja-JP" sz="1100">
              <a:solidFill>
                <a:schemeClr val="dk1"/>
              </a:solidFill>
              <a:effectLst/>
              <a:latin typeface="+mn-lt"/>
              <a:ea typeface="+mn-ea"/>
              <a:cs typeface="+mn-cs"/>
            </a:rPr>
            <a:t>　〇地域福祉基金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地域保健事業</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〇ふるさと基金</a:t>
          </a:r>
          <a:r>
            <a:rPr kumimoji="1" lang="en-US" altLang="ja-JP" sz="1100">
              <a:solidFill>
                <a:schemeClr val="dk1"/>
              </a:solidFill>
              <a:effectLst/>
              <a:latin typeface="+mn-lt"/>
              <a:ea typeface="+mn-ea"/>
              <a:cs typeface="+mn-cs"/>
            </a:rPr>
            <a:t>…144</a:t>
          </a:r>
          <a:r>
            <a:rPr kumimoji="1" lang="ja-JP" altLang="en-US" sz="1100">
              <a:solidFill>
                <a:schemeClr val="dk1"/>
              </a:solidFill>
              <a:effectLst/>
              <a:latin typeface="+mn-lt"/>
              <a:ea typeface="+mn-ea"/>
              <a:cs typeface="+mn-cs"/>
            </a:rPr>
            <a:t>百万円減。住宅整備事業。</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〇庁舎建設基金</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百万円増。積立。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〇公共施設整備基金</a:t>
          </a:r>
          <a:r>
            <a:rPr kumimoji="1" lang="en-US" altLang="ja-JP" sz="1100">
              <a:solidFill>
                <a:schemeClr val="dk1"/>
              </a:solidFill>
              <a:effectLst/>
              <a:latin typeface="+mn-lt"/>
              <a:ea typeface="+mn-ea"/>
              <a:cs typeface="+mn-cs"/>
            </a:rPr>
            <a:t>…100</a:t>
          </a:r>
          <a:r>
            <a:rPr kumimoji="1" lang="ja-JP" altLang="ja-JP" sz="1100">
              <a:solidFill>
                <a:schemeClr val="dk1"/>
              </a:solidFill>
              <a:effectLst/>
              <a:latin typeface="+mn-lt"/>
              <a:ea typeface="+mn-ea"/>
              <a:cs typeface="+mn-cs"/>
            </a:rPr>
            <a:t>百万円減。住宅整備事業、公共施設改修。</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〇災害対策基金</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百万円増。積立。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〇地域福祉基金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増減なし</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〇ふるさと基金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公共施設整備などのまちづくり（</a:t>
          </a:r>
          <a:r>
            <a:rPr kumimoji="1" lang="en-US" altLang="ja-JP" sz="1100">
              <a:solidFill>
                <a:schemeClr val="dk1"/>
              </a:solidFill>
              <a:effectLst/>
              <a:latin typeface="+mn-lt"/>
              <a:ea typeface="+mn-ea"/>
              <a:cs typeface="+mn-cs"/>
            </a:rPr>
            <a:t>2030</a:t>
          </a:r>
          <a:r>
            <a:rPr kumimoji="1" lang="ja-JP" altLang="ja-JP" sz="1100">
              <a:solidFill>
                <a:schemeClr val="dk1"/>
              </a:solidFill>
              <a:effectLst/>
              <a:latin typeface="+mn-lt"/>
              <a:ea typeface="+mn-ea"/>
              <a:cs typeface="+mn-cs"/>
            </a:rPr>
            <a:t>年度までに取崩額</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億円）</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〇庁舎建設基金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庁舎建設経費（</a:t>
          </a:r>
          <a:r>
            <a:rPr kumimoji="1" lang="en-US" altLang="ja-JP" sz="1100">
              <a:solidFill>
                <a:schemeClr val="dk1"/>
              </a:solidFill>
              <a:effectLst/>
              <a:latin typeface="+mn-lt"/>
              <a:ea typeface="+mn-ea"/>
              <a:cs typeface="+mn-cs"/>
            </a:rPr>
            <a:t>2030</a:t>
          </a:r>
          <a:r>
            <a:rPr kumimoji="1" lang="ja-JP" altLang="ja-JP" sz="1100">
              <a:solidFill>
                <a:schemeClr val="dk1"/>
              </a:solidFill>
              <a:effectLst/>
              <a:latin typeface="+mn-lt"/>
              <a:ea typeface="+mn-ea"/>
              <a:cs typeface="+mn-cs"/>
            </a:rPr>
            <a:t>年度までに</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億円積立）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〇公共施設整備基金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じん芥処理施設更新（</a:t>
          </a:r>
          <a:r>
            <a:rPr kumimoji="1" lang="en-US" altLang="ja-JP" sz="1100">
              <a:solidFill>
                <a:schemeClr val="dk1"/>
              </a:solidFill>
              <a:effectLst/>
              <a:latin typeface="+mn-lt"/>
              <a:ea typeface="+mn-ea"/>
              <a:cs typeface="+mn-cs"/>
            </a:rPr>
            <a:t>2030</a:t>
          </a:r>
          <a:r>
            <a:rPr kumimoji="1" lang="ja-JP" altLang="ja-JP" sz="1100">
              <a:solidFill>
                <a:schemeClr val="dk1"/>
              </a:solidFill>
              <a:effectLst/>
              <a:latin typeface="+mn-lt"/>
              <a:ea typeface="+mn-ea"/>
              <a:cs typeface="+mn-cs"/>
            </a:rPr>
            <a:t>年度までに取崩額</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億円）、住宅整備事業（</a:t>
          </a:r>
          <a:r>
            <a:rPr kumimoji="1" lang="en-US" altLang="ja-JP" sz="1100">
              <a:solidFill>
                <a:schemeClr val="dk1"/>
              </a:solidFill>
              <a:effectLst/>
              <a:latin typeface="+mn-lt"/>
              <a:ea typeface="+mn-ea"/>
              <a:cs typeface="+mn-cs"/>
            </a:rPr>
            <a:t>2030</a:t>
          </a:r>
          <a:r>
            <a:rPr kumimoji="1" lang="ja-JP" altLang="ja-JP" sz="1100">
              <a:solidFill>
                <a:schemeClr val="dk1"/>
              </a:solidFill>
              <a:effectLst/>
              <a:latin typeface="+mn-lt"/>
              <a:ea typeface="+mn-ea"/>
              <a:cs typeface="+mn-cs"/>
            </a:rPr>
            <a:t>年度までに取崩額</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億円）</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〇災害対策基金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災害予防・災害応急対策及び災害復旧経費（</a:t>
          </a:r>
          <a:r>
            <a:rPr kumimoji="1" lang="en-US" altLang="ja-JP" sz="1100">
              <a:solidFill>
                <a:schemeClr val="dk1"/>
              </a:solidFill>
              <a:effectLst/>
              <a:latin typeface="+mn-lt"/>
              <a:ea typeface="+mn-ea"/>
              <a:cs typeface="+mn-cs"/>
            </a:rPr>
            <a:t>2030</a:t>
          </a:r>
          <a:r>
            <a:rPr kumimoji="1" lang="ja-JP" altLang="ja-JP" sz="1100">
              <a:solidFill>
                <a:schemeClr val="dk1"/>
              </a:solidFill>
              <a:effectLst/>
              <a:latin typeface="+mn-lt"/>
              <a:ea typeface="+mn-ea"/>
              <a:cs typeface="+mn-cs"/>
            </a:rPr>
            <a:t>年度までに</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億円積立）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〇地域福祉基金</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現在高の維持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老朽化する公共施設の更新、補修を主な理由として</a:t>
          </a:r>
          <a:r>
            <a:rPr kumimoji="1" lang="en-US" altLang="ja-JP" sz="1100">
              <a:solidFill>
                <a:schemeClr val="dk1"/>
              </a:solidFill>
              <a:effectLst/>
              <a:latin typeface="+mn-lt"/>
              <a:ea typeface="+mn-ea"/>
              <a:cs typeface="+mn-cs"/>
            </a:rPr>
            <a:t>153</a:t>
          </a:r>
          <a:r>
            <a:rPr kumimoji="1" lang="ja-JP" altLang="ja-JP" sz="1100">
              <a:solidFill>
                <a:schemeClr val="dk1"/>
              </a:solidFill>
              <a:effectLst/>
              <a:latin typeface="+mn-lt"/>
              <a:ea typeface="+mn-ea"/>
              <a:cs typeface="+mn-cs"/>
            </a:rPr>
            <a:t>百万円取り崩した一方、緊急的対応に備え、</a:t>
          </a:r>
          <a:r>
            <a:rPr kumimoji="1" lang="en-US" altLang="ja-JP" sz="1100">
              <a:solidFill>
                <a:schemeClr val="dk1"/>
              </a:solidFill>
              <a:effectLst/>
              <a:latin typeface="+mn-lt"/>
              <a:ea typeface="+mn-ea"/>
              <a:cs typeface="+mn-cs"/>
            </a:rPr>
            <a:t>156</a:t>
          </a:r>
          <a:r>
            <a:rPr kumimoji="1" lang="ja-JP" altLang="ja-JP" sz="1100">
              <a:solidFill>
                <a:schemeClr val="dk1"/>
              </a:solidFill>
              <a:effectLst/>
              <a:latin typeface="+mn-lt"/>
              <a:ea typeface="+mn-ea"/>
              <a:cs typeface="+mn-cs"/>
            </a:rPr>
            <a:t>百万円積み立てた。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年度間平均を図るとともに有効活用することにより、今後も発生する老朽化した公共施設や、行政サービスのシステム化への対応等のため、財源を確保していく。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現在高の憲治に努める。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BBB54C6-6491-4180-9E0B-020A4341A7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E09A415-9203-4658-92E7-CDE392B4B4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8ED7577-891D-4F24-9734-1EF77D165479}"/>
            </a:ext>
          </a:extLst>
        </xdr:cNvPr>
        <xdr:cNvSpPr/>
      </xdr:nvSpPr>
      <xdr:spPr>
        <a:xfrm>
          <a:off x="1149858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72749CE-BC79-4446-8558-5FFE3B3A27D4}"/>
            </a:ext>
          </a:extLst>
        </xdr:cNvPr>
        <xdr:cNvSpPr/>
      </xdr:nvSpPr>
      <xdr:spPr>
        <a:xfrm>
          <a:off x="1283970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4223B768-8D63-485D-A278-86AD10181E48}"/>
            </a:ext>
          </a:extLst>
        </xdr:cNvPr>
        <xdr:cNvSpPr/>
      </xdr:nvSpPr>
      <xdr:spPr>
        <a:xfrm>
          <a:off x="1418082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B0A0AAF-0E14-4F61-88D2-8FA93696FA43}"/>
            </a:ext>
          </a:extLst>
        </xdr:cNvPr>
        <xdr:cNvSpPr/>
      </xdr:nvSpPr>
      <xdr:spPr>
        <a:xfrm>
          <a:off x="1552194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F7BAE7E-23F3-4202-B8FE-0D24F3B0F2F9}"/>
            </a:ext>
          </a:extLst>
        </xdr:cNvPr>
        <xdr:cNvSpPr/>
      </xdr:nvSpPr>
      <xdr:spPr>
        <a:xfrm>
          <a:off x="16863060" y="83820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CBE5B382-AC3B-4875-A0FC-8AC84D49E6AB}"/>
            </a:ext>
          </a:extLst>
        </xdr:cNvPr>
        <xdr:cNvSpPr/>
      </xdr:nvSpPr>
      <xdr:spPr>
        <a:xfrm>
          <a:off x="1149858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489C257-1721-43C0-877D-85778E7BE772}"/>
            </a:ext>
          </a:extLst>
        </xdr:cNvPr>
        <xdr:cNvSpPr/>
      </xdr:nvSpPr>
      <xdr:spPr>
        <a:xfrm>
          <a:off x="1283970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00E75E5-2C3E-4C34-9066-C59B55F0F9CF}"/>
            </a:ext>
          </a:extLst>
        </xdr:cNvPr>
        <xdr:cNvSpPr/>
      </xdr:nvSpPr>
      <xdr:spPr>
        <a:xfrm>
          <a:off x="1418082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DB003AD-C822-48DB-BE96-B2524A7C698A}"/>
            </a:ext>
          </a:extLst>
        </xdr:cNvPr>
        <xdr:cNvSpPr/>
      </xdr:nvSpPr>
      <xdr:spPr>
        <a:xfrm>
          <a:off x="1552194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EE69214-CD9E-4ABA-A2CB-11095EE91297}"/>
            </a:ext>
          </a:extLst>
        </xdr:cNvPr>
        <xdr:cNvSpPr/>
      </xdr:nvSpPr>
      <xdr:spPr>
        <a:xfrm>
          <a:off x="16863060" y="120700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057A320-0A0F-4B91-82B7-8A5A6F351912}"/>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51781A1-C856-491C-8CA2-6468B5C6536F}"/>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DC83ACE-D8AA-4127-9D92-36CF235FD06F}"/>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4534167-735A-49DB-9191-7CCDD274BACE}"/>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東京都御蔵島村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281FBE6-C71B-4EAB-9B0A-7E2E2BC09C8D}"/>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9890C54-8B47-48B4-99DE-1F772C76B32C}"/>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A1D458D-B18D-43D7-B971-2A63DDF4E2CA}"/>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84BF2D6-C77C-42D5-82A6-A7A9FB6FF4C9}"/>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B13653B-FEC9-4AE6-9286-53C346B0A112}"/>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EFDB2AF-1BD9-4AC3-915E-05A8C0FE7764}"/>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
300
20.39
2,019,507
1,935,042
58,476
439,721
378,862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46E60F0-C44A-4CD7-A5F3-8076CEAF44C4}"/>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DB2BFF1-7AFB-47DC-B758-FDA38EF156A1}"/>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5AE1A0C6-04F5-4965-9ECD-9FF5E10CEC2B}"/>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582D923-A067-4B4C-AE6D-CD2607F04113}"/>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50ECCDD-70CC-4FF4-8D1E-F384AC8C3017}"/>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EDECCB0-47B8-49C9-9B88-87ADE5140F57}"/>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9E08259-A99E-4425-8F64-E0D5CFC617D4}"/>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BA49AE8-346F-4749-992C-888B8A15542D}"/>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8748C40-5452-471E-8EE7-26710290ED8F}"/>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A008F6A-9F45-415D-B0E2-24E4052FF9C3}"/>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A0CDA30-EFF9-4E57-9ECC-52F899D2D6C6}"/>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11B954E-AE0F-46B4-B3C4-8508572B9711}"/>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B2DD639-259B-46D5-BCF8-BC40E86CE4E2}"/>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C63FC76-8B5F-4262-8D31-C319FB30CAEA}"/>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0AB0CAF-A140-4C9D-A9BB-13159EBBA3A2}"/>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635EBA5-9E45-41C6-A59D-87BAA9E86C32}"/>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186E7A5-FDAF-4B6A-96E4-06A9C7535328}"/>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F4E6161-1F6C-46DE-8B17-9233798B098D}"/>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2E761D9-905D-4821-8B12-99484E2835B5}"/>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676A391-1D9C-4758-8CBB-C1C9296AAABC}"/>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C32ABAE-EDE3-4FB1-B214-8992A4200C3D}"/>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32053D1-E9EB-4A10-8471-5ACA1BB6E292}"/>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94B24E4-29D9-4978-8D66-5BCFFCB92500}"/>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854DE34-44F5-4437-AD72-D7243843E5E4}"/>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5C3A1EB-5B7A-4128-AB1D-9D9C116288B6}"/>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8809349-9AE1-44FD-A083-1428FE278A01}"/>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6642662-D709-4C8D-8892-8C051146690B}"/>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0514F9C-904E-4B72-901E-2EDB9FE434DC}"/>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C5968D7-C89F-4AF7-BB7F-31A94B2294E7}"/>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7135923-48A2-4E2C-9885-C939EBA79B63}"/>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29F931D-62D5-417D-84F2-8A28A5B893CE}"/>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AB37703F-8711-49C0-ADEE-0D3DCCCCE192}"/>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04BE493-E33C-4788-A856-D85442985DB0}"/>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EF7BDD0-BE29-41D5-85CB-5656FE3ECD53}"/>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37CF17B7-2085-4B76-A04D-36A04AE8BC22}"/>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昨年度に引き続き、類似団体平均値、全国平均値、東京都平均値を大きく下回っている。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しかしながら、庁舎をはじめとして村内公共施設の老朽化が進んでいるため、公共施設等総合管理計画に則り、計画的整備を行う必要がある。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45993F6-3F13-4551-9D7C-7F0218F3DD04}"/>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D70B77D-0DA5-4797-A8C2-74D14889D23E}"/>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D461E546-2931-42C9-B10C-66B9C946F47A}"/>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1C1AEEE-EB5A-44E4-A420-E6A6E989AD58}"/>
            </a:ext>
          </a:extLst>
        </xdr:cNvPr>
        <xdr:cNvCxnSpPr/>
      </xdr:nvCxnSpPr>
      <xdr:spPr>
        <a:xfrm>
          <a:off x="1127125" y="589869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4444DD95-DB64-46C3-80FD-B2FC7759DFF9}"/>
            </a:ext>
          </a:extLst>
        </xdr:cNvPr>
        <xdr:cNvSpPr txBox="1"/>
      </xdr:nvSpPr>
      <xdr:spPr>
        <a:xfrm>
          <a:off x="772811" y="58087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AF28025-9A76-4FF1-9DEC-DC1B2239A435}"/>
            </a:ext>
          </a:extLst>
        </xdr:cNvPr>
        <xdr:cNvCxnSpPr/>
      </xdr:nvCxnSpPr>
      <xdr:spPr>
        <a:xfrm>
          <a:off x="1127125" y="559788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E819153-BC6A-462E-912B-DC5A88F933DB}"/>
            </a:ext>
          </a:extLst>
        </xdr:cNvPr>
        <xdr:cNvSpPr txBox="1"/>
      </xdr:nvSpPr>
      <xdr:spPr>
        <a:xfrm>
          <a:off x="772811" y="55078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0CB255B-D627-468A-8C12-24BF7FB1642D}"/>
            </a:ext>
          </a:extLst>
        </xdr:cNvPr>
        <xdr:cNvCxnSpPr/>
      </xdr:nvCxnSpPr>
      <xdr:spPr>
        <a:xfrm>
          <a:off x="1127125" y="529707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1CF08B1E-45B0-4166-A077-3BE816B0683E}"/>
            </a:ext>
          </a:extLst>
        </xdr:cNvPr>
        <xdr:cNvSpPr txBox="1"/>
      </xdr:nvSpPr>
      <xdr:spPr>
        <a:xfrm>
          <a:off x="772811" y="520327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9B8F2708-E40E-41C6-9E1F-343495DC7809}"/>
            </a:ext>
          </a:extLst>
        </xdr:cNvPr>
        <xdr:cNvCxnSpPr/>
      </xdr:nvCxnSpPr>
      <xdr:spPr>
        <a:xfrm>
          <a:off x="1127125" y="499627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B5A0AD6-89AD-4836-BB0E-2FCB2E6459C6}"/>
            </a:ext>
          </a:extLst>
        </xdr:cNvPr>
        <xdr:cNvSpPr txBox="1"/>
      </xdr:nvSpPr>
      <xdr:spPr>
        <a:xfrm>
          <a:off x="772811" y="490247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A1FF1B07-505B-462C-8347-A4F3281ECB7E}"/>
            </a:ext>
          </a:extLst>
        </xdr:cNvPr>
        <xdr:cNvCxnSpPr/>
      </xdr:nvCxnSpPr>
      <xdr:spPr>
        <a:xfrm>
          <a:off x="1127125" y="469546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1E66D17-9AD5-4B00-A239-13EF9B1ACFD5}"/>
            </a:ext>
          </a:extLst>
        </xdr:cNvPr>
        <xdr:cNvSpPr txBox="1"/>
      </xdr:nvSpPr>
      <xdr:spPr>
        <a:xfrm>
          <a:off x="772811" y="460166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2CE74CA-13B0-48DF-BDF4-89071180B5BE}"/>
            </a:ext>
          </a:extLst>
        </xdr:cNvPr>
        <xdr:cNvCxnSpPr/>
      </xdr:nvCxnSpPr>
      <xdr:spPr>
        <a:xfrm>
          <a:off x="1127125" y="439084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49571779-503B-4670-995C-518574537C5C}"/>
            </a:ext>
          </a:extLst>
        </xdr:cNvPr>
        <xdr:cNvSpPr txBox="1"/>
      </xdr:nvSpPr>
      <xdr:spPr>
        <a:xfrm>
          <a:off x="772811" y="4300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1CF12DA-D79F-4EED-A428-0A217F94F64C}"/>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3FAA837-2BB1-4625-859F-D4263A46A0EC}"/>
            </a:ext>
          </a:extLst>
        </xdr:cNvPr>
        <xdr:cNvSpPr txBox="1"/>
      </xdr:nvSpPr>
      <xdr:spPr>
        <a:xfrm>
          <a:off x="772811" y="40000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E7A3A9A2-7B2C-4050-916C-EC7C82BCD9FF}"/>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AB2A2E0E-1334-442D-B975-34177CDFA4AC}"/>
            </a:ext>
          </a:extLst>
        </xdr:cNvPr>
        <xdr:cNvCxnSpPr/>
      </xdr:nvCxnSpPr>
      <xdr:spPr>
        <a:xfrm flipV="1">
          <a:off x="4206240" y="4415518"/>
          <a:ext cx="1270" cy="1391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C53F9B48-402A-4998-8368-AB327791EE7F}"/>
            </a:ext>
          </a:extLst>
        </xdr:cNvPr>
        <xdr:cNvSpPr txBox="1"/>
      </xdr:nvSpPr>
      <xdr:spPr>
        <a:xfrm>
          <a:off x="4258945" y="5810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FFCA3A8D-0BB6-45FB-8667-5E045CC42CAB}"/>
            </a:ext>
          </a:extLst>
        </xdr:cNvPr>
        <xdr:cNvCxnSpPr/>
      </xdr:nvCxnSpPr>
      <xdr:spPr>
        <a:xfrm>
          <a:off x="4119245" y="580689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2C4BD956-A649-44C6-8464-A830CF0D7F85}"/>
            </a:ext>
          </a:extLst>
        </xdr:cNvPr>
        <xdr:cNvSpPr txBox="1"/>
      </xdr:nvSpPr>
      <xdr:spPr>
        <a:xfrm>
          <a:off x="4258945" y="4194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1EB5C804-A542-4A3E-B689-332B0EDE2B24}"/>
            </a:ext>
          </a:extLst>
        </xdr:cNvPr>
        <xdr:cNvCxnSpPr/>
      </xdr:nvCxnSpPr>
      <xdr:spPr>
        <a:xfrm>
          <a:off x="4119245" y="441551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82" name="有形固定資産減価償却率平均値テキスト">
          <a:extLst>
            <a:ext uri="{FF2B5EF4-FFF2-40B4-BE49-F238E27FC236}">
              <a16:creationId xmlns:a16="http://schemas.microsoft.com/office/drawing/2014/main" id="{41CDA843-A311-4E72-962E-E564FE58B885}"/>
            </a:ext>
          </a:extLst>
        </xdr:cNvPr>
        <xdr:cNvSpPr txBox="1"/>
      </xdr:nvSpPr>
      <xdr:spPr>
        <a:xfrm>
          <a:off x="4258945" y="5013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8B3AA895-4E36-4B5F-9076-012EC75F03FC}"/>
            </a:ext>
          </a:extLst>
        </xdr:cNvPr>
        <xdr:cNvSpPr/>
      </xdr:nvSpPr>
      <xdr:spPr>
        <a:xfrm>
          <a:off x="4157345" y="5031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7013CBC4-785E-4454-AAE2-C715B51FBA3D}"/>
            </a:ext>
          </a:extLst>
        </xdr:cNvPr>
        <xdr:cNvSpPr/>
      </xdr:nvSpPr>
      <xdr:spPr>
        <a:xfrm>
          <a:off x="3537585" y="50256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CBB03921-F864-428A-8533-9875E205178D}"/>
            </a:ext>
          </a:extLst>
        </xdr:cNvPr>
        <xdr:cNvSpPr/>
      </xdr:nvSpPr>
      <xdr:spPr>
        <a:xfrm>
          <a:off x="2867025" y="5013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7F27EE8B-9A92-4F78-8BA1-D9380E689459}"/>
            </a:ext>
          </a:extLst>
        </xdr:cNvPr>
        <xdr:cNvSpPr/>
      </xdr:nvSpPr>
      <xdr:spPr>
        <a:xfrm>
          <a:off x="2196465" y="49701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6347A7C4-6FA9-4F8D-BB7D-1FE2309F2E49}"/>
            </a:ext>
          </a:extLst>
        </xdr:cNvPr>
        <xdr:cNvSpPr/>
      </xdr:nvSpPr>
      <xdr:spPr>
        <a:xfrm>
          <a:off x="1525905" y="49917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E7F49A5-E971-4EEF-BB8F-6A5DC0368C59}"/>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FCC65D67-D417-4347-A59E-D6D36440835A}"/>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6692626-CA2D-4840-B593-9B3A8FAFBD68}"/>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BC9730E0-B5DA-4484-B7B5-0D8D82B0C937}"/>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1EF50B7E-218B-45F7-80BE-B7ABF48F1331}"/>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6078</xdr:rowOff>
    </xdr:from>
    <xdr:to>
      <xdr:col>23</xdr:col>
      <xdr:colOff>136525</xdr:colOff>
      <xdr:row>26</xdr:row>
      <xdr:rowOff>107678</xdr:rowOff>
    </xdr:to>
    <xdr:sp macro="" textlink="">
      <xdr:nvSpPr>
        <xdr:cNvPr id="93" name="楕円 92">
          <a:extLst>
            <a:ext uri="{FF2B5EF4-FFF2-40B4-BE49-F238E27FC236}">
              <a16:creationId xmlns:a16="http://schemas.microsoft.com/office/drawing/2014/main" id="{BE2503AF-3E34-4967-9521-AC68AAC22F6B}"/>
            </a:ext>
          </a:extLst>
        </xdr:cNvPr>
        <xdr:cNvSpPr/>
      </xdr:nvSpPr>
      <xdr:spPr>
        <a:xfrm>
          <a:off x="4157345" y="436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25</xdr:row>
      <xdr:rowOff>130555</xdr:rowOff>
    </xdr:from>
    <xdr:ext cx="405111" cy="259045"/>
    <xdr:sp macro="" textlink="">
      <xdr:nvSpPr>
        <xdr:cNvPr id="94" name="有形固定資産減価償却率該当値テキスト">
          <a:extLst>
            <a:ext uri="{FF2B5EF4-FFF2-40B4-BE49-F238E27FC236}">
              <a16:creationId xmlns:a16="http://schemas.microsoft.com/office/drawing/2014/main" id="{1C486264-5D56-44C3-ACF6-1118457258E1}"/>
            </a:ext>
          </a:extLst>
        </xdr:cNvPr>
        <xdr:cNvSpPr txBox="1"/>
      </xdr:nvSpPr>
      <xdr:spPr>
        <a:xfrm>
          <a:off x="4258945" y="432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25</xdr:row>
      <xdr:rowOff>155938</xdr:rowOff>
    </xdr:from>
    <xdr:to>
      <xdr:col>19</xdr:col>
      <xdr:colOff>187325</xdr:colOff>
      <xdr:row>26</xdr:row>
      <xdr:rowOff>86088</xdr:rowOff>
    </xdr:to>
    <xdr:sp macro="" textlink="">
      <xdr:nvSpPr>
        <xdr:cNvPr id="95" name="楕円 94">
          <a:extLst>
            <a:ext uri="{FF2B5EF4-FFF2-40B4-BE49-F238E27FC236}">
              <a16:creationId xmlns:a16="http://schemas.microsoft.com/office/drawing/2014/main" id="{64A9388A-7BAC-4B1B-820C-9DF07B5180C4}"/>
            </a:ext>
          </a:extLst>
        </xdr:cNvPr>
        <xdr:cNvSpPr/>
      </xdr:nvSpPr>
      <xdr:spPr>
        <a:xfrm>
          <a:off x="3537585" y="43469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35288</xdr:rowOff>
    </xdr:from>
    <xdr:to>
      <xdr:col>23</xdr:col>
      <xdr:colOff>85725</xdr:colOff>
      <xdr:row>26</xdr:row>
      <xdr:rowOff>56878</xdr:rowOff>
    </xdr:to>
    <xdr:cxnSp macro="">
      <xdr:nvCxnSpPr>
        <xdr:cNvPr id="96" name="直線コネクタ 95">
          <a:extLst>
            <a:ext uri="{FF2B5EF4-FFF2-40B4-BE49-F238E27FC236}">
              <a16:creationId xmlns:a16="http://schemas.microsoft.com/office/drawing/2014/main" id="{8FFDC892-A920-4924-A682-3FBF49B56F29}"/>
            </a:ext>
          </a:extLst>
        </xdr:cNvPr>
        <xdr:cNvCxnSpPr/>
      </xdr:nvCxnSpPr>
      <xdr:spPr>
        <a:xfrm>
          <a:off x="3588385" y="4393928"/>
          <a:ext cx="6197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25</xdr:row>
      <xdr:rowOff>137432</xdr:rowOff>
    </xdr:from>
    <xdr:to>
      <xdr:col>15</xdr:col>
      <xdr:colOff>187325</xdr:colOff>
      <xdr:row>26</xdr:row>
      <xdr:rowOff>67582</xdr:rowOff>
    </xdr:to>
    <xdr:sp macro="" textlink="">
      <xdr:nvSpPr>
        <xdr:cNvPr id="97" name="楕円 96">
          <a:extLst>
            <a:ext uri="{FF2B5EF4-FFF2-40B4-BE49-F238E27FC236}">
              <a16:creationId xmlns:a16="http://schemas.microsoft.com/office/drawing/2014/main" id="{D85FFB17-23BC-4768-9804-76CEC8E310D9}"/>
            </a:ext>
          </a:extLst>
        </xdr:cNvPr>
        <xdr:cNvSpPr/>
      </xdr:nvSpPr>
      <xdr:spPr>
        <a:xfrm>
          <a:off x="2867025" y="43284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16782</xdr:rowOff>
    </xdr:from>
    <xdr:to>
      <xdr:col>19</xdr:col>
      <xdr:colOff>136525</xdr:colOff>
      <xdr:row>26</xdr:row>
      <xdr:rowOff>35288</xdr:rowOff>
    </xdr:to>
    <xdr:cxnSp macro="">
      <xdr:nvCxnSpPr>
        <xdr:cNvPr id="98" name="直線コネクタ 97">
          <a:extLst>
            <a:ext uri="{FF2B5EF4-FFF2-40B4-BE49-F238E27FC236}">
              <a16:creationId xmlns:a16="http://schemas.microsoft.com/office/drawing/2014/main" id="{7B0A5974-3E74-4F67-ACD7-62F3DB59F4DA}"/>
            </a:ext>
          </a:extLst>
        </xdr:cNvPr>
        <xdr:cNvCxnSpPr/>
      </xdr:nvCxnSpPr>
      <xdr:spPr>
        <a:xfrm>
          <a:off x="2917825" y="4375422"/>
          <a:ext cx="67056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25</xdr:row>
      <xdr:rowOff>140517</xdr:rowOff>
    </xdr:from>
    <xdr:to>
      <xdr:col>11</xdr:col>
      <xdr:colOff>187325</xdr:colOff>
      <xdr:row>26</xdr:row>
      <xdr:rowOff>70667</xdr:rowOff>
    </xdr:to>
    <xdr:sp macro="" textlink="">
      <xdr:nvSpPr>
        <xdr:cNvPr id="99" name="楕円 98">
          <a:extLst>
            <a:ext uri="{FF2B5EF4-FFF2-40B4-BE49-F238E27FC236}">
              <a16:creationId xmlns:a16="http://schemas.microsoft.com/office/drawing/2014/main" id="{040ED0FE-589A-43E3-B034-BB2B199984DF}"/>
            </a:ext>
          </a:extLst>
        </xdr:cNvPr>
        <xdr:cNvSpPr/>
      </xdr:nvSpPr>
      <xdr:spPr>
        <a:xfrm>
          <a:off x="2196465" y="43315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16782</xdr:rowOff>
    </xdr:from>
    <xdr:to>
      <xdr:col>15</xdr:col>
      <xdr:colOff>136525</xdr:colOff>
      <xdr:row>26</xdr:row>
      <xdr:rowOff>19867</xdr:rowOff>
    </xdr:to>
    <xdr:cxnSp macro="">
      <xdr:nvCxnSpPr>
        <xdr:cNvPr id="100" name="直線コネクタ 99">
          <a:extLst>
            <a:ext uri="{FF2B5EF4-FFF2-40B4-BE49-F238E27FC236}">
              <a16:creationId xmlns:a16="http://schemas.microsoft.com/office/drawing/2014/main" id="{F897751F-1457-4AB8-BD44-EAADB02DF7A2}"/>
            </a:ext>
          </a:extLst>
        </xdr:cNvPr>
        <xdr:cNvCxnSpPr/>
      </xdr:nvCxnSpPr>
      <xdr:spPr>
        <a:xfrm flipV="1">
          <a:off x="2247265" y="4375422"/>
          <a:ext cx="67056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63409</xdr:rowOff>
    </xdr:from>
    <xdr:to>
      <xdr:col>7</xdr:col>
      <xdr:colOff>187325</xdr:colOff>
      <xdr:row>25</xdr:row>
      <xdr:rowOff>165009</xdr:rowOff>
    </xdr:to>
    <xdr:sp macro="" textlink="">
      <xdr:nvSpPr>
        <xdr:cNvPr id="101" name="楕円 100">
          <a:extLst>
            <a:ext uri="{FF2B5EF4-FFF2-40B4-BE49-F238E27FC236}">
              <a16:creationId xmlns:a16="http://schemas.microsoft.com/office/drawing/2014/main" id="{C2F24088-492A-42BE-9BB1-3EA2F150E0DE}"/>
            </a:ext>
          </a:extLst>
        </xdr:cNvPr>
        <xdr:cNvSpPr/>
      </xdr:nvSpPr>
      <xdr:spPr>
        <a:xfrm>
          <a:off x="1525905" y="42544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25</xdr:row>
      <xdr:rowOff>114209</xdr:rowOff>
    </xdr:from>
    <xdr:to>
      <xdr:col>11</xdr:col>
      <xdr:colOff>136525</xdr:colOff>
      <xdr:row>26</xdr:row>
      <xdr:rowOff>19867</xdr:rowOff>
    </xdr:to>
    <xdr:cxnSp macro="">
      <xdr:nvCxnSpPr>
        <xdr:cNvPr id="102" name="直線コネクタ 101">
          <a:extLst>
            <a:ext uri="{FF2B5EF4-FFF2-40B4-BE49-F238E27FC236}">
              <a16:creationId xmlns:a16="http://schemas.microsoft.com/office/drawing/2014/main" id="{444A0AF9-9F54-4F7D-B66A-4BFD6C61F218}"/>
            </a:ext>
          </a:extLst>
        </xdr:cNvPr>
        <xdr:cNvCxnSpPr/>
      </xdr:nvCxnSpPr>
      <xdr:spPr>
        <a:xfrm>
          <a:off x="1576705" y="4305209"/>
          <a:ext cx="670560" cy="73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103" name="n_1aveValue有形固定資産減価償却率">
          <a:extLst>
            <a:ext uri="{FF2B5EF4-FFF2-40B4-BE49-F238E27FC236}">
              <a16:creationId xmlns:a16="http://schemas.microsoft.com/office/drawing/2014/main" id="{789CD2C7-B4CF-42DC-A91F-8E5C44DBE7A1}"/>
            </a:ext>
          </a:extLst>
        </xdr:cNvPr>
        <xdr:cNvSpPr txBox="1"/>
      </xdr:nvSpPr>
      <xdr:spPr>
        <a:xfrm>
          <a:off x="3395989" y="5114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104" name="n_2aveValue有形固定資産減価償却率">
          <a:extLst>
            <a:ext uri="{FF2B5EF4-FFF2-40B4-BE49-F238E27FC236}">
              <a16:creationId xmlns:a16="http://schemas.microsoft.com/office/drawing/2014/main" id="{CF3CFA16-2131-4D18-8EF5-2B9F620AAB7D}"/>
            </a:ext>
          </a:extLst>
        </xdr:cNvPr>
        <xdr:cNvSpPr txBox="1"/>
      </xdr:nvSpPr>
      <xdr:spPr>
        <a:xfrm>
          <a:off x="2738129" y="510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105" name="n_3aveValue有形固定資産減価償却率">
          <a:extLst>
            <a:ext uri="{FF2B5EF4-FFF2-40B4-BE49-F238E27FC236}">
              <a16:creationId xmlns:a16="http://schemas.microsoft.com/office/drawing/2014/main" id="{0C834454-F571-477A-BF3D-C9713771FD60}"/>
            </a:ext>
          </a:extLst>
        </xdr:cNvPr>
        <xdr:cNvSpPr txBox="1"/>
      </xdr:nvSpPr>
      <xdr:spPr>
        <a:xfrm>
          <a:off x="2067569" y="505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06" name="n_4aveValue有形固定資産減価償却率">
          <a:extLst>
            <a:ext uri="{FF2B5EF4-FFF2-40B4-BE49-F238E27FC236}">
              <a16:creationId xmlns:a16="http://schemas.microsoft.com/office/drawing/2014/main" id="{C7FC2B54-07F3-4A6D-81FC-D7F5C0A903CB}"/>
            </a:ext>
          </a:extLst>
        </xdr:cNvPr>
        <xdr:cNvSpPr txBox="1"/>
      </xdr:nvSpPr>
      <xdr:spPr>
        <a:xfrm>
          <a:off x="1397009" y="5080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24</xdr:row>
      <xdr:rowOff>102615</xdr:rowOff>
    </xdr:from>
    <xdr:ext cx="405111" cy="259045"/>
    <xdr:sp macro="" textlink="">
      <xdr:nvSpPr>
        <xdr:cNvPr id="107" name="n_1mainValue有形固定資産減価償却率">
          <a:extLst>
            <a:ext uri="{FF2B5EF4-FFF2-40B4-BE49-F238E27FC236}">
              <a16:creationId xmlns:a16="http://schemas.microsoft.com/office/drawing/2014/main" id="{A3053B70-0CD2-4925-B9E5-D946EB8FD800}"/>
            </a:ext>
          </a:extLst>
        </xdr:cNvPr>
        <xdr:cNvSpPr txBox="1"/>
      </xdr:nvSpPr>
      <xdr:spPr>
        <a:xfrm>
          <a:off x="3395989" y="412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84109</xdr:rowOff>
    </xdr:from>
    <xdr:ext cx="405111" cy="259045"/>
    <xdr:sp macro="" textlink="">
      <xdr:nvSpPr>
        <xdr:cNvPr id="108" name="n_2mainValue有形固定資産減価償却率">
          <a:extLst>
            <a:ext uri="{FF2B5EF4-FFF2-40B4-BE49-F238E27FC236}">
              <a16:creationId xmlns:a16="http://schemas.microsoft.com/office/drawing/2014/main" id="{ACDBE906-F5FC-4578-9E89-6A4D48380C69}"/>
            </a:ext>
          </a:extLst>
        </xdr:cNvPr>
        <xdr:cNvSpPr txBox="1"/>
      </xdr:nvSpPr>
      <xdr:spPr>
        <a:xfrm>
          <a:off x="2738129" y="4107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87194</xdr:rowOff>
    </xdr:from>
    <xdr:ext cx="405111" cy="259045"/>
    <xdr:sp macro="" textlink="">
      <xdr:nvSpPr>
        <xdr:cNvPr id="109" name="n_3mainValue有形固定資産減価償却率">
          <a:extLst>
            <a:ext uri="{FF2B5EF4-FFF2-40B4-BE49-F238E27FC236}">
              <a16:creationId xmlns:a16="http://schemas.microsoft.com/office/drawing/2014/main" id="{F06D65B4-9F81-4D35-A412-79469642F06C}"/>
            </a:ext>
          </a:extLst>
        </xdr:cNvPr>
        <xdr:cNvSpPr txBox="1"/>
      </xdr:nvSpPr>
      <xdr:spPr>
        <a:xfrm>
          <a:off x="2067569" y="4110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10086</xdr:rowOff>
    </xdr:from>
    <xdr:ext cx="405111" cy="259045"/>
    <xdr:sp macro="" textlink="">
      <xdr:nvSpPr>
        <xdr:cNvPr id="110" name="n_4mainValue有形固定資産減価償却率">
          <a:extLst>
            <a:ext uri="{FF2B5EF4-FFF2-40B4-BE49-F238E27FC236}">
              <a16:creationId xmlns:a16="http://schemas.microsoft.com/office/drawing/2014/main" id="{A4DEBCF0-D94C-4C85-9E93-56BA9FFD483F}"/>
            </a:ext>
          </a:extLst>
        </xdr:cNvPr>
        <xdr:cNvSpPr txBox="1"/>
      </xdr:nvSpPr>
      <xdr:spPr>
        <a:xfrm>
          <a:off x="1397009" y="403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A43E768-7F28-4D27-BF3A-7547891D2E2E}"/>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8C1F7D6-6F88-4632-AFC1-F12C28A0FD89}"/>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EA9CA9DA-8882-4716-9245-EB3CD8076862}"/>
            </a:ext>
          </a:extLst>
        </xdr:cNvPr>
        <xdr:cNvSpPr/>
      </xdr:nvSpPr>
      <xdr:spPr>
        <a:xfrm>
          <a:off x="12292181" y="375262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13E0475-A8AD-4272-A5EE-CD6D5556F6A8}"/>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66FEAE0-ADE7-41CE-BEC5-01CC5A583644}"/>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934ED483-BFFF-40E3-AF4F-D7ED9BB0432D}"/>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CAE55B5-27F7-4879-A9A0-7AD7FC1622E1}"/>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22EB7BE-5C14-4951-8415-87228FEE75BD}"/>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A314ABF-1819-4040-80BB-FBC2B87BF5EB}"/>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79F14405-7475-4325-A245-B8A488C2CE1E}"/>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43E9D1B-40B8-4991-93C3-D8BD7285DF8E}"/>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3FB2D5B-D210-49C2-B2D5-59539BFDDED9}"/>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3B12F06-EF4D-414A-8013-69C36BC765D9}"/>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新たな起債の返還が発生しなかったため、昨年度同様の数値となっている。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1F0FEEC1-4F72-42CB-BD9E-4E6629BAA096}"/>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FBD87984-BC3C-490F-933C-91225AAC8C6B}"/>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D6713F0-2008-4D9F-AC3D-FD7BDF3E14DF}"/>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6ED84D9C-93B4-46E5-A207-B827498CC224}"/>
            </a:ext>
          </a:extLst>
        </xdr:cNvPr>
        <xdr:cNvCxnSpPr/>
      </xdr:nvCxnSpPr>
      <xdr:spPr>
        <a:xfrm>
          <a:off x="9971405" y="585110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C85396F0-9581-48B4-8C3E-F897488E841F}"/>
            </a:ext>
          </a:extLst>
        </xdr:cNvPr>
        <xdr:cNvSpPr txBox="1"/>
      </xdr:nvSpPr>
      <xdr:spPr>
        <a:xfrm>
          <a:off x="9486041" y="575730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65FE5A7-19F8-469D-8E1A-A22F228E2800}"/>
            </a:ext>
          </a:extLst>
        </xdr:cNvPr>
        <xdr:cNvCxnSpPr/>
      </xdr:nvCxnSpPr>
      <xdr:spPr>
        <a:xfrm>
          <a:off x="9971405" y="5498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0229ABF7-E7FB-405B-9B9A-08DC751F049A}"/>
            </a:ext>
          </a:extLst>
        </xdr:cNvPr>
        <xdr:cNvSpPr txBox="1"/>
      </xdr:nvSpPr>
      <xdr:spPr>
        <a:xfrm>
          <a:off x="9542936" y="54050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444326F4-30A3-409B-A8FC-90A9AFE0F39C}"/>
            </a:ext>
          </a:extLst>
        </xdr:cNvPr>
        <xdr:cNvCxnSpPr/>
      </xdr:nvCxnSpPr>
      <xdr:spPr>
        <a:xfrm>
          <a:off x="9971405" y="514667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229BBEA0-A96E-402B-9B56-8710D62420A7}"/>
            </a:ext>
          </a:extLst>
        </xdr:cNvPr>
        <xdr:cNvSpPr txBox="1"/>
      </xdr:nvSpPr>
      <xdr:spPr>
        <a:xfrm>
          <a:off x="9542936" y="505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8AA27A05-63A2-4851-8B62-2C67BCDD5EEC}"/>
            </a:ext>
          </a:extLst>
        </xdr:cNvPr>
        <xdr:cNvCxnSpPr/>
      </xdr:nvCxnSpPr>
      <xdr:spPr>
        <a:xfrm>
          <a:off x="9971405" y="4794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2E8971CA-40C1-4C30-8DB2-C9BB44005F98}"/>
            </a:ext>
          </a:extLst>
        </xdr:cNvPr>
        <xdr:cNvSpPr txBox="1"/>
      </xdr:nvSpPr>
      <xdr:spPr>
        <a:xfrm>
          <a:off x="9542936" y="4700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19F86ECC-5453-41E7-A8FB-40D78754F8ED}"/>
            </a:ext>
          </a:extLst>
        </xdr:cNvPr>
        <xdr:cNvCxnSpPr/>
      </xdr:nvCxnSpPr>
      <xdr:spPr>
        <a:xfrm>
          <a:off x="9971405" y="444224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BD9E863B-F84A-4061-A5DC-EE2D90B57434}"/>
            </a:ext>
          </a:extLst>
        </xdr:cNvPr>
        <xdr:cNvSpPr txBox="1"/>
      </xdr:nvSpPr>
      <xdr:spPr>
        <a:xfrm>
          <a:off x="9645528" y="43522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4811026-A3FC-4123-BFF3-A81B44CC2DDE}"/>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8DA312FD-4A9D-432E-8ED6-5ECDE7B13789}"/>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30B7F79F-EE96-44A0-85DF-E6424B72C81B}"/>
            </a:ext>
          </a:extLst>
        </xdr:cNvPr>
        <xdr:cNvCxnSpPr/>
      </xdr:nvCxnSpPr>
      <xdr:spPr>
        <a:xfrm flipV="1">
          <a:off x="13027660" y="4442248"/>
          <a:ext cx="1269" cy="1254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0F84AAD9-0C3B-44ED-9A29-CA13393B2DDE}"/>
            </a:ext>
          </a:extLst>
        </xdr:cNvPr>
        <xdr:cNvSpPr txBox="1"/>
      </xdr:nvSpPr>
      <xdr:spPr>
        <a:xfrm>
          <a:off x="13080365" y="570089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AD08D34E-67A3-4423-BB6F-4C02941828BD}"/>
            </a:ext>
          </a:extLst>
        </xdr:cNvPr>
        <xdr:cNvCxnSpPr/>
      </xdr:nvCxnSpPr>
      <xdr:spPr>
        <a:xfrm>
          <a:off x="12963525" y="56970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DB750EE-687A-4A36-AEDB-1CBC5E5E2EBA}"/>
            </a:ext>
          </a:extLst>
        </xdr:cNvPr>
        <xdr:cNvSpPr txBox="1"/>
      </xdr:nvSpPr>
      <xdr:spPr>
        <a:xfrm>
          <a:off x="13080365" y="42212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15AEAB1C-8867-4A58-8BF3-1EBE122CBC08}"/>
            </a:ext>
          </a:extLst>
        </xdr:cNvPr>
        <xdr:cNvCxnSpPr/>
      </xdr:nvCxnSpPr>
      <xdr:spPr>
        <a:xfrm>
          <a:off x="12963525" y="44422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235EDABE-271E-4EC3-A583-28C26DB090FF}"/>
            </a:ext>
          </a:extLst>
        </xdr:cNvPr>
        <xdr:cNvSpPr txBox="1"/>
      </xdr:nvSpPr>
      <xdr:spPr>
        <a:xfrm>
          <a:off x="13080365" y="4616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8F8EAB24-8F52-48FA-9362-62C677DF0B6B}"/>
            </a:ext>
          </a:extLst>
        </xdr:cNvPr>
        <xdr:cNvSpPr/>
      </xdr:nvSpPr>
      <xdr:spPr>
        <a:xfrm>
          <a:off x="13001625" y="46384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F279381C-68E8-4BC2-BA47-7F830AADD1F5}"/>
            </a:ext>
          </a:extLst>
        </xdr:cNvPr>
        <xdr:cNvSpPr/>
      </xdr:nvSpPr>
      <xdr:spPr>
        <a:xfrm>
          <a:off x="12359005" y="46752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14E64559-5A6D-46E1-9E8B-9EF7E0B669CB}"/>
            </a:ext>
          </a:extLst>
        </xdr:cNvPr>
        <xdr:cNvSpPr/>
      </xdr:nvSpPr>
      <xdr:spPr>
        <a:xfrm>
          <a:off x="11688445" y="46030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B8D19D2A-E6B1-49D6-875C-D3C7FB2BDC23}"/>
            </a:ext>
          </a:extLst>
        </xdr:cNvPr>
        <xdr:cNvSpPr/>
      </xdr:nvSpPr>
      <xdr:spPr>
        <a:xfrm>
          <a:off x="11017885" y="455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4044A6F2-9395-403D-9052-9B1CD6D2226F}"/>
            </a:ext>
          </a:extLst>
        </xdr:cNvPr>
        <xdr:cNvSpPr/>
      </xdr:nvSpPr>
      <xdr:spPr>
        <a:xfrm>
          <a:off x="10347325" y="4818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7CD7830-E23C-44DF-B20C-068BD3451CE0}"/>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2D20D81F-DCFD-4E2A-A4D7-B65070FD498D}"/>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1687D62-1B65-42AC-83A9-122478BCF657}"/>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C3C9FA0-3CBD-4BE2-8D57-913E6F1346C8}"/>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BA04E96-6936-4323-8D92-A6A52A310AE9}"/>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A540B34D-85C9-480F-92BC-8085BF887E89}"/>
            </a:ext>
          </a:extLst>
        </xdr:cNvPr>
        <xdr:cNvSpPr txBox="1"/>
      </xdr:nvSpPr>
      <xdr:spPr>
        <a:xfrm>
          <a:off x="12185092" y="44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0C98380B-FEF6-4EBC-969E-324A853667A2}"/>
            </a:ext>
          </a:extLst>
        </xdr:cNvPr>
        <xdr:cNvSpPr txBox="1"/>
      </xdr:nvSpPr>
      <xdr:spPr>
        <a:xfrm>
          <a:off x="11527232" y="438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39E46E36-E881-4097-84F1-FD99246CC253}"/>
            </a:ext>
          </a:extLst>
        </xdr:cNvPr>
        <xdr:cNvSpPr txBox="1"/>
      </xdr:nvSpPr>
      <xdr:spPr>
        <a:xfrm>
          <a:off x="10856672" y="433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BCADAA46-576D-40A7-83F3-1255F147A38C}"/>
            </a:ext>
          </a:extLst>
        </xdr:cNvPr>
        <xdr:cNvSpPr txBox="1"/>
      </xdr:nvSpPr>
      <xdr:spPr>
        <a:xfrm>
          <a:off x="10186112" y="4597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F22273C0-B9B6-4025-94BE-C0AA5CC16174}"/>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A9A0FE3B-BA1A-4C24-A0E2-32FE176F6F7C}"/>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180172E4-4C0D-48B1-B13F-D9D408A6FDF8}"/>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992B9A62-AD24-4A67-9FBB-029EFE102787}"/>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3EA94F9E-8F8F-4285-A1B9-5E98682022A2}"/>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1EFAE18-9D42-4116-A05C-63016A697827}"/>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FCAA2C-F153-4636-89D3-A99DF9643C7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F09EC4-C986-46A6-9B59-507D3DB09E2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BFAF22-4FB0-4FCD-995E-3F3B7ADF5F7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EE745E-4461-4FB0-9F25-F8E9A8C8428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東京都御蔵島村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DBEF021-8AC1-4CCD-B43C-FC398A011359}"/>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1578C0-C16D-4192-BF24-9B494CBE716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3C3BFA-B3A2-4E08-8DD4-C7B5E82D7B6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4EB7567-2BD9-4016-A69C-C7F0CF3BA64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FFB37C6-3C6F-49AF-ADB8-BE32235645D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CAE2A6-9BE7-4F10-9149-25B301DEA5F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
300
20.39
2,019,507
1,935,042
58,476
439,721
378,862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8B859E-0F52-4CE5-81A6-1E5DA030361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715FA1-D412-47F7-849F-F9AA2A1DCEE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DE4BFA7-1108-4812-A30B-98E33FD3A427}"/>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2E64209-9D25-4555-99BD-54E37E33B73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3EDF0FD-4B57-447C-9985-435E00858E3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A911278-167D-4D21-85FC-56D5625E302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C55B68-3C09-46DE-86B4-A324110989E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9F7D902-E295-4398-A300-C551E005346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D0CC47-6939-4336-ADB4-124392F5138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7475F8E-4178-429A-950E-3ACBA7C0E20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9114F8D-B727-44B5-A45D-26930AC5E86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E72E40A-DC03-4A9A-9368-6ADFE0BE2176}"/>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BE4EFB4-C8A2-467F-BCE6-6A08CF34A2A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8D61A79-2205-4C80-94D6-ACCFCEA925B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C7A332C-6AD1-42F3-8E58-46232CDB45C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7AC467-FDE8-48FB-B7A0-F595CE47EA8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FEB66B7-D3DE-48C2-A584-96D8D6A0390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0FD181C-84EC-4FFF-A97B-CDA6074A187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80F86DB-B22D-4AC1-B4EB-F6CDE672425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0712526-495E-49DC-91B5-005E635B0AF4}"/>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0D03676-634E-495A-9A1C-3482677E46B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A112EED-5951-4337-A365-9814B260CF5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B61749E-9D04-4B9F-8EAE-CC730DCDE8D1}"/>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4CF59A-4A46-436F-8CE2-E183FDBA9AB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9F5B217-A057-429D-B20E-95DB5633474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8AFAA34-3FF6-4F57-983C-1D12FA3E4DE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429A03B-450D-4868-9D06-6311A05E620E}"/>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D3E99A4-DC12-4896-8BE7-794449EBB63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A720024-DE62-46C3-ADD6-05C8087E493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DE338D1-F9BC-4172-9530-83F7BF2A50A5}"/>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D57E36-9C11-4590-81EB-90B5672D9991}"/>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1A2B38A-11C4-42F2-A93D-780775CCB25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268D03A-8FFB-4F43-A1BE-090B4D870496}"/>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5F1C2D2-257F-47B1-BAA4-D32322D74338}"/>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E6185A2-041A-47F9-9F97-402BB2EB0E2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E7FC1EB-363C-4F2B-A4BD-DF68C98D6CA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8C2DAB5-EB7B-4751-AC4E-53795876C53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2537875-F5C7-4EE7-86A9-B84CF84CB51D}"/>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C752711-BE63-4A97-863D-E9EB9A3DE17B}"/>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7E493D-AC76-4EE5-9374-A91540E6B95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3668983-3A73-4CE2-8233-749D4BBE3C6D}"/>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0984BFD-6AE6-4754-8CAE-FD9310382CFA}"/>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6D97D55-B9DD-4DDC-A3C8-F29BC016DD13}"/>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82B1D2B-C210-4FBF-A9D5-DC478EBCD661}"/>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B99716D-4BF0-468B-BD26-7C18CF8A037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E9A939BD-8CB8-4552-A642-11EDA14D2AF4}"/>
            </a:ext>
          </a:extLst>
        </xdr:cNvPr>
        <xdr:cNvCxnSpPr/>
      </xdr:nvCxnSpPr>
      <xdr:spPr>
        <a:xfrm flipV="1">
          <a:off x="4086225" y="556450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1ABA3D48-BFFA-488E-8DCF-2DBF6DD47DDB}"/>
            </a:ext>
          </a:extLst>
        </xdr:cNvPr>
        <xdr:cNvSpPr txBox="1"/>
      </xdr:nvSpPr>
      <xdr:spPr>
        <a:xfrm>
          <a:off x="4124960" y="702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8902F03C-3935-4EB0-9A61-43940A921D71}"/>
            </a:ext>
          </a:extLst>
        </xdr:cNvPr>
        <xdr:cNvCxnSpPr/>
      </xdr:nvCxnSpPr>
      <xdr:spPr>
        <a:xfrm>
          <a:off x="402082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6F1AF87A-72E2-4111-A469-CD95A18E43E0}"/>
            </a:ext>
          </a:extLst>
        </xdr:cNvPr>
        <xdr:cNvSpPr txBox="1"/>
      </xdr:nvSpPr>
      <xdr:spPr>
        <a:xfrm>
          <a:off x="4124960" y="534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C75E85DC-B9D1-4FA2-88EE-9C3A590F927D}"/>
            </a:ext>
          </a:extLst>
        </xdr:cNvPr>
        <xdr:cNvCxnSpPr/>
      </xdr:nvCxnSpPr>
      <xdr:spPr>
        <a:xfrm>
          <a:off x="4020820" y="5564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45737</xdr:rowOff>
    </xdr:from>
    <xdr:ext cx="405111" cy="259045"/>
    <xdr:sp macro="" textlink="">
      <xdr:nvSpPr>
        <xdr:cNvPr id="62" name="【道路】&#10;有形固定資産減価償却率平均値テキスト">
          <a:extLst>
            <a:ext uri="{FF2B5EF4-FFF2-40B4-BE49-F238E27FC236}">
              <a16:creationId xmlns:a16="http://schemas.microsoft.com/office/drawing/2014/main" id="{8A91F3F9-E2A4-41B6-B0F3-E64CC64BB2F9}"/>
            </a:ext>
          </a:extLst>
        </xdr:cNvPr>
        <xdr:cNvSpPr txBox="1"/>
      </xdr:nvSpPr>
      <xdr:spPr>
        <a:xfrm>
          <a:off x="4124960" y="6416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30171AC2-EB5A-418C-8DF4-BFDB8B03BEEA}"/>
            </a:ext>
          </a:extLst>
        </xdr:cNvPr>
        <xdr:cNvSpPr/>
      </xdr:nvSpPr>
      <xdr:spPr>
        <a:xfrm>
          <a:off x="403606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A4A90976-7940-4C9B-A1A0-9AC77E87F4E9}"/>
            </a:ext>
          </a:extLst>
        </xdr:cNvPr>
        <xdr:cNvSpPr/>
      </xdr:nvSpPr>
      <xdr:spPr>
        <a:xfrm>
          <a:off x="3312160" y="64147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A9B3EEB8-73A2-4775-B62D-C6C186A0C2D2}"/>
            </a:ext>
          </a:extLst>
        </xdr:cNvPr>
        <xdr:cNvSpPr/>
      </xdr:nvSpPr>
      <xdr:spPr>
        <a:xfrm>
          <a:off x="25146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58B9AA27-CA75-4173-833D-7D3AB3D8FEE5}"/>
            </a:ext>
          </a:extLst>
        </xdr:cNvPr>
        <xdr:cNvSpPr/>
      </xdr:nvSpPr>
      <xdr:spPr>
        <a:xfrm>
          <a:off x="17399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0967FC03-7BAC-499F-89FC-BF11ABCE7CA8}"/>
            </a:ext>
          </a:extLst>
        </xdr:cNvPr>
        <xdr:cNvSpPr/>
      </xdr:nvSpPr>
      <xdr:spPr>
        <a:xfrm>
          <a:off x="965200" y="63976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8CFE319-635E-40D6-AFBC-A26ACF75829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1CD86BE-8515-4629-BAC9-01278B5AC5E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74E9CE2-E3E7-4109-A6C5-A46A8AC159E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36F1390-9B83-4734-9F69-EBD0490C8CA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5BA585-7923-4402-8DFF-BB3C21202E7E}"/>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153035</xdr:rowOff>
    </xdr:from>
    <xdr:to>
      <xdr:col>24</xdr:col>
      <xdr:colOff>114300</xdr:colOff>
      <xdr:row>33</xdr:row>
      <xdr:rowOff>83185</xdr:rowOff>
    </xdr:to>
    <xdr:sp macro="" textlink="">
      <xdr:nvSpPr>
        <xdr:cNvPr id="73" name="楕円 72">
          <a:extLst>
            <a:ext uri="{FF2B5EF4-FFF2-40B4-BE49-F238E27FC236}">
              <a16:creationId xmlns:a16="http://schemas.microsoft.com/office/drawing/2014/main" id="{031058C6-6766-4A19-8970-8DF26463DC3F}"/>
            </a:ext>
          </a:extLst>
        </xdr:cNvPr>
        <xdr:cNvSpPr/>
      </xdr:nvSpPr>
      <xdr:spPr>
        <a:xfrm>
          <a:off x="4036060" y="5517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106062</xdr:rowOff>
    </xdr:from>
    <xdr:ext cx="405111" cy="259045"/>
    <xdr:sp macro="" textlink="">
      <xdr:nvSpPr>
        <xdr:cNvPr id="74" name="【道路】&#10;有形固定資産減価償却率該当値テキスト">
          <a:extLst>
            <a:ext uri="{FF2B5EF4-FFF2-40B4-BE49-F238E27FC236}">
              <a16:creationId xmlns:a16="http://schemas.microsoft.com/office/drawing/2014/main" id="{AA0907C5-8601-4184-9142-991AD076E240}"/>
            </a:ext>
          </a:extLst>
        </xdr:cNvPr>
        <xdr:cNvSpPr txBox="1"/>
      </xdr:nvSpPr>
      <xdr:spPr>
        <a:xfrm>
          <a:off x="4124960" y="5470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137795</xdr:rowOff>
    </xdr:from>
    <xdr:to>
      <xdr:col>20</xdr:col>
      <xdr:colOff>38100</xdr:colOff>
      <xdr:row>33</xdr:row>
      <xdr:rowOff>67945</xdr:rowOff>
    </xdr:to>
    <xdr:sp macro="" textlink="">
      <xdr:nvSpPr>
        <xdr:cNvPr id="75" name="楕円 74">
          <a:extLst>
            <a:ext uri="{FF2B5EF4-FFF2-40B4-BE49-F238E27FC236}">
              <a16:creationId xmlns:a16="http://schemas.microsoft.com/office/drawing/2014/main" id="{8846223F-97B1-4265-A33C-796B4F02C8CF}"/>
            </a:ext>
          </a:extLst>
        </xdr:cNvPr>
        <xdr:cNvSpPr/>
      </xdr:nvSpPr>
      <xdr:spPr>
        <a:xfrm>
          <a:off x="3312160" y="55022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17145</xdr:rowOff>
    </xdr:from>
    <xdr:to>
      <xdr:col>24</xdr:col>
      <xdr:colOff>63500</xdr:colOff>
      <xdr:row>33</xdr:row>
      <xdr:rowOff>32385</xdr:rowOff>
    </xdr:to>
    <xdr:cxnSp macro="">
      <xdr:nvCxnSpPr>
        <xdr:cNvPr id="76" name="直線コネクタ 75">
          <a:extLst>
            <a:ext uri="{FF2B5EF4-FFF2-40B4-BE49-F238E27FC236}">
              <a16:creationId xmlns:a16="http://schemas.microsoft.com/office/drawing/2014/main" id="{2FD10526-45EB-4648-8D70-E72668B2BCEA}"/>
            </a:ext>
          </a:extLst>
        </xdr:cNvPr>
        <xdr:cNvCxnSpPr/>
      </xdr:nvCxnSpPr>
      <xdr:spPr>
        <a:xfrm>
          <a:off x="3355340" y="5549265"/>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118745</xdr:rowOff>
    </xdr:from>
    <xdr:to>
      <xdr:col>15</xdr:col>
      <xdr:colOff>101600</xdr:colOff>
      <xdr:row>33</xdr:row>
      <xdr:rowOff>48895</xdr:rowOff>
    </xdr:to>
    <xdr:sp macro="" textlink="">
      <xdr:nvSpPr>
        <xdr:cNvPr id="77" name="楕円 76">
          <a:extLst>
            <a:ext uri="{FF2B5EF4-FFF2-40B4-BE49-F238E27FC236}">
              <a16:creationId xmlns:a16="http://schemas.microsoft.com/office/drawing/2014/main" id="{45CC3018-15E2-4B4A-A736-791445519E80}"/>
            </a:ext>
          </a:extLst>
        </xdr:cNvPr>
        <xdr:cNvSpPr/>
      </xdr:nvSpPr>
      <xdr:spPr>
        <a:xfrm>
          <a:off x="2514600" y="5483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169545</xdr:rowOff>
    </xdr:from>
    <xdr:to>
      <xdr:col>19</xdr:col>
      <xdr:colOff>177800</xdr:colOff>
      <xdr:row>33</xdr:row>
      <xdr:rowOff>17145</xdr:rowOff>
    </xdr:to>
    <xdr:cxnSp macro="">
      <xdr:nvCxnSpPr>
        <xdr:cNvPr id="78" name="直線コネクタ 77">
          <a:extLst>
            <a:ext uri="{FF2B5EF4-FFF2-40B4-BE49-F238E27FC236}">
              <a16:creationId xmlns:a16="http://schemas.microsoft.com/office/drawing/2014/main" id="{4C031C62-F2E0-4081-8D5F-E57B357DC134}"/>
            </a:ext>
          </a:extLst>
        </xdr:cNvPr>
        <xdr:cNvCxnSpPr/>
      </xdr:nvCxnSpPr>
      <xdr:spPr>
        <a:xfrm>
          <a:off x="2565400" y="553402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42545</xdr:rowOff>
    </xdr:from>
    <xdr:to>
      <xdr:col>10</xdr:col>
      <xdr:colOff>165100</xdr:colOff>
      <xdr:row>33</xdr:row>
      <xdr:rowOff>144145</xdr:rowOff>
    </xdr:to>
    <xdr:sp macro="" textlink="">
      <xdr:nvSpPr>
        <xdr:cNvPr id="79" name="楕円 78">
          <a:extLst>
            <a:ext uri="{FF2B5EF4-FFF2-40B4-BE49-F238E27FC236}">
              <a16:creationId xmlns:a16="http://schemas.microsoft.com/office/drawing/2014/main" id="{50F54BC3-B3AC-4A36-9C02-B94A06D2002A}"/>
            </a:ext>
          </a:extLst>
        </xdr:cNvPr>
        <xdr:cNvSpPr/>
      </xdr:nvSpPr>
      <xdr:spPr>
        <a:xfrm>
          <a:off x="1739900" y="557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32</xdr:row>
      <xdr:rowOff>169545</xdr:rowOff>
    </xdr:from>
    <xdr:to>
      <xdr:col>15</xdr:col>
      <xdr:colOff>50800</xdr:colOff>
      <xdr:row>33</xdr:row>
      <xdr:rowOff>93345</xdr:rowOff>
    </xdr:to>
    <xdr:cxnSp macro="">
      <xdr:nvCxnSpPr>
        <xdr:cNvPr id="80" name="直線コネクタ 79">
          <a:extLst>
            <a:ext uri="{FF2B5EF4-FFF2-40B4-BE49-F238E27FC236}">
              <a16:creationId xmlns:a16="http://schemas.microsoft.com/office/drawing/2014/main" id="{0804F948-BB74-41FB-9F77-F0F112FF139B}"/>
            </a:ext>
          </a:extLst>
        </xdr:cNvPr>
        <xdr:cNvCxnSpPr/>
      </xdr:nvCxnSpPr>
      <xdr:spPr>
        <a:xfrm flipV="1">
          <a:off x="1790700" y="5534025"/>
          <a:ext cx="7747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78740</xdr:rowOff>
    </xdr:from>
    <xdr:to>
      <xdr:col>6</xdr:col>
      <xdr:colOff>38100</xdr:colOff>
      <xdr:row>34</xdr:row>
      <xdr:rowOff>8890</xdr:rowOff>
    </xdr:to>
    <xdr:sp macro="" textlink="">
      <xdr:nvSpPr>
        <xdr:cNvPr id="81" name="楕円 80">
          <a:extLst>
            <a:ext uri="{FF2B5EF4-FFF2-40B4-BE49-F238E27FC236}">
              <a16:creationId xmlns:a16="http://schemas.microsoft.com/office/drawing/2014/main" id="{6C72F512-B5F6-4DEF-9148-65836AE15506}"/>
            </a:ext>
          </a:extLst>
        </xdr:cNvPr>
        <xdr:cNvSpPr/>
      </xdr:nvSpPr>
      <xdr:spPr>
        <a:xfrm>
          <a:off x="965200" y="56108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93345</xdr:rowOff>
    </xdr:from>
    <xdr:to>
      <xdr:col>10</xdr:col>
      <xdr:colOff>114300</xdr:colOff>
      <xdr:row>33</xdr:row>
      <xdr:rowOff>129540</xdr:rowOff>
    </xdr:to>
    <xdr:cxnSp macro="">
      <xdr:nvCxnSpPr>
        <xdr:cNvPr id="82" name="直線コネクタ 81">
          <a:extLst>
            <a:ext uri="{FF2B5EF4-FFF2-40B4-BE49-F238E27FC236}">
              <a16:creationId xmlns:a16="http://schemas.microsoft.com/office/drawing/2014/main" id="{0A20EF32-665A-4456-9EB8-847FF6A22DB1}"/>
            </a:ext>
          </a:extLst>
        </xdr:cNvPr>
        <xdr:cNvCxnSpPr/>
      </xdr:nvCxnSpPr>
      <xdr:spPr>
        <a:xfrm flipV="1">
          <a:off x="1008380" y="562546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5891BE89-A7D1-4E4B-8E30-E9AC266C8E81}"/>
            </a:ext>
          </a:extLst>
        </xdr:cNvPr>
        <xdr:cNvSpPr txBox="1"/>
      </xdr:nvSpPr>
      <xdr:spPr>
        <a:xfrm>
          <a:off x="317056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DE65B109-11C1-4D0C-AFFE-E1DE9F7AA7BD}"/>
            </a:ext>
          </a:extLst>
        </xdr:cNvPr>
        <xdr:cNvSpPr txBox="1"/>
      </xdr:nvSpPr>
      <xdr:spPr>
        <a:xfrm>
          <a:off x="23857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106697</xdr:rowOff>
    </xdr:from>
    <xdr:ext cx="405111" cy="259045"/>
    <xdr:sp macro="" textlink="">
      <xdr:nvSpPr>
        <xdr:cNvPr id="85" name="n_3aveValue【道路】&#10;有形固定資産減価償却率">
          <a:extLst>
            <a:ext uri="{FF2B5EF4-FFF2-40B4-BE49-F238E27FC236}">
              <a16:creationId xmlns:a16="http://schemas.microsoft.com/office/drawing/2014/main" id="{91221732-077B-4814-A95A-64713A2D4123}"/>
            </a:ext>
          </a:extLst>
        </xdr:cNvPr>
        <xdr:cNvSpPr txBox="1"/>
      </xdr:nvSpPr>
      <xdr:spPr>
        <a:xfrm>
          <a:off x="161100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120032</xdr:rowOff>
    </xdr:from>
    <xdr:ext cx="405111" cy="259045"/>
    <xdr:sp macro="" textlink="">
      <xdr:nvSpPr>
        <xdr:cNvPr id="86" name="n_4aveValue【道路】&#10;有形固定資産減価償却率">
          <a:extLst>
            <a:ext uri="{FF2B5EF4-FFF2-40B4-BE49-F238E27FC236}">
              <a16:creationId xmlns:a16="http://schemas.microsoft.com/office/drawing/2014/main" id="{581E7D2A-94DF-4C5D-AB9D-8D8725A31E0D}"/>
            </a:ext>
          </a:extLst>
        </xdr:cNvPr>
        <xdr:cNvSpPr txBox="1"/>
      </xdr:nvSpPr>
      <xdr:spPr>
        <a:xfrm>
          <a:off x="83630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31</xdr:row>
      <xdr:rowOff>84472</xdr:rowOff>
    </xdr:from>
    <xdr:ext cx="405111" cy="259045"/>
    <xdr:sp macro="" textlink="">
      <xdr:nvSpPr>
        <xdr:cNvPr id="87" name="n_1mainValue【道路】&#10;有形固定資産減価償却率">
          <a:extLst>
            <a:ext uri="{FF2B5EF4-FFF2-40B4-BE49-F238E27FC236}">
              <a16:creationId xmlns:a16="http://schemas.microsoft.com/office/drawing/2014/main" id="{7B1340B9-E74E-4770-ADF5-22C9D7EC2E5C}"/>
            </a:ext>
          </a:extLst>
        </xdr:cNvPr>
        <xdr:cNvSpPr txBox="1"/>
      </xdr:nvSpPr>
      <xdr:spPr>
        <a:xfrm>
          <a:off x="3170564" y="528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31</xdr:row>
      <xdr:rowOff>65422</xdr:rowOff>
    </xdr:from>
    <xdr:ext cx="405111" cy="259045"/>
    <xdr:sp macro="" textlink="">
      <xdr:nvSpPr>
        <xdr:cNvPr id="88" name="n_2mainValue【道路】&#10;有形固定資産減価償却率">
          <a:extLst>
            <a:ext uri="{FF2B5EF4-FFF2-40B4-BE49-F238E27FC236}">
              <a16:creationId xmlns:a16="http://schemas.microsoft.com/office/drawing/2014/main" id="{D854CE97-E5D3-433C-A3A2-92348471698B}"/>
            </a:ext>
          </a:extLst>
        </xdr:cNvPr>
        <xdr:cNvSpPr txBox="1"/>
      </xdr:nvSpPr>
      <xdr:spPr>
        <a:xfrm>
          <a:off x="2385704" y="526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31</xdr:row>
      <xdr:rowOff>160672</xdr:rowOff>
    </xdr:from>
    <xdr:ext cx="405111" cy="259045"/>
    <xdr:sp macro="" textlink="">
      <xdr:nvSpPr>
        <xdr:cNvPr id="89" name="n_3mainValue【道路】&#10;有形固定資産減価償却率">
          <a:extLst>
            <a:ext uri="{FF2B5EF4-FFF2-40B4-BE49-F238E27FC236}">
              <a16:creationId xmlns:a16="http://schemas.microsoft.com/office/drawing/2014/main" id="{45B322EF-4B24-408D-A28E-D47E8A62934B}"/>
            </a:ext>
          </a:extLst>
        </xdr:cNvPr>
        <xdr:cNvSpPr txBox="1"/>
      </xdr:nvSpPr>
      <xdr:spPr>
        <a:xfrm>
          <a:off x="1611004" y="535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25417</xdr:rowOff>
    </xdr:from>
    <xdr:ext cx="405111" cy="259045"/>
    <xdr:sp macro="" textlink="">
      <xdr:nvSpPr>
        <xdr:cNvPr id="90" name="n_4mainValue【道路】&#10;有形固定資産減価償却率">
          <a:extLst>
            <a:ext uri="{FF2B5EF4-FFF2-40B4-BE49-F238E27FC236}">
              <a16:creationId xmlns:a16="http://schemas.microsoft.com/office/drawing/2014/main" id="{502793F0-8612-457B-AB9F-8E2751963ACD}"/>
            </a:ext>
          </a:extLst>
        </xdr:cNvPr>
        <xdr:cNvSpPr txBox="1"/>
      </xdr:nvSpPr>
      <xdr:spPr>
        <a:xfrm>
          <a:off x="836304" y="53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D335702-9EED-4F4C-BE2C-4E9C4CA3DC9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171B9C7-ABEB-4383-B268-054863BCCB3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D2A8230-F87A-451E-ADD6-2F662E1A8337}"/>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D123C19-7283-4D30-90E9-76CE906779E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AF23D3D-9B08-4C6B-931C-2AA5C4C7AA8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6CA8612-60DD-4C2B-9F68-BD63ED9583A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899ECFA-B1DF-4AE0-88D6-78AFF7B1D8A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395890D-2E7D-4704-B6A4-60414FF9143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AE97E2A-0009-449A-B3B1-B8478E16357E}"/>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8E82BB1-5C33-41FB-8F33-70A5FDD4967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74E8C73E-390C-4F9D-B137-D3E6605C729E}"/>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7B2F223-5B17-4B51-B1FE-9420911B14A2}"/>
            </a:ext>
          </a:extLst>
        </xdr:cNvPr>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78706421-B60C-4DAF-AB8C-4E02AAC8E736}"/>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8FC2DC0E-9DC4-4593-8504-480A1D86547D}"/>
            </a:ext>
          </a:extLst>
        </xdr:cNvPr>
        <xdr:cNvSpPr txBox="1"/>
      </xdr:nvSpPr>
      <xdr:spPr>
        <a:xfrm>
          <a:off x="529992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60448089-4676-4B96-ADD7-3F6271B55478}"/>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A772A279-B0A9-4A73-8880-C9633DB7D286}"/>
            </a:ext>
          </a:extLst>
        </xdr:cNvPr>
        <xdr:cNvSpPr txBox="1"/>
      </xdr:nvSpPr>
      <xdr:spPr>
        <a:xfrm>
          <a:off x="529992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AA4561E8-EF64-41C7-AD7B-05E2A39C1FB2}"/>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731BBDE0-0ED4-4121-8D91-33FC293B4CE8}"/>
            </a:ext>
          </a:extLst>
        </xdr:cNvPr>
        <xdr:cNvSpPr txBox="1"/>
      </xdr:nvSpPr>
      <xdr:spPr>
        <a:xfrm>
          <a:off x="529992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9600E35-6E8F-4996-AE8E-60DBC96F60E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59B7F80-8BE7-47D9-8D3B-B7C1397B75D2}"/>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D2CCA92-B373-4BCA-BAEB-791761DD670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D8552999-203B-4F8A-A362-D10FB297BEFD}"/>
            </a:ext>
          </a:extLst>
        </xdr:cNvPr>
        <xdr:cNvCxnSpPr/>
      </xdr:nvCxnSpPr>
      <xdr:spPr>
        <a:xfrm flipV="1">
          <a:off x="9219565" y="5645925"/>
          <a:ext cx="0" cy="1347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1607ED17-BCDC-402C-A96E-E0C1DA64BB8F}"/>
            </a:ext>
          </a:extLst>
        </xdr:cNvPr>
        <xdr:cNvSpPr txBox="1"/>
      </xdr:nvSpPr>
      <xdr:spPr>
        <a:xfrm>
          <a:off x="9258300" y="699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9303E815-807D-4571-AA20-40C110C474B2}"/>
            </a:ext>
          </a:extLst>
        </xdr:cNvPr>
        <xdr:cNvCxnSpPr/>
      </xdr:nvCxnSpPr>
      <xdr:spPr>
        <a:xfrm>
          <a:off x="9154160" y="69929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73BB19C1-B04D-47F5-B9A7-806561103E60}"/>
            </a:ext>
          </a:extLst>
        </xdr:cNvPr>
        <xdr:cNvSpPr txBox="1"/>
      </xdr:nvSpPr>
      <xdr:spPr>
        <a:xfrm>
          <a:off x="9258300" y="5424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52BF267F-3AFE-4CD5-9070-1692E166F0A4}"/>
            </a:ext>
          </a:extLst>
        </xdr:cNvPr>
        <xdr:cNvCxnSpPr/>
      </xdr:nvCxnSpPr>
      <xdr:spPr>
        <a:xfrm>
          <a:off x="9154160" y="564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65862C99-875F-4B15-893B-DF35873F49AB}"/>
            </a:ext>
          </a:extLst>
        </xdr:cNvPr>
        <xdr:cNvSpPr txBox="1"/>
      </xdr:nvSpPr>
      <xdr:spPr>
        <a:xfrm>
          <a:off x="9258300" y="6662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16E3892E-64B1-4CC3-B4BA-0122CC7DC6CE}"/>
            </a:ext>
          </a:extLst>
        </xdr:cNvPr>
        <xdr:cNvSpPr/>
      </xdr:nvSpPr>
      <xdr:spPr>
        <a:xfrm>
          <a:off x="919226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BA5021CE-EC8C-4437-81AD-78CF64DCF50D}"/>
            </a:ext>
          </a:extLst>
        </xdr:cNvPr>
        <xdr:cNvSpPr/>
      </xdr:nvSpPr>
      <xdr:spPr>
        <a:xfrm>
          <a:off x="8445500" y="6801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416FF3F8-AB06-4ECA-8383-6817E9548016}"/>
            </a:ext>
          </a:extLst>
        </xdr:cNvPr>
        <xdr:cNvSpPr/>
      </xdr:nvSpPr>
      <xdr:spPr>
        <a:xfrm>
          <a:off x="7670800" y="681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70A9B734-AF98-41BE-90F0-CA93EE4EC7D2}"/>
            </a:ext>
          </a:extLst>
        </xdr:cNvPr>
        <xdr:cNvSpPr/>
      </xdr:nvSpPr>
      <xdr:spPr>
        <a:xfrm>
          <a:off x="6873240" y="68194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A3B52C97-5AB5-48BC-9A2C-08EC62C9282D}"/>
            </a:ext>
          </a:extLst>
        </xdr:cNvPr>
        <xdr:cNvSpPr/>
      </xdr:nvSpPr>
      <xdr:spPr>
        <a:xfrm>
          <a:off x="6098540" y="68426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3154A10-EC20-449B-8CDB-2F84CDBD7B7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05FEA9D-157C-4BD7-8690-8DABAC9FAB8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7C731BB-DE37-4436-B561-76CBF38E5CC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8776E23-9ED6-4F13-A955-9B2028263F0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4AF4A58-AA4E-46B8-8299-F8E25137FCB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34407</xdr:rowOff>
    </xdr:from>
    <xdr:to>
      <xdr:col>55</xdr:col>
      <xdr:colOff>50800</xdr:colOff>
      <xdr:row>41</xdr:row>
      <xdr:rowOff>136007</xdr:rowOff>
    </xdr:to>
    <xdr:sp macro="" textlink="">
      <xdr:nvSpPr>
        <xdr:cNvPr id="128" name="楕円 127">
          <a:extLst>
            <a:ext uri="{FF2B5EF4-FFF2-40B4-BE49-F238E27FC236}">
              <a16:creationId xmlns:a16="http://schemas.microsoft.com/office/drawing/2014/main" id="{6A848B8A-0627-414C-A3DE-5C6904871691}"/>
            </a:ext>
          </a:extLst>
        </xdr:cNvPr>
        <xdr:cNvSpPr/>
      </xdr:nvSpPr>
      <xdr:spPr>
        <a:xfrm>
          <a:off x="9192260" y="69076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120784</xdr:rowOff>
    </xdr:from>
    <xdr:ext cx="534377" cy="259045"/>
    <xdr:sp macro="" textlink="">
      <xdr:nvSpPr>
        <xdr:cNvPr id="129" name="【道路】&#10;一人当たり延長該当値テキスト">
          <a:extLst>
            <a:ext uri="{FF2B5EF4-FFF2-40B4-BE49-F238E27FC236}">
              <a16:creationId xmlns:a16="http://schemas.microsoft.com/office/drawing/2014/main" id="{E60DC542-52C6-4129-A4B2-B248C26762C5}"/>
            </a:ext>
          </a:extLst>
        </xdr:cNvPr>
        <xdr:cNvSpPr txBox="1"/>
      </xdr:nvSpPr>
      <xdr:spPr>
        <a:xfrm>
          <a:off x="9258300" y="682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32886</xdr:rowOff>
    </xdr:from>
    <xdr:to>
      <xdr:col>50</xdr:col>
      <xdr:colOff>165100</xdr:colOff>
      <xdr:row>41</xdr:row>
      <xdr:rowOff>134486</xdr:rowOff>
    </xdr:to>
    <xdr:sp macro="" textlink="">
      <xdr:nvSpPr>
        <xdr:cNvPr id="130" name="楕円 129">
          <a:extLst>
            <a:ext uri="{FF2B5EF4-FFF2-40B4-BE49-F238E27FC236}">
              <a16:creationId xmlns:a16="http://schemas.microsoft.com/office/drawing/2014/main" id="{F1FCCF55-BDE5-445D-8524-F7775089741B}"/>
            </a:ext>
          </a:extLst>
        </xdr:cNvPr>
        <xdr:cNvSpPr/>
      </xdr:nvSpPr>
      <xdr:spPr>
        <a:xfrm>
          <a:off x="8445500" y="690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83686</xdr:rowOff>
    </xdr:from>
    <xdr:to>
      <xdr:col>55</xdr:col>
      <xdr:colOff>0</xdr:colOff>
      <xdr:row>41</xdr:row>
      <xdr:rowOff>85207</xdr:rowOff>
    </xdr:to>
    <xdr:cxnSp macro="">
      <xdr:nvCxnSpPr>
        <xdr:cNvPr id="131" name="直線コネクタ 130">
          <a:extLst>
            <a:ext uri="{FF2B5EF4-FFF2-40B4-BE49-F238E27FC236}">
              <a16:creationId xmlns:a16="http://schemas.microsoft.com/office/drawing/2014/main" id="{3D746E63-21D7-4323-81BF-A66EFDE95542}"/>
            </a:ext>
          </a:extLst>
        </xdr:cNvPr>
        <xdr:cNvCxnSpPr/>
      </xdr:nvCxnSpPr>
      <xdr:spPr>
        <a:xfrm>
          <a:off x="8496300" y="6956926"/>
          <a:ext cx="723900" cy="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33385</xdr:rowOff>
    </xdr:from>
    <xdr:to>
      <xdr:col>46</xdr:col>
      <xdr:colOff>38100</xdr:colOff>
      <xdr:row>41</xdr:row>
      <xdr:rowOff>134985</xdr:rowOff>
    </xdr:to>
    <xdr:sp macro="" textlink="">
      <xdr:nvSpPr>
        <xdr:cNvPr id="132" name="楕円 131">
          <a:extLst>
            <a:ext uri="{FF2B5EF4-FFF2-40B4-BE49-F238E27FC236}">
              <a16:creationId xmlns:a16="http://schemas.microsoft.com/office/drawing/2014/main" id="{1E4A9FEE-32A2-489F-B6C7-5E83B993A9FC}"/>
            </a:ext>
          </a:extLst>
        </xdr:cNvPr>
        <xdr:cNvSpPr/>
      </xdr:nvSpPr>
      <xdr:spPr>
        <a:xfrm>
          <a:off x="7670800" y="69066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83686</xdr:rowOff>
    </xdr:from>
    <xdr:to>
      <xdr:col>50</xdr:col>
      <xdr:colOff>114300</xdr:colOff>
      <xdr:row>41</xdr:row>
      <xdr:rowOff>84185</xdr:rowOff>
    </xdr:to>
    <xdr:cxnSp macro="">
      <xdr:nvCxnSpPr>
        <xdr:cNvPr id="133" name="直線コネクタ 132">
          <a:extLst>
            <a:ext uri="{FF2B5EF4-FFF2-40B4-BE49-F238E27FC236}">
              <a16:creationId xmlns:a16="http://schemas.microsoft.com/office/drawing/2014/main" id="{E44EEA8A-56C0-4FBC-A6B0-24387885F57C}"/>
            </a:ext>
          </a:extLst>
        </xdr:cNvPr>
        <xdr:cNvCxnSpPr/>
      </xdr:nvCxnSpPr>
      <xdr:spPr>
        <a:xfrm flipV="1">
          <a:off x="7713980" y="6956926"/>
          <a:ext cx="782320"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79889</xdr:rowOff>
    </xdr:from>
    <xdr:to>
      <xdr:col>41</xdr:col>
      <xdr:colOff>101600</xdr:colOff>
      <xdr:row>42</xdr:row>
      <xdr:rowOff>10039</xdr:rowOff>
    </xdr:to>
    <xdr:sp macro="" textlink="">
      <xdr:nvSpPr>
        <xdr:cNvPr id="134" name="楕円 133">
          <a:extLst>
            <a:ext uri="{FF2B5EF4-FFF2-40B4-BE49-F238E27FC236}">
              <a16:creationId xmlns:a16="http://schemas.microsoft.com/office/drawing/2014/main" id="{85940E40-9E46-4DFA-AE30-4831D0C29752}"/>
            </a:ext>
          </a:extLst>
        </xdr:cNvPr>
        <xdr:cNvSpPr/>
      </xdr:nvSpPr>
      <xdr:spPr>
        <a:xfrm>
          <a:off x="6873240" y="6953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84185</xdr:rowOff>
    </xdr:from>
    <xdr:to>
      <xdr:col>45</xdr:col>
      <xdr:colOff>177800</xdr:colOff>
      <xdr:row>41</xdr:row>
      <xdr:rowOff>130689</xdr:rowOff>
    </xdr:to>
    <xdr:cxnSp macro="">
      <xdr:nvCxnSpPr>
        <xdr:cNvPr id="135" name="直線コネクタ 134">
          <a:extLst>
            <a:ext uri="{FF2B5EF4-FFF2-40B4-BE49-F238E27FC236}">
              <a16:creationId xmlns:a16="http://schemas.microsoft.com/office/drawing/2014/main" id="{42ED36E7-AE78-4BFC-B639-6E4CEEEEF662}"/>
            </a:ext>
          </a:extLst>
        </xdr:cNvPr>
        <xdr:cNvCxnSpPr/>
      </xdr:nvCxnSpPr>
      <xdr:spPr>
        <a:xfrm flipV="1">
          <a:off x="6924040" y="6957425"/>
          <a:ext cx="789940" cy="46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79958</xdr:rowOff>
    </xdr:from>
    <xdr:to>
      <xdr:col>36</xdr:col>
      <xdr:colOff>165100</xdr:colOff>
      <xdr:row>42</xdr:row>
      <xdr:rowOff>10108</xdr:rowOff>
    </xdr:to>
    <xdr:sp macro="" textlink="">
      <xdr:nvSpPr>
        <xdr:cNvPr id="136" name="楕円 135">
          <a:extLst>
            <a:ext uri="{FF2B5EF4-FFF2-40B4-BE49-F238E27FC236}">
              <a16:creationId xmlns:a16="http://schemas.microsoft.com/office/drawing/2014/main" id="{FDFF1FBC-8165-4F20-AB4D-3B2B9701F0CE}"/>
            </a:ext>
          </a:extLst>
        </xdr:cNvPr>
        <xdr:cNvSpPr/>
      </xdr:nvSpPr>
      <xdr:spPr>
        <a:xfrm>
          <a:off x="6098540" y="6953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130689</xdr:rowOff>
    </xdr:from>
    <xdr:to>
      <xdr:col>41</xdr:col>
      <xdr:colOff>50800</xdr:colOff>
      <xdr:row>41</xdr:row>
      <xdr:rowOff>130758</xdr:rowOff>
    </xdr:to>
    <xdr:cxnSp macro="">
      <xdr:nvCxnSpPr>
        <xdr:cNvPr id="137" name="直線コネクタ 136">
          <a:extLst>
            <a:ext uri="{FF2B5EF4-FFF2-40B4-BE49-F238E27FC236}">
              <a16:creationId xmlns:a16="http://schemas.microsoft.com/office/drawing/2014/main" id="{518D51CE-12C6-4C24-9A0A-B6096C7ED41F}"/>
            </a:ext>
          </a:extLst>
        </xdr:cNvPr>
        <xdr:cNvCxnSpPr/>
      </xdr:nvCxnSpPr>
      <xdr:spPr>
        <a:xfrm flipV="1">
          <a:off x="6149340" y="7003929"/>
          <a:ext cx="7747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BEEAA3FB-7025-4D3F-B1BE-3529810BCC54}"/>
            </a:ext>
          </a:extLst>
        </xdr:cNvPr>
        <xdr:cNvSpPr txBox="1"/>
      </xdr:nvSpPr>
      <xdr:spPr>
        <a:xfrm>
          <a:off x="8239271" y="658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0E20CD11-9924-41C5-A285-38F4F412D15F}"/>
            </a:ext>
          </a:extLst>
        </xdr:cNvPr>
        <xdr:cNvSpPr txBox="1"/>
      </xdr:nvSpPr>
      <xdr:spPr>
        <a:xfrm>
          <a:off x="7477271" y="659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AAF15800-D0EF-4529-92EE-23AC6ACE7539}"/>
            </a:ext>
          </a:extLst>
        </xdr:cNvPr>
        <xdr:cNvSpPr txBox="1"/>
      </xdr:nvSpPr>
      <xdr:spPr>
        <a:xfrm>
          <a:off x="6702571" y="659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83703</xdr:rowOff>
    </xdr:from>
    <xdr:ext cx="534377" cy="259045"/>
    <xdr:sp macro="" textlink="">
      <xdr:nvSpPr>
        <xdr:cNvPr id="141" name="n_4aveValue【道路】&#10;一人当たり延長">
          <a:extLst>
            <a:ext uri="{FF2B5EF4-FFF2-40B4-BE49-F238E27FC236}">
              <a16:creationId xmlns:a16="http://schemas.microsoft.com/office/drawing/2014/main" id="{545CEA80-8239-4AB5-B98B-27CBE0B35567}"/>
            </a:ext>
          </a:extLst>
        </xdr:cNvPr>
        <xdr:cNvSpPr txBox="1"/>
      </xdr:nvSpPr>
      <xdr:spPr>
        <a:xfrm>
          <a:off x="5905011" y="6621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125613</xdr:rowOff>
    </xdr:from>
    <xdr:ext cx="534377" cy="259045"/>
    <xdr:sp macro="" textlink="">
      <xdr:nvSpPr>
        <xdr:cNvPr id="142" name="n_1mainValue【道路】&#10;一人当たり延長">
          <a:extLst>
            <a:ext uri="{FF2B5EF4-FFF2-40B4-BE49-F238E27FC236}">
              <a16:creationId xmlns:a16="http://schemas.microsoft.com/office/drawing/2014/main" id="{8F1D954C-BF6D-4DD7-A17D-A9CA5F21A36A}"/>
            </a:ext>
          </a:extLst>
        </xdr:cNvPr>
        <xdr:cNvSpPr txBox="1"/>
      </xdr:nvSpPr>
      <xdr:spPr>
        <a:xfrm>
          <a:off x="8239271" y="6998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126112</xdr:rowOff>
    </xdr:from>
    <xdr:ext cx="534377" cy="259045"/>
    <xdr:sp macro="" textlink="">
      <xdr:nvSpPr>
        <xdr:cNvPr id="143" name="n_2mainValue【道路】&#10;一人当たり延長">
          <a:extLst>
            <a:ext uri="{FF2B5EF4-FFF2-40B4-BE49-F238E27FC236}">
              <a16:creationId xmlns:a16="http://schemas.microsoft.com/office/drawing/2014/main" id="{72BFBB7D-F0AD-44F0-8A20-E69F38C586FB}"/>
            </a:ext>
          </a:extLst>
        </xdr:cNvPr>
        <xdr:cNvSpPr txBox="1"/>
      </xdr:nvSpPr>
      <xdr:spPr>
        <a:xfrm>
          <a:off x="7477271" y="699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1166</xdr:rowOff>
    </xdr:from>
    <xdr:ext cx="469744" cy="259045"/>
    <xdr:sp macro="" textlink="">
      <xdr:nvSpPr>
        <xdr:cNvPr id="144" name="n_3mainValue【道路】&#10;一人当たり延長">
          <a:extLst>
            <a:ext uri="{FF2B5EF4-FFF2-40B4-BE49-F238E27FC236}">
              <a16:creationId xmlns:a16="http://schemas.microsoft.com/office/drawing/2014/main" id="{085FB3E9-5286-4AE2-90C7-E875B79D3E61}"/>
            </a:ext>
          </a:extLst>
        </xdr:cNvPr>
        <xdr:cNvSpPr txBox="1"/>
      </xdr:nvSpPr>
      <xdr:spPr>
        <a:xfrm>
          <a:off x="6712027" y="7042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1235</xdr:rowOff>
    </xdr:from>
    <xdr:ext cx="469744" cy="259045"/>
    <xdr:sp macro="" textlink="">
      <xdr:nvSpPr>
        <xdr:cNvPr id="145" name="n_4mainValue【道路】&#10;一人当たり延長">
          <a:extLst>
            <a:ext uri="{FF2B5EF4-FFF2-40B4-BE49-F238E27FC236}">
              <a16:creationId xmlns:a16="http://schemas.microsoft.com/office/drawing/2014/main" id="{E0C4D825-68FB-4A4D-83B3-217F9771EFC2}"/>
            </a:ext>
          </a:extLst>
        </xdr:cNvPr>
        <xdr:cNvSpPr txBox="1"/>
      </xdr:nvSpPr>
      <xdr:spPr>
        <a:xfrm>
          <a:off x="5937327" y="7042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60917F6-573A-47E4-8881-890DFDF1BA8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8A4E136-119C-48BF-80A0-B533C6A47A4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A498849-8BBD-4834-93D8-F4512CFCEF9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FF9098D-3FF5-4AF7-BDAE-BF32F970135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6B4FE72-5DEF-4663-B746-A861494289A8}"/>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B92C24B-A8B4-4370-A640-E027CAA7B84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8A2D17D-A492-413F-89B0-0AA7E8186D3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62EA1A2-A69D-4DFC-B257-69E29B5A70CC}"/>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4F9B9BAD-E537-491E-AEE7-E71D758F8B8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6E6B310A-16B5-4873-A996-90697887B4F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DAD220E9-A67C-4349-937E-203B7EF6C27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4CA7C639-321C-431C-9ABB-F7188E0D111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18E40615-C997-4082-91DE-E9CE9C9CEF76}"/>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4E340D92-3BE2-4249-974A-BF792912B25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7AD0DB96-D77D-4373-BA18-157D6D11A27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7B1E8A45-8A59-4921-8AD8-81743A8C04E2}"/>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BF24E9A5-E99D-49C9-ABC5-9091C818E6E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5C5BD07A-0CBF-468D-8A9E-38E704063BF9}"/>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A6059A91-B53F-42DD-A728-B2A6094DA15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0B246662-A6F9-484D-BD6C-07FB1C1332F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2A771B81-6844-4EC1-9395-58613F5A18D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02BD2AF6-09B4-4782-B619-4090980A1C6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B6E4C7C0-2CBB-40B0-924A-1FA1529E755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D19ACA6F-EFE4-4142-889C-1699FBAF147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BBE4F963-550C-4017-9DE7-E8B49B3DC98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9A3BA713-DE10-4375-A2B9-11BFACBEDFD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759004F9-7B22-4CCE-96B2-DD23B71E001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AE0972C4-C63D-4206-9D2B-C6CDB00D987A}"/>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A0F612E4-F841-4504-BC70-1114088FE1E8}"/>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DDE8B33D-EF85-4D2D-AA92-3B18B3A656AF}"/>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6BD44E40-531C-42E3-8426-E366C26AC558}"/>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260E74C1-8308-4C94-B8EC-A98FB4AE35F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46E23EC9-8114-463A-B2FF-FFD8545040C4}"/>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1D744A9D-B2D9-4F24-B2DB-C162C34B7D62}"/>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5F6D7D3C-16F0-41D0-85DD-01D6F2625FE0}"/>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8F328A20-3761-4C86-B10F-FA23537AB61E}"/>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9522EBE4-BE04-4206-AB38-49E11F161276}"/>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42566F65-9591-4B36-8F33-0ECA60F71BE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CAC637E2-9E46-4AF8-A5C8-9FEA2DF403B7}"/>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4E9B592D-6B3C-4E86-A984-A8F87F179B4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公営住宅】&#10;有形固定資産減価償却率グラフ枠">
          <a:extLst>
            <a:ext uri="{FF2B5EF4-FFF2-40B4-BE49-F238E27FC236}">
              <a16:creationId xmlns:a16="http://schemas.microsoft.com/office/drawing/2014/main" id="{B081EA9F-2F7B-4F77-B3A0-4F4B84E6978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6AB46BEA-7EC3-4E8F-BA49-20ED0CA8783A}"/>
            </a:ext>
          </a:extLst>
        </xdr:cNvPr>
        <xdr:cNvCxnSpPr/>
      </xdr:nvCxnSpPr>
      <xdr:spPr>
        <a:xfrm flipV="1">
          <a:off x="4086225" y="1302312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公営住宅】&#10;有形固定資産減価償却率最小値テキスト">
          <a:extLst>
            <a:ext uri="{FF2B5EF4-FFF2-40B4-BE49-F238E27FC236}">
              <a16:creationId xmlns:a16="http://schemas.microsoft.com/office/drawing/2014/main" id="{E1FD54AE-9FB2-40C0-84C4-CA9B8375E9FF}"/>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1653B1F8-0AAD-4360-A85C-CED04C6EECF8}"/>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190" name="【公営住宅】&#10;有形固定資産減価償却率最大値テキスト">
          <a:extLst>
            <a:ext uri="{FF2B5EF4-FFF2-40B4-BE49-F238E27FC236}">
              <a16:creationId xmlns:a16="http://schemas.microsoft.com/office/drawing/2014/main" id="{A8C3F623-DC4B-432E-8751-3D9B409B09E6}"/>
            </a:ext>
          </a:extLst>
        </xdr:cNvPr>
        <xdr:cNvSpPr txBox="1"/>
      </xdr:nvSpPr>
      <xdr:spPr>
        <a:xfrm>
          <a:off x="4124960" y="128021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191" name="直線コネクタ 190">
          <a:extLst>
            <a:ext uri="{FF2B5EF4-FFF2-40B4-BE49-F238E27FC236}">
              <a16:creationId xmlns:a16="http://schemas.microsoft.com/office/drawing/2014/main" id="{D9ACB766-E45E-489E-BBC1-572FAC69F151}"/>
            </a:ext>
          </a:extLst>
        </xdr:cNvPr>
        <xdr:cNvCxnSpPr/>
      </xdr:nvCxnSpPr>
      <xdr:spPr>
        <a:xfrm>
          <a:off x="4020820" y="13023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192" name="【公営住宅】&#10;有形固定資産減価償却率平均値テキスト">
          <a:extLst>
            <a:ext uri="{FF2B5EF4-FFF2-40B4-BE49-F238E27FC236}">
              <a16:creationId xmlns:a16="http://schemas.microsoft.com/office/drawing/2014/main" id="{6BA1BD60-14DD-49B8-AC3C-F504471585EC}"/>
            </a:ext>
          </a:extLst>
        </xdr:cNvPr>
        <xdr:cNvSpPr txBox="1"/>
      </xdr:nvSpPr>
      <xdr:spPr>
        <a:xfrm>
          <a:off x="4124960" y="13927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193" name="フローチャート: 判断 192">
          <a:extLst>
            <a:ext uri="{FF2B5EF4-FFF2-40B4-BE49-F238E27FC236}">
              <a16:creationId xmlns:a16="http://schemas.microsoft.com/office/drawing/2014/main" id="{BFC429FC-21BB-48B0-9ED7-092E92833553}"/>
            </a:ext>
          </a:extLst>
        </xdr:cNvPr>
        <xdr:cNvSpPr/>
      </xdr:nvSpPr>
      <xdr:spPr>
        <a:xfrm>
          <a:off x="4036060" y="13948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194" name="フローチャート: 判断 193">
          <a:extLst>
            <a:ext uri="{FF2B5EF4-FFF2-40B4-BE49-F238E27FC236}">
              <a16:creationId xmlns:a16="http://schemas.microsoft.com/office/drawing/2014/main" id="{67A8BF53-0AFF-488D-A21F-BA02040EF430}"/>
            </a:ext>
          </a:extLst>
        </xdr:cNvPr>
        <xdr:cNvSpPr/>
      </xdr:nvSpPr>
      <xdr:spPr>
        <a:xfrm>
          <a:off x="3312160" y="139797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195" name="フローチャート: 判断 194">
          <a:extLst>
            <a:ext uri="{FF2B5EF4-FFF2-40B4-BE49-F238E27FC236}">
              <a16:creationId xmlns:a16="http://schemas.microsoft.com/office/drawing/2014/main" id="{99C6D35C-A972-4F60-9849-15B2A09995E6}"/>
            </a:ext>
          </a:extLst>
        </xdr:cNvPr>
        <xdr:cNvSpPr/>
      </xdr:nvSpPr>
      <xdr:spPr>
        <a:xfrm>
          <a:off x="2514600" y="1394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196" name="フローチャート: 判断 195">
          <a:extLst>
            <a:ext uri="{FF2B5EF4-FFF2-40B4-BE49-F238E27FC236}">
              <a16:creationId xmlns:a16="http://schemas.microsoft.com/office/drawing/2014/main" id="{EDFB12A3-05C2-490C-BC98-553427C5A9D0}"/>
            </a:ext>
          </a:extLst>
        </xdr:cNvPr>
        <xdr:cNvSpPr/>
      </xdr:nvSpPr>
      <xdr:spPr>
        <a:xfrm>
          <a:off x="1739900" y="139068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197" name="フローチャート: 判断 196">
          <a:extLst>
            <a:ext uri="{FF2B5EF4-FFF2-40B4-BE49-F238E27FC236}">
              <a16:creationId xmlns:a16="http://schemas.microsoft.com/office/drawing/2014/main" id="{C7321130-FE13-42CE-8BC1-361B700EEAB7}"/>
            </a:ext>
          </a:extLst>
        </xdr:cNvPr>
        <xdr:cNvSpPr/>
      </xdr:nvSpPr>
      <xdr:spPr>
        <a:xfrm>
          <a:off x="965200" y="139150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288BC1EA-F151-4752-BD77-00A724C7E38C}"/>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73D96AE-503F-4A14-959E-D618B463670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AA09A2C-7F84-4C06-90F7-3EC69113913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8F5F7131-0A30-4B88-9B01-6EAF30538F2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5DC45B2-24D9-47E7-8957-D39AA52D9A3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129358</xdr:rowOff>
    </xdr:from>
    <xdr:to>
      <xdr:col>24</xdr:col>
      <xdr:colOff>114300</xdr:colOff>
      <xdr:row>82</xdr:row>
      <xdr:rowOff>59508</xdr:rowOff>
    </xdr:to>
    <xdr:sp macro="" textlink="">
      <xdr:nvSpPr>
        <xdr:cNvPr id="203" name="楕円 202">
          <a:extLst>
            <a:ext uri="{FF2B5EF4-FFF2-40B4-BE49-F238E27FC236}">
              <a16:creationId xmlns:a16="http://schemas.microsoft.com/office/drawing/2014/main" id="{6CBFE358-E79B-4810-BF47-E9AD77A55A6E}"/>
            </a:ext>
          </a:extLst>
        </xdr:cNvPr>
        <xdr:cNvSpPr/>
      </xdr:nvSpPr>
      <xdr:spPr>
        <a:xfrm>
          <a:off x="4036060" y="137081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152235</xdr:rowOff>
    </xdr:from>
    <xdr:ext cx="405111" cy="259045"/>
    <xdr:sp macro="" textlink="">
      <xdr:nvSpPr>
        <xdr:cNvPr id="204" name="【公営住宅】&#10;有形固定資産減価償却率該当値テキスト">
          <a:extLst>
            <a:ext uri="{FF2B5EF4-FFF2-40B4-BE49-F238E27FC236}">
              <a16:creationId xmlns:a16="http://schemas.microsoft.com/office/drawing/2014/main" id="{1CDFA58E-FA1A-41BD-969F-5C0E52AEF256}"/>
            </a:ext>
          </a:extLst>
        </xdr:cNvPr>
        <xdr:cNvSpPr txBox="1"/>
      </xdr:nvSpPr>
      <xdr:spPr>
        <a:xfrm>
          <a:off x="4124960" y="1356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95069</xdr:rowOff>
    </xdr:from>
    <xdr:to>
      <xdr:col>20</xdr:col>
      <xdr:colOff>38100</xdr:colOff>
      <xdr:row>82</xdr:row>
      <xdr:rowOff>25219</xdr:rowOff>
    </xdr:to>
    <xdr:sp macro="" textlink="">
      <xdr:nvSpPr>
        <xdr:cNvPr id="205" name="楕円 204">
          <a:extLst>
            <a:ext uri="{FF2B5EF4-FFF2-40B4-BE49-F238E27FC236}">
              <a16:creationId xmlns:a16="http://schemas.microsoft.com/office/drawing/2014/main" id="{8DF23F1A-286C-478D-AAFB-E085CE239CDB}"/>
            </a:ext>
          </a:extLst>
        </xdr:cNvPr>
        <xdr:cNvSpPr/>
      </xdr:nvSpPr>
      <xdr:spPr>
        <a:xfrm>
          <a:off x="3312160" y="1367390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145869</xdr:rowOff>
    </xdr:from>
    <xdr:to>
      <xdr:col>24</xdr:col>
      <xdr:colOff>63500</xdr:colOff>
      <xdr:row>82</xdr:row>
      <xdr:rowOff>8708</xdr:rowOff>
    </xdr:to>
    <xdr:cxnSp macro="">
      <xdr:nvCxnSpPr>
        <xdr:cNvPr id="206" name="直線コネクタ 205">
          <a:extLst>
            <a:ext uri="{FF2B5EF4-FFF2-40B4-BE49-F238E27FC236}">
              <a16:creationId xmlns:a16="http://schemas.microsoft.com/office/drawing/2014/main" id="{E7A00517-DC68-43FA-9829-3EA89DAC6032}"/>
            </a:ext>
          </a:extLst>
        </xdr:cNvPr>
        <xdr:cNvCxnSpPr/>
      </xdr:nvCxnSpPr>
      <xdr:spPr>
        <a:xfrm>
          <a:off x="3355340" y="13724709"/>
          <a:ext cx="73152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60779</xdr:rowOff>
    </xdr:from>
    <xdr:to>
      <xdr:col>15</xdr:col>
      <xdr:colOff>101600</xdr:colOff>
      <xdr:row>81</xdr:row>
      <xdr:rowOff>162379</xdr:rowOff>
    </xdr:to>
    <xdr:sp macro="" textlink="">
      <xdr:nvSpPr>
        <xdr:cNvPr id="207" name="楕円 206">
          <a:extLst>
            <a:ext uri="{FF2B5EF4-FFF2-40B4-BE49-F238E27FC236}">
              <a16:creationId xmlns:a16="http://schemas.microsoft.com/office/drawing/2014/main" id="{8A73343D-ABA2-4D09-826B-587CE6CC988C}"/>
            </a:ext>
          </a:extLst>
        </xdr:cNvPr>
        <xdr:cNvSpPr/>
      </xdr:nvSpPr>
      <xdr:spPr>
        <a:xfrm>
          <a:off x="2514600" y="1363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111579</xdr:rowOff>
    </xdr:from>
    <xdr:to>
      <xdr:col>19</xdr:col>
      <xdr:colOff>177800</xdr:colOff>
      <xdr:row>81</xdr:row>
      <xdr:rowOff>145869</xdr:rowOff>
    </xdr:to>
    <xdr:cxnSp macro="">
      <xdr:nvCxnSpPr>
        <xdr:cNvPr id="208" name="直線コネクタ 207">
          <a:extLst>
            <a:ext uri="{FF2B5EF4-FFF2-40B4-BE49-F238E27FC236}">
              <a16:creationId xmlns:a16="http://schemas.microsoft.com/office/drawing/2014/main" id="{774E632A-4842-45EC-8C39-078A60081957}"/>
            </a:ext>
          </a:extLst>
        </xdr:cNvPr>
        <xdr:cNvCxnSpPr/>
      </xdr:nvCxnSpPr>
      <xdr:spPr>
        <a:xfrm>
          <a:off x="2565400" y="13690419"/>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10161</xdr:rowOff>
    </xdr:from>
    <xdr:to>
      <xdr:col>10</xdr:col>
      <xdr:colOff>165100</xdr:colOff>
      <xdr:row>82</xdr:row>
      <xdr:rowOff>111761</xdr:rowOff>
    </xdr:to>
    <xdr:sp macro="" textlink="">
      <xdr:nvSpPr>
        <xdr:cNvPr id="209" name="楕円 208">
          <a:extLst>
            <a:ext uri="{FF2B5EF4-FFF2-40B4-BE49-F238E27FC236}">
              <a16:creationId xmlns:a16="http://schemas.microsoft.com/office/drawing/2014/main" id="{40F37C6D-8CE7-404C-8AC5-23DC3BD46747}"/>
            </a:ext>
          </a:extLst>
        </xdr:cNvPr>
        <xdr:cNvSpPr/>
      </xdr:nvSpPr>
      <xdr:spPr>
        <a:xfrm>
          <a:off x="1739900" y="13756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111579</xdr:rowOff>
    </xdr:from>
    <xdr:to>
      <xdr:col>15</xdr:col>
      <xdr:colOff>50800</xdr:colOff>
      <xdr:row>82</xdr:row>
      <xdr:rowOff>60961</xdr:rowOff>
    </xdr:to>
    <xdr:cxnSp macro="">
      <xdr:nvCxnSpPr>
        <xdr:cNvPr id="210" name="直線コネクタ 209">
          <a:extLst>
            <a:ext uri="{FF2B5EF4-FFF2-40B4-BE49-F238E27FC236}">
              <a16:creationId xmlns:a16="http://schemas.microsoft.com/office/drawing/2014/main" id="{A588B8F0-62EC-4FF4-96DF-9044CF4D3529}"/>
            </a:ext>
          </a:extLst>
        </xdr:cNvPr>
        <xdr:cNvCxnSpPr/>
      </xdr:nvCxnSpPr>
      <xdr:spPr>
        <a:xfrm flipV="1">
          <a:off x="1790700" y="13690419"/>
          <a:ext cx="774700" cy="11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16692</xdr:rowOff>
    </xdr:from>
    <xdr:to>
      <xdr:col>6</xdr:col>
      <xdr:colOff>38100</xdr:colOff>
      <xdr:row>80</xdr:row>
      <xdr:rowOff>118292</xdr:rowOff>
    </xdr:to>
    <xdr:sp macro="" textlink="">
      <xdr:nvSpPr>
        <xdr:cNvPr id="211" name="楕円 210">
          <a:extLst>
            <a:ext uri="{FF2B5EF4-FFF2-40B4-BE49-F238E27FC236}">
              <a16:creationId xmlns:a16="http://schemas.microsoft.com/office/drawing/2014/main" id="{779A6311-35C4-4AEC-89EB-CD5B15F1EC1F}"/>
            </a:ext>
          </a:extLst>
        </xdr:cNvPr>
        <xdr:cNvSpPr/>
      </xdr:nvSpPr>
      <xdr:spPr>
        <a:xfrm>
          <a:off x="965200" y="1342789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67492</xdr:rowOff>
    </xdr:from>
    <xdr:to>
      <xdr:col>10</xdr:col>
      <xdr:colOff>114300</xdr:colOff>
      <xdr:row>82</xdr:row>
      <xdr:rowOff>60961</xdr:rowOff>
    </xdr:to>
    <xdr:cxnSp macro="">
      <xdr:nvCxnSpPr>
        <xdr:cNvPr id="212" name="直線コネクタ 211">
          <a:extLst>
            <a:ext uri="{FF2B5EF4-FFF2-40B4-BE49-F238E27FC236}">
              <a16:creationId xmlns:a16="http://schemas.microsoft.com/office/drawing/2014/main" id="{F277B512-985E-43F0-9FD5-4878B4164DF8}"/>
            </a:ext>
          </a:extLst>
        </xdr:cNvPr>
        <xdr:cNvCxnSpPr/>
      </xdr:nvCxnSpPr>
      <xdr:spPr>
        <a:xfrm>
          <a:off x="1008380" y="13478692"/>
          <a:ext cx="782320" cy="328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213" name="n_1aveValue【公営住宅】&#10;有形固定資産減価償却率">
          <a:extLst>
            <a:ext uri="{FF2B5EF4-FFF2-40B4-BE49-F238E27FC236}">
              <a16:creationId xmlns:a16="http://schemas.microsoft.com/office/drawing/2014/main" id="{703FBD6B-73C7-4FAF-AB39-2E06BDFFE75B}"/>
            </a:ext>
          </a:extLst>
        </xdr:cNvPr>
        <xdr:cNvSpPr txBox="1"/>
      </xdr:nvSpPr>
      <xdr:spPr>
        <a:xfrm>
          <a:off x="3170564" y="1407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214" name="n_2aveValue【公営住宅】&#10;有形固定資産減価償却率">
          <a:extLst>
            <a:ext uri="{FF2B5EF4-FFF2-40B4-BE49-F238E27FC236}">
              <a16:creationId xmlns:a16="http://schemas.microsoft.com/office/drawing/2014/main" id="{D260B884-99F9-4EB0-A15E-3838892B07A8}"/>
            </a:ext>
          </a:extLst>
        </xdr:cNvPr>
        <xdr:cNvSpPr txBox="1"/>
      </xdr:nvSpPr>
      <xdr:spPr>
        <a:xfrm>
          <a:off x="2385704" y="14033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215" name="n_3aveValue【公営住宅】&#10;有形固定資産減価償却率">
          <a:extLst>
            <a:ext uri="{FF2B5EF4-FFF2-40B4-BE49-F238E27FC236}">
              <a16:creationId xmlns:a16="http://schemas.microsoft.com/office/drawing/2014/main" id="{7B579D29-9EBF-4AD8-9DAD-7470E4D27153}"/>
            </a:ext>
          </a:extLst>
        </xdr:cNvPr>
        <xdr:cNvSpPr txBox="1"/>
      </xdr:nvSpPr>
      <xdr:spPr>
        <a:xfrm>
          <a:off x="1611004" y="13995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216" name="n_4aveValue【公営住宅】&#10;有形固定資産減価償却率">
          <a:extLst>
            <a:ext uri="{FF2B5EF4-FFF2-40B4-BE49-F238E27FC236}">
              <a16:creationId xmlns:a16="http://schemas.microsoft.com/office/drawing/2014/main" id="{926CBCB8-1817-4AF9-9860-776ADD825742}"/>
            </a:ext>
          </a:extLst>
        </xdr:cNvPr>
        <xdr:cNvSpPr txBox="1"/>
      </xdr:nvSpPr>
      <xdr:spPr>
        <a:xfrm>
          <a:off x="836304" y="14003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41746</xdr:rowOff>
    </xdr:from>
    <xdr:ext cx="405111" cy="259045"/>
    <xdr:sp macro="" textlink="">
      <xdr:nvSpPr>
        <xdr:cNvPr id="217" name="n_1mainValue【公営住宅】&#10;有形固定資産減価償却率">
          <a:extLst>
            <a:ext uri="{FF2B5EF4-FFF2-40B4-BE49-F238E27FC236}">
              <a16:creationId xmlns:a16="http://schemas.microsoft.com/office/drawing/2014/main" id="{1BED666C-EA3D-42B2-B036-C9D4C90255DF}"/>
            </a:ext>
          </a:extLst>
        </xdr:cNvPr>
        <xdr:cNvSpPr txBox="1"/>
      </xdr:nvSpPr>
      <xdr:spPr>
        <a:xfrm>
          <a:off x="3170564" y="1345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7456</xdr:rowOff>
    </xdr:from>
    <xdr:ext cx="405111" cy="259045"/>
    <xdr:sp macro="" textlink="">
      <xdr:nvSpPr>
        <xdr:cNvPr id="218" name="n_2mainValue【公営住宅】&#10;有形固定資産減価償却率">
          <a:extLst>
            <a:ext uri="{FF2B5EF4-FFF2-40B4-BE49-F238E27FC236}">
              <a16:creationId xmlns:a16="http://schemas.microsoft.com/office/drawing/2014/main" id="{8BC41548-0391-4ADD-8B64-D2B457AFA46E}"/>
            </a:ext>
          </a:extLst>
        </xdr:cNvPr>
        <xdr:cNvSpPr txBox="1"/>
      </xdr:nvSpPr>
      <xdr:spPr>
        <a:xfrm>
          <a:off x="2385704" y="13418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128288</xdr:rowOff>
    </xdr:from>
    <xdr:ext cx="405111" cy="259045"/>
    <xdr:sp macro="" textlink="">
      <xdr:nvSpPr>
        <xdr:cNvPr id="219" name="n_3mainValue【公営住宅】&#10;有形固定資産減価償却率">
          <a:extLst>
            <a:ext uri="{FF2B5EF4-FFF2-40B4-BE49-F238E27FC236}">
              <a16:creationId xmlns:a16="http://schemas.microsoft.com/office/drawing/2014/main" id="{2107F669-6BF1-4810-B8FC-0E17F57A2B4D}"/>
            </a:ext>
          </a:extLst>
        </xdr:cNvPr>
        <xdr:cNvSpPr txBox="1"/>
      </xdr:nvSpPr>
      <xdr:spPr>
        <a:xfrm>
          <a:off x="161100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134819</xdr:rowOff>
    </xdr:from>
    <xdr:ext cx="405111" cy="259045"/>
    <xdr:sp macro="" textlink="">
      <xdr:nvSpPr>
        <xdr:cNvPr id="220" name="n_4mainValue【公営住宅】&#10;有形固定資産減価償却率">
          <a:extLst>
            <a:ext uri="{FF2B5EF4-FFF2-40B4-BE49-F238E27FC236}">
              <a16:creationId xmlns:a16="http://schemas.microsoft.com/office/drawing/2014/main" id="{8143E96D-A69B-4E08-8BC3-91583522AA56}"/>
            </a:ext>
          </a:extLst>
        </xdr:cNvPr>
        <xdr:cNvSpPr txBox="1"/>
      </xdr:nvSpPr>
      <xdr:spPr>
        <a:xfrm>
          <a:off x="836304" y="1321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A2F2540F-E7B0-44E2-BB50-3F469E6714F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3F487278-E9B5-4B62-A62D-D4ED69202AA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C6285013-0675-4F96-AB77-A09A9C938DF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03BE9AAF-130B-4AD1-BACB-B49CF8A9B47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AE727437-A7FA-48E1-825E-47FA5BD8BF0A}"/>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1ED72B49-4E4C-4523-BB74-3FA64D01F79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114E3225-7053-4DCC-97BA-573BAFED2217}"/>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7414C9D7-FDA0-485E-B2FC-51C6BC868AF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19CB8B4D-9ED3-467A-8269-98FFD8BC2812}"/>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9120D570-191E-4ED9-8762-0B192B97BB8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4876E632-C9CA-4C3D-A94A-52E4579ED709}"/>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42D431D2-48C6-432E-884A-2A096E6DEF87}"/>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5F4957C6-CDDF-4D2B-8E5F-BB55531C210E}"/>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4" name="テキスト ボックス 233">
          <a:extLst>
            <a:ext uri="{FF2B5EF4-FFF2-40B4-BE49-F238E27FC236}">
              <a16:creationId xmlns:a16="http://schemas.microsoft.com/office/drawing/2014/main" id="{4CDD54D0-5025-465B-B8DB-230EBDF526BA}"/>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0162B5CD-50B2-432A-A0DF-3FD96FB58F9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6" name="テキスト ボックス 235">
          <a:extLst>
            <a:ext uri="{FF2B5EF4-FFF2-40B4-BE49-F238E27FC236}">
              <a16:creationId xmlns:a16="http://schemas.microsoft.com/office/drawing/2014/main" id="{DA264F19-EAD2-48B3-A082-A10398BBD7E0}"/>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FA574211-93FC-49D9-8537-0CCF33769054}"/>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8" name="テキスト ボックス 237">
          <a:extLst>
            <a:ext uri="{FF2B5EF4-FFF2-40B4-BE49-F238E27FC236}">
              <a16:creationId xmlns:a16="http://schemas.microsoft.com/office/drawing/2014/main" id="{63E52E9E-7F14-4C3E-86C9-2BE026FB6CAF}"/>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2C831DC0-8253-4A09-8D10-939F8DE9AF2D}"/>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0" name="テキスト ボックス 239">
          <a:extLst>
            <a:ext uri="{FF2B5EF4-FFF2-40B4-BE49-F238E27FC236}">
              <a16:creationId xmlns:a16="http://schemas.microsoft.com/office/drawing/2014/main" id="{785526AD-4E4D-46EB-BB79-DD3789186934}"/>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FA1FF975-9FB0-479E-83EB-723C1407A72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2" name="テキスト ボックス 241">
          <a:extLst>
            <a:ext uri="{FF2B5EF4-FFF2-40B4-BE49-F238E27FC236}">
              <a16:creationId xmlns:a16="http://schemas.microsoft.com/office/drawing/2014/main" id="{A6691235-B2B6-4AFF-9285-0B83F131E9C2}"/>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公営住宅】&#10;一人当たり面積グラフ枠">
          <a:extLst>
            <a:ext uri="{FF2B5EF4-FFF2-40B4-BE49-F238E27FC236}">
              <a16:creationId xmlns:a16="http://schemas.microsoft.com/office/drawing/2014/main" id="{E15B5897-2071-4603-A6BF-D5A1C1B2A2F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244" name="直線コネクタ 243">
          <a:extLst>
            <a:ext uri="{FF2B5EF4-FFF2-40B4-BE49-F238E27FC236}">
              <a16:creationId xmlns:a16="http://schemas.microsoft.com/office/drawing/2014/main" id="{0CDCE3C4-20DE-4BD8-BC54-40781D8A080F}"/>
            </a:ext>
          </a:extLst>
        </xdr:cNvPr>
        <xdr:cNvCxnSpPr/>
      </xdr:nvCxnSpPr>
      <xdr:spPr>
        <a:xfrm flipV="1">
          <a:off x="9219565" y="13263982"/>
          <a:ext cx="0" cy="12645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245" name="【公営住宅】&#10;一人当たり面積最小値テキスト">
          <a:extLst>
            <a:ext uri="{FF2B5EF4-FFF2-40B4-BE49-F238E27FC236}">
              <a16:creationId xmlns:a16="http://schemas.microsoft.com/office/drawing/2014/main" id="{723B8251-7F23-4F20-840A-F97A03381953}"/>
            </a:ext>
          </a:extLst>
        </xdr:cNvPr>
        <xdr:cNvSpPr txBox="1"/>
      </xdr:nvSpPr>
      <xdr:spPr>
        <a:xfrm>
          <a:off x="9258300" y="14532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246" name="直線コネクタ 245">
          <a:extLst>
            <a:ext uri="{FF2B5EF4-FFF2-40B4-BE49-F238E27FC236}">
              <a16:creationId xmlns:a16="http://schemas.microsoft.com/office/drawing/2014/main" id="{9D032BB5-96CE-4720-A621-EA48A31D9F1A}"/>
            </a:ext>
          </a:extLst>
        </xdr:cNvPr>
        <xdr:cNvCxnSpPr/>
      </xdr:nvCxnSpPr>
      <xdr:spPr>
        <a:xfrm>
          <a:off x="9154160" y="145285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247" name="【公営住宅】&#10;一人当たり面積最大値テキスト">
          <a:extLst>
            <a:ext uri="{FF2B5EF4-FFF2-40B4-BE49-F238E27FC236}">
              <a16:creationId xmlns:a16="http://schemas.microsoft.com/office/drawing/2014/main" id="{18C88F52-8D0B-47E8-81A3-FF6115C6C62C}"/>
            </a:ext>
          </a:extLst>
        </xdr:cNvPr>
        <xdr:cNvSpPr txBox="1"/>
      </xdr:nvSpPr>
      <xdr:spPr>
        <a:xfrm>
          <a:off x="9258300" y="13046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248" name="直線コネクタ 247">
          <a:extLst>
            <a:ext uri="{FF2B5EF4-FFF2-40B4-BE49-F238E27FC236}">
              <a16:creationId xmlns:a16="http://schemas.microsoft.com/office/drawing/2014/main" id="{E3576190-D7FE-4243-B9BC-BFCA4D071055}"/>
            </a:ext>
          </a:extLst>
        </xdr:cNvPr>
        <xdr:cNvCxnSpPr/>
      </xdr:nvCxnSpPr>
      <xdr:spPr>
        <a:xfrm>
          <a:off x="9154160" y="132639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249" name="【公営住宅】&#10;一人当たり面積平均値テキスト">
          <a:extLst>
            <a:ext uri="{FF2B5EF4-FFF2-40B4-BE49-F238E27FC236}">
              <a16:creationId xmlns:a16="http://schemas.microsoft.com/office/drawing/2014/main" id="{D7FFFDBB-4260-4822-9B40-F69E8094CBE9}"/>
            </a:ext>
          </a:extLst>
        </xdr:cNvPr>
        <xdr:cNvSpPr txBox="1"/>
      </xdr:nvSpPr>
      <xdr:spPr>
        <a:xfrm>
          <a:off x="9258300" y="142962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250" name="フローチャート: 判断 249">
          <a:extLst>
            <a:ext uri="{FF2B5EF4-FFF2-40B4-BE49-F238E27FC236}">
              <a16:creationId xmlns:a16="http://schemas.microsoft.com/office/drawing/2014/main" id="{2CC02F37-623B-49F0-89F0-B003135AFFC2}"/>
            </a:ext>
          </a:extLst>
        </xdr:cNvPr>
        <xdr:cNvSpPr/>
      </xdr:nvSpPr>
      <xdr:spPr>
        <a:xfrm>
          <a:off x="9192260" y="1431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251" name="フローチャート: 判断 250">
          <a:extLst>
            <a:ext uri="{FF2B5EF4-FFF2-40B4-BE49-F238E27FC236}">
              <a16:creationId xmlns:a16="http://schemas.microsoft.com/office/drawing/2014/main" id="{9D6AD667-C87A-472F-9597-B3547060D0F8}"/>
            </a:ext>
          </a:extLst>
        </xdr:cNvPr>
        <xdr:cNvSpPr/>
      </xdr:nvSpPr>
      <xdr:spPr>
        <a:xfrm>
          <a:off x="8445500" y="143207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252" name="フローチャート: 判断 251">
          <a:extLst>
            <a:ext uri="{FF2B5EF4-FFF2-40B4-BE49-F238E27FC236}">
              <a16:creationId xmlns:a16="http://schemas.microsoft.com/office/drawing/2014/main" id="{09CDA80D-AAB6-42D6-95C0-227F9DB64415}"/>
            </a:ext>
          </a:extLst>
        </xdr:cNvPr>
        <xdr:cNvSpPr/>
      </xdr:nvSpPr>
      <xdr:spPr>
        <a:xfrm>
          <a:off x="7670800" y="143340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253" name="フローチャート: 判断 252">
          <a:extLst>
            <a:ext uri="{FF2B5EF4-FFF2-40B4-BE49-F238E27FC236}">
              <a16:creationId xmlns:a16="http://schemas.microsoft.com/office/drawing/2014/main" id="{52D2D292-67F0-4CE2-8065-0A8E9E651742}"/>
            </a:ext>
          </a:extLst>
        </xdr:cNvPr>
        <xdr:cNvSpPr/>
      </xdr:nvSpPr>
      <xdr:spPr>
        <a:xfrm>
          <a:off x="6873240" y="143329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254" name="フローチャート: 判断 253">
          <a:extLst>
            <a:ext uri="{FF2B5EF4-FFF2-40B4-BE49-F238E27FC236}">
              <a16:creationId xmlns:a16="http://schemas.microsoft.com/office/drawing/2014/main" id="{4BE2EEAF-96F4-4C8F-96CA-FEEC9EEE3B41}"/>
            </a:ext>
          </a:extLst>
        </xdr:cNvPr>
        <xdr:cNvSpPr/>
      </xdr:nvSpPr>
      <xdr:spPr>
        <a:xfrm>
          <a:off x="6098540" y="14332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2713C547-4F70-45EC-B58C-ADF9DB42CDD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7ADC7DDD-9992-4D55-B8B3-E059152C19F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F8782C8-2F59-45D5-8EAE-EBA3DD6DCD9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EE772516-B43D-456E-A468-F52A2E589FF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43084010-5DC6-42BF-BA10-2B844102F50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105372</xdr:rowOff>
    </xdr:from>
    <xdr:to>
      <xdr:col>55</xdr:col>
      <xdr:colOff>50800</xdr:colOff>
      <xdr:row>85</xdr:row>
      <xdr:rowOff>35522</xdr:rowOff>
    </xdr:to>
    <xdr:sp macro="" textlink="">
      <xdr:nvSpPr>
        <xdr:cNvPr id="260" name="楕円 259">
          <a:extLst>
            <a:ext uri="{FF2B5EF4-FFF2-40B4-BE49-F238E27FC236}">
              <a16:creationId xmlns:a16="http://schemas.microsoft.com/office/drawing/2014/main" id="{39D895D8-3DA8-468E-9547-0BF327D065F2}"/>
            </a:ext>
          </a:extLst>
        </xdr:cNvPr>
        <xdr:cNvSpPr/>
      </xdr:nvSpPr>
      <xdr:spPr>
        <a:xfrm>
          <a:off x="9192260" y="141871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128249</xdr:rowOff>
    </xdr:from>
    <xdr:ext cx="469744" cy="259045"/>
    <xdr:sp macro="" textlink="">
      <xdr:nvSpPr>
        <xdr:cNvPr id="261" name="【公営住宅】&#10;一人当たり面積該当値テキスト">
          <a:extLst>
            <a:ext uri="{FF2B5EF4-FFF2-40B4-BE49-F238E27FC236}">
              <a16:creationId xmlns:a16="http://schemas.microsoft.com/office/drawing/2014/main" id="{8DC9099F-286A-40BA-8400-451C9BDF5E3A}"/>
            </a:ext>
          </a:extLst>
        </xdr:cNvPr>
        <xdr:cNvSpPr txBox="1"/>
      </xdr:nvSpPr>
      <xdr:spPr>
        <a:xfrm>
          <a:off x="9258300" y="1404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94018</xdr:rowOff>
    </xdr:from>
    <xdr:to>
      <xdr:col>50</xdr:col>
      <xdr:colOff>165100</xdr:colOff>
      <xdr:row>85</xdr:row>
      <xdr:rowOff>24168</xdr:rowOff>
    </xdr:to>
    <xdr:sp macro="" textlink="">
      <xdr:nvSpPr>
        <xdr:cNvPr id="262" name="楕円 261">
          <a:extLst>
            <a:ext uri="{FF2B5EF4-FFF2-40B4-BE49-F238E27FC236}">
              <a16:creationId xmlns:a16="http://schemas.microsoft.com/office/drawing/2014/main" id="{534D7EDD-2FF7-4BD5-90DF-1E28D262B130}"/>
            </a:ext>
          </a:extLst>
        </xdr:cNvPr>
        <xdr:cNvSpPr/>
      </xdr:nvSpPr>
      <xdr:spPr>
        <a:xfrm>
          <a:off x="8445500" y="141757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144818</xdr:rowOff>
    </xdr:from>
    <xdr:to>
      <xdr:col>55</xdr:col>
      <xdr:colOff>0</xdr:colOff>
      <xdr:row>84</xdr:row>
      <xdr:rowOff>156172</xdr:rowOff>
    </xdr:to>
    <xdr:cxnSp macro="">
      <xdr:nvCxnSpPr>
        <xdr:cNvPr id="263" name="直線コネクタ 262">
          <a:extLst>
            <a:ext uri="{FF2B5EF4-FFF2-40B4-BE49-F238E27FC236}">
              <a16:creationId xmlns:a16="http://schemas.microsoft.com/office/drawing/2014/main" id="{0ED15863-224D-42DD-8BE3-EEFEC0FCEAE2}"/>
            </a:ext>
          </a:extLst>
        </xdr:cNvPr>
        <xdr:cNvCxnSpPr/>
      </xdr:nvCxnSpPr>
      <xdr:spPr>
        <a:xfrm>
          <a:off x="8496300" y="14226578"/>
          <a:ext cx="723900" cy="1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95086</xdr:rowOff>
    </xdr:from>
    <xdr:to>
      <xdr:col>46</xdr:col>
      <xdr:colOff>38100</xdr:colOff>
      <xdr:row>85</xdr:row>
      <xdr:rowOff>25236</xdr:rowOff>
    </xdr:to>
    <xdr:sp macro="" textlink="">
      <xdr:nvSpPr>
        <xdr:cNvPr id="264" name="楕円 263">
          <a:extLst>
            <a:ext uri="{FF2B5EF4-FFF2-40B4-BE49-F238E27FC236}">
              <a16:creationId xmlns:a16="http://schemas.microsoft.com/office/drawing/2014/main" id="{0AB48DEC-C85C-4EF5-97A1-7DC44A0FA2D0}"/>
            </a:ext>
          </a:extLst>
        </xdr:cNvPr>
        <xdr:cNvSpPr/>
      </xdr:nvSpPr>
      <xdr:spPr>
        <a:xfrm>
          <a:off x="7670800" y="141768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144818</xdr:rowOff>
    </xdr:from>
    <xdr:to>
      <xdr:col>50</xdr:col>
      <xdr:colOff>114300</xdr:colOff>
      <xdr:row>84</xdr:row>
      <xdr:rowOff>145886</xdr:rowOff>
    </xdr:to>
    <xdr:cxnSp macro="">
      <xdr:nvCxnSpPr>
        <xdr:cNvPr id="265" name="直線コネクタ 264">
          <a:extLst>
            <a:ext uri="{FF2B5EF4-FFF2-40B4-BE49-F238E27FC236}">
              <a16:creationId xmlns:a16="http://schemas.microsoft.com/office/drawing/2014/main" id="{DBED9FD7-417D-46D9-83F7-83270B8115FB}"/>
            </a:ext>
          </a:extLst>
        </xdr:cNvPr>
        <xdr:cNvCxnSpPr/>
      </xdr:nvCxnSpPr>
      <xdr:spPr>
        <a:xfrm flipV="1">
          <a:off x="7713980" y="14226578"/>
          <a:ext cx="782320" cy="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117411</xdr:rowOff>
    </xdr:from>
    <xdr:to>
      <xdr:col>41</xdr:col>
      <xdr:colOff>101600</xdr:colOff>
      <xdr:row>85</xdr:row>
      <xdr:rowOff>47561</xdr:rowOff>
    </xdr:to>
    <xdr:sp macro="" textlink="">
      <xdr:nvSpPr>
        <xdr:cNvPr id="266" name="楕円 265">
          <a:extLst>
            <a:ext uri="{FF2B5EF4-FFF2-40B4-BE49-F238E27FC236}">
              <a16:creationId xmlns:a16="http://schemas.microsoft.com/office/drawing/2014/main" id="{E217E15E-0E9E-4598-9AFA-F2FA721B3DDC}"/>
            </a:ext>
          </a:extLst>
        </xdr:cNvPr>
        <xdr:cNvSpPr/>
      </xdr:nvSpPr>
      <xdr:spPr>
        <a:xfrm>
          <a:off x="6873240" y="141991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145886</xdr:rowOff>
    </xdr:from>
    <xdr:to>
      <xdr:col>45</xdr:col>
      <xdr:colOff>177800</xdr:colOff>
      <xdr:row>84</xdr:row>
      <xdr:rowOff>168211</xdr:rowOff>
    </xdr:to>
    <xdr:cxnSp macro="">
      <xdr:nvCxnSpPr>
        <xdr:cNvPr id="267" name="直線コネクタ 266">
          <a:extLst>
            <a:ext uri="{FF2B5EF4-FFF2-40B4-BE49-F238E27FC236}">
              <a16:creationId xmlns:a16="http://schemas.microsoft.com/office/drawing/2014/main" id="{B32909A8-40BB-4664-995D-C369FCD060BC}"/>
            </a:ext>
          </a:extLst>
        </xdr:cNvPr>
        <xdr:cNvCxnSpPr/>
      </xdr:nvCxnSpPr>
      <xdr:spPr>
        <a:xfrm flipV="1">
          <a:off x="6924040" y="14227646"/>
          <a:ext cx="789940" cy="2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124918</xdr:rowOff>
    </xdr:from>
    <xdr:to>
      <xdr:col>36</xdr:col>
      <xdr:colOff>165100</xdr:colOff>
      <xdr:row>85</xdr:row>
      <xdr:rowOff>55068</xdr:rowOff>
    </xdr:to>
    <xdr:sp macro="" textlink="">
      <xdr:nvSpPr>
        <xdr:cNvPr id="268" name="楕円 267">
          <a:extLst>
            <a:ext uri="{FF2B5EF4-FFF2-40B4-BE49-F238E27FC236}">
              <a16:creationId xmlns:a16="http://schemas.microsoft.com/office/drawing/2014/main" id="{2EABE0E0-F306-40BF-931C-A434D2CE08B8}"/>
            </a:ext>
          </a:extLst>
        </xdr:cNvPr>
        <xdr:cNvSpPr/>
      </xdr:nvSpPr>
      <xdr:spPr>
        <a:xfrm>
          <a:off x="6098540" y="14206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168211</xdr:rowOff>
    </xdr:from>
    <xdr:to>
      <xdr:col>41</xdr:col>
      <xdr:colOff>50800</xdr:colOff>
      <xdr:row>85</xdr:row>
      <xdr:rowOff>4268</xdr:rowOff>
    </xdr:to>
    <xdr:cxnSp macro="">
      <xdr:nvCxnSpPr>
        <xdr:cNvPr id="269" name="直線コネクタ 268">
          <a:extLst>
            <a:ext uri="{FF2B5EF4-FFF2-40B4-BE49-F238E27FC236}">
              <a16:creationId xmlns:a16="http://schemas.microsoft.com/office/drawing/2014/main" id="{6E9E3566-A2D0-4ED1-B7FB-600403DD0BDE}"/>
            </a:ext>
          </a:extLst>
        </xdr:cNvPr>
        <xdr:cNvCxnSpPr/>
      </xdr:nvCxnSpPr>
      <xdr:spPr>
        <a:xfrm flipV="1">
          <a:off x="6149340" y="14249971"/>
          <a:ext cx="774700" cy="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270" name="n_1aveValue【公営住宅】&#10;一人当たり面積">
          <a:extLst>
            <a:ext uri="{FF2B5EF4-FFF2-40B4-BE49-F238E27FC236}">
              <a16:creationId xmlns:a16="http://schemas.microsoft.com/office/drawing/2014/main" id="{33150F5C-9AF4-44A9-8160-7F65F5986D0D}"/>
            </a:ext>
          </a:extLst>
        </xdr:cNvPr>
        <xdr:cNvSpPr txBox="1"/>
      </xdr:nvSpPr>
      <xdr:spPr>
        <a:xfrm>
          <a:off x="8271587" y="14413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271" name="n_2aveValue【公営住宅】&#10;一人当たり面積">
          <a:extLst>
            <a:ext uri="{FF2B5EF4-FFF2-40B4-BE49-F238E27FC236}">
              <a16:creationId xmlns:a16="http://schemas.microsoft.com/office/drawing/2014/main" id="{3041F496-5CFE-4805-A9E4-5496E126A1DB}"/>
            </a:ext>
          </a:extLst>
        </xdr:cNvPr>
        <xdr:cNvSpPr txBox="1"/>
      </xdr:nvSpPr>
      <xdr:spPr>
        <a:xfrm>
          <a:off x="7509587" y="1442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272" name="n_3aveValue【公営住宅】&#10;一人当たり面積">
          <a:extLst>
            <a:ext uri="{FF2B5EF4-FFF2-40B4-BE49-F238E27FC236}">
              <a16:creationId xmlns:a16="http://schemas.microsoft.com/office/drawing/2014/main" id="{F7C35565-6155-43BF-8722-03A4331EF91E}"/>
            </a:ext>
          </a:extLst>
        </xdr:cNvPr>
        <xdr:cNvSpPr txBox="1"/>
      </xdr:nvSpPr>
      <xdr:spPr>
        <a:xfrm>
          <a:off x="6712027" y="14421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273" name="n_4aveValue【公営住宅】&#10;一人当たり面積">
          <a:extLst>
            <a:ext uri="{FF2B5EF4-FFF2-40B4-BE49-F238E27FC236}">
              <a16:creationId xmlns:a16="http://schemas.microsoft.com/office/drawing/2014/main" id="{43CE564F-6318-483F-8107-5190F75A3BB5}"/>
            </a:ext>
          </a:extLst>
        </xdr:cNvPr>
        <xdr:cNvSpPr txBox="1"/>
      </xdr:nvSpPr>
      <xdr:spPr>
        <a:xfrm>
          <a:off x="5937327" y="1442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40695</xdr:rowOff>
    </xdr:from>
    <xdr:ext cx="469744" cy="259045"/>
    <xdr:sp macro="" textlink="">
      <xdr:nvSpPr>
        <xdr:cNvPr id="274" name="n_1mainValue【公営住宅】&#10;一人当たり面積">
          <a:extLst>
            <a:ext uri="{FF2B5EF4-FFF2-40B4-BE49-F238E27FC236}">
              <a16:creationId xmlns:a16="http://schemas.microsoft.com/office/drawing/2014/main" id="{444CA764-B30B-47EB-9988-00A2FD531184}"/>
            </a:ext>
          </a:extLst>
        </xdr:cNvPr>
        <xdr:cNvSpPr txBox="1"/>
      </xdr:nvSpPr>
      <xdr:spPr>
        <a:xfrm>
          <a:off x="8271587" y="13954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41763</xdr:rowOff>
    </xdr:from>
    <xdr:ext cx="469744" cy="259045"/>
    <xdr:sp macro="" textlink="">
      <xdr:nvSpPr>
        <xdr:cNvPr id="275" name="n_2mainValue【公営住宅】&#10;一人当たり面積">
          <a:extLst>
            <a:ext uri="{FF2B5EF4-FFF2-40B4-BE49-F238E27FC236}">
              <a16:creationId xmlns:a16="http://schemas.microsoft.com/office/drawing/2014/main" id="{C9E71F96-5F7D-47CB-A4F8-FDB83EC8287F}"/>
            </a:ext>
          </a:extLst>
        </xdr:cNvPr>
        <xdr:cNvSpPr txBox="1"/>
      </xdr:nvSpPr>
      <xdr:spPr>
        <a:xfrm>
          <a:off x="7509587" y="13955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64088</xdr:rowOff>
    </xdr:from>
    <xdr:ext cx="469744" cy="259045"/>
    <xdr:sp macro="" textlink="">
      <xdr:nvSpPr>
        <xdr:cNvPr id="276" name="n_3mainValue【公営住宅】&#10;一人当たり面積">
          <a:extLst>
            <a:ext uri="{FF2B5EF4-FFF2-40B4-BE49-F238E27FC236}">
              <a16:creationId xmlns:a16="http://schemas.microsoft.com/office/drawing/2014/main" id="{E8A6AB45-21FD-4BDF-835A-EEB3919EAAD1}"/>
            </a:ext>
          </a:extLst>
        </xdr:cNvPr>
        <xdr:cNvSpPr txBox="1"/>
      </xdr:nvSpPr>
      <xdr:spPr>
        <a:xfrm>
          <a:off x="6712027" y="13978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71595</xdr:rowOff>
    </xdr:from>
    <xdr:ext cx="469744" cy="259045"/>
    <xdr:sp macro="" textlink="">
      <xdr:nvSpPr>
        <xdr:cNvPr id="277" name="n_4mainValue【公営住宅】&#10;一人当たり面積">
          <a:extLst>
            <a:ext uri="{FF2B5EF4-FFF2-40B4-BE49-F238E27FC236}">
              <a16:creationId xmlns:a16="http://schemas.microsoft.com/office/drawing/2014/main" id="{A94136DB-EFA7-4818-A910-4530095737FE}"/>
            </a:ext>
          </a:extLst>
        </xdr:cNvPr>
        <xdr:cNvSpPr txBox="1"/>
      </xdr:nvSpPr>
      <xdr:spPr>
        <a:xfrm>
          <a:off x="5937327" y="1398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03513B5B-2E07-45AA-B5DD-715F06C355B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B79E05B7-1045-459B-9544-9C83052DEBE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2CD9B831-3E1C-4E0F-9D41-E600F66FEA0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99E297E3-2315-4F0A-B382-F25689FBF1C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79889E2B-7FDB-4010-9C20-34C533B780A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08B53E1F-01D8-4E47-AD2E-26EB9F71811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AF4029B0-9397-4D1B-9533-8BCE9460351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4CFB0BEC-FDCF-4F83-8935-880846DCCEA8}"/>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15346A0D-62DE-4776-9D80-AF917E12315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AE078E43-D1BC-4BE2-B3F8-2A645A90393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F137DD12-7717-48FC-BDB8-AC3B2E9E436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5AD7D335-8D20-4148-8C80-F582FFD55A8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01769154-C759-4D80-A88D-4E43EF0F956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7AEB0892-0A9F-43A1-835F-4AE1AE94303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32402FC2-9DB5-42B3-885C-FAD572503D2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9D6CB03F-B528-4482-9BC8-456669DEC143}"/>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6E340740-10A4-49A9-822B-221FF1EE549E}"/>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CDCC29A5-6982-4175-9D4C-D3A8C500176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B9271775-4A5D-4870-974D-2C6F15C03CC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C32FF9E2-2EC7-4C33-BED5-BCC6776E793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A20AF5E7-59DA-4E62-ACF4-260D265E598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5C075281-0DC2-4C36-A2F5-6F155DC18CBF}"/>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B59A9CA9-A466-4EB6-BAF1-ACFF317576B5}"/>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364CA8FB-576D-40A6-84C4-698ACBAC974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CD63AC88-8E14-49D9-A850-A632FFD2D31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056D6B06-4688-4623-95E1-4D5EC2D888F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18125708-539D-49D1-BD80-4540B19D0A0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D3BC4C23-F128-4798-B3EF-7E521C289A4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0150FDF9-2982-4550-9B0C-1D482F77D6AC}"/>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D0F7BBE9-C4F3-4DAA-B999-6740465D059C}"/>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DA834A3A-9FF0-492B-BF11-1A439DAA83E3}"/>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62B56D18-240E-4E9B-884F-6C66D9A211F3}"/>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3CBB5E23-9382-4046-B920-20CC7FF3033F}"/>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44DA6A2E-FDB5-4FB1-B348-7D1766E123AA}"/>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3070318C-05C2-4CB0-AC0E-523D2E969492}"/>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24DAE1BE-244B-45EC-B575-77680EA6D7B6}"/>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B0C9A581-B93C-41DA-A5B3-186A9A72462D}"/>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59BE7D27-C082-4AA0-8C68-E722D6F61995}"/>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3714C4A5-42DF-4CC5-9326-F44E53B159F9}"/>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0FD0D696-59AF-404F-AC5B-D7E767C4AEC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86CD08A1-FD64-498E-8992-F3194C0808A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B780E12E-B861-4E5E-859C-5CC14DAB2AA7}"/>
            </a:ext>
          </a:extLst>
        </xdr:cNvPr>
        <xdr:cNvCxnSpPr/>
      </xdr:nvCxnSpPr>
      <xdr:spPr>
        <a:xfrm flipV="1">
          <a:off x="14375764" y="5574030"/>
          <a:ext cx="0" cy="155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認定こども園・幼稚園・保育所】&#10;有形固定資産減価償却率最小値テキスト">
          <a:extLst>
            <a:ext uri="{FF2B5EF4-FFF2-40B4-BE49-F238E27FC236}">
              <a16:creationId xmlns:a16="http://schemas.microsoft.com/office/drawing/2014/main" id="{C546A35E-1431-4D60-9148-078E1937DB62}"/>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9A874DC9-F550-4C71-95D0-8EBFB6D870AD}"/>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322" name="【認定こども園・幼稚園・保育所】&#10;有形固定資産減価償却率最大値テキスト">
          <a:extLst>
            <a:ext uri="{FF2B5EF4-FFF2-40B4-BE49-F238E27FC236}">
              <a16:creationId xmlns:a16="http://schemas.microsoft.com/office/drawing/2014/main" id="{722CBA3C-58A9-4DF6-BBBD-1A6382C78319}"/>
            </a:ext>
          </a:extLst>
        </xdr:cNvPr>
        <xdr:cNvSpPr txBox="1"/>
      </xdr:nvSpPr>
      <xdr:spPr>
        <a:xfrm>
          <a:off x="14414500" y="53568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323" name="直線コネクタ 322">
          <a:extLst>
            <a:ext uri="{FF2B5EF4-FFF2-40B4-BE49-F238E27FC236}">
              <a16:creationId xmlns:a16="http://schemas.microsoft.com/office/drawing/2014/main" id="{43574095-5F1D-444A-9B2A-8E68FC1FAA5E}"/>
            </a:ext>
          </a:extLst>
        </xdr:cNvPr>
        <xdr:cNvCxnSpPr/>
      </xdr:nvCxnSpPr>
      <xdr:spPr>
        <a:xfrm>
          <a:off x="14287500" y="557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BBB024ED-F8E7-4F04-8255-A3DFDDB21865}"/>
            </a:ext>
          </a:extLst>
        </xdr:cNvPr>
        <xdr:cNvSpPr txBox="1"/>
      </xdr:nvSpPr>
      <xdr:spPr>
        <a:xfrm>
          <a:off x="14414500" y="61388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325" name="フローチャート: 判断 324">
          <a:extLst>
            <a:ext uri="{FF2B5EF4-FFF2-40B4-BE49-F238E27FC236}">
              <a16:creationId xmlns:a16="http://schemas.microsoft.com/office/drawing/2014/main" id="{D928A2A6-5CFB-4BDE-A6A1-FD3E0F253535}"/>
            </a:ext>
          </a:extLst>
        </xdr:cNvPr>
        <xdr:cNvSpPr/>
      </xdr:nvSpPr>
      <xdr:spPr>
        <a:xfrm>
          <a:off x="14325600" y="6283597"/>
          <a:ext cx="9398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326" name="フローチャート: 判断 325">
          <a:extLst>
            <a:ext uri="{FF2B5EF4-FFF2-40B4-BE49-F238E27FC236}">
              <a16:creationId xmlns:a16="http://schemas.microsoft.com/office/drawing/2014/main" id="{C634CF98-44EA-4094-9F21-C3D84964EF14}"/>
            </a:ext>
          </a:extLst>
        </xdr:cNvPr>
        <xdr:cNvSpPr/>
      </xdr:nvSpPr>
      <xdr:spPr>
        <a:xfrm>
          <a:off x="13578840" y="6259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327" name="フローチャート: 判断 326">
          <a:extLst>
            <a:ext uri="{FF2B5EF4-FFF2-40B4-BE49-F238E27FC236}">
              <a16:creationId xmlns:a16="http://schemas.microsoft.com/office/drawing/2014/main" id="{66C7C4D6-ECDE-41C4-A895-6E6903BED809}"/>
            </a:ext>
          </a:extLst>
        </xdr:cNvPr>
        <xdr:cNvSpPr/>
      </xdr:nvSpPr>
      <xdr:spPr>
        <a:xfrm>
          <a:off x="12804140" y="6246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328" name="フローチャート: 判断 327">
          <a:extLst>
            <a:ext uri="{FF2B5EF4-FFF2-40B4-BE49-F238E27FC236}">
              <a16:creationId xmlns:a16="http://schemas.microsoft.com/office/drawing/2014/main" id="{9FFF88B4-8ECE-49B3-86F5-23AFE9FFB198}"/>
            </a:ext>
          </a:extLst>
        </xdr:cNvPr>
        <xdr:cNvSpPr/>
      </xdr:nvSpPr>
      <xdr:spPr>
        <a:xfrm>
          <a:off x="12029440" y="6239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329" name="フローチャート: 判断 328">
          <a:extLst>
            <a:ext uri="{FF2B5EF4-FFF2-40B4-BE49-F238E27FC236}">
              <a16:creationId xmlns:a16="http://schemas.microsoft.com/office/drawing/2014/main" id="{651CBEC0-8321-4C9D-84D7-5A62159BE668}"/>
            </a:ext>
          </a:extLst>
        </xdr:cNvPr>
        <xdr:cNvSpPr/>
      </xdr:nvSpPr>
      <xdr:spPr>
        <a:xfrm>
          <a:off x="11231880" y="6236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E18BD464-537C-48F7-A380-54000E0C0A5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57F4C8ED-DCB5-40F0-9DF1-2C917295681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4A980F11-A2E1-476F-AE0A-1284324EE84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4EE4B5F-4432-478F-A31E-B105B8711A8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6D27503D-6A01-4E1D-96B9-586E7326F9F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53159</xdr:rowOff>
    </xdr:from>
    <xdr:to>
      <xdr:col>85</xdr:col>
      <xdr:colOff>177800</xdr:colOff>
      <xdr:row>41</xdr:row>
      <xdr:rowOff>154759</xdr:rowOff>
    </xdr:to>
    <xdr:sp macro="" textlink="">
      <xdr:nvSpPr>
        <xdr:cNvPr id="335" name="楕円 334">
          <a:extLst>
            <a:ext uri="{FF2B5EF4-FFF2-40B4-BE49-F238E27FC236}">
              <a16:creationId xmlns:a16="http://schemas.microsoft.com/office/drawing/2014/main" id="{505A0CFA-6DE9-4424-B9CC-809916A04E22}"/>
            </a:ext>
          </a:extLst>
        </xdr:cNvPr>
        <xdr:cNvSpPr/>
      </xdr:nvSpPr>
      <xdr:spPr>
        <a:xfrm>
          <a:off x="14325600" y="692639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31586</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8E714873-3A35-4FE3-96BA-38E597EDF51C}"/>
            </a:ext>
          </a:extLst>
        </xdr:cNvPr>
        <xdr:cNvSpPr txBox="1"/>
      </xdr:nvSpPr>
      <xdr:spPr>
        <a:xfrm>
          <a:off x="14414500" y="690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53159</xdr:rowOff>
    </xdr:from>
    <xdr:to>
      <xdr:col>81</xdr:col>
      <xdr:colOff>101600</xdr:colOff>
      <xdr:row>41</xdr:row>
      <xdr:rowOff>154759</xdr:rowOff>
    </xdr:to>
    <xdr:sp macro="" textlink="">
      <xdr:nvSpPr>
        <xdr:cNvPr id="337" name="楕円 336">
          <a:extLst>
            <a:ext uri="{FF2B5EF4-FFF2-40B4-BE49-F238E27FC236}">
              <a16:creationId xmlns:a16="http://schemas.microsoft.com/office/drawing/2014/main" id="{245D3158-28FF-420E-986F-0B095E3E3AAD}"/>
            </a:ext>
          </a:extLst>
        </xdr:cNvPr>
        <xdr:cNvSpPr/>
      </xdr:nvSpPr>
      <xdr:spPr>
        <a:xfrm>
          <a:off x="13578840" y="692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103959</xdr:rowOff>
    </xdr:from>
    <xdr:to>
      <xdr:col>85</xdr:col>
      <xdr:colOff>127000</xdr:colOff>
      <xdr:row>41</xdr:row>
      <xdr:rowOff>103959</xdr:rowOff>
    </xdr:to>
    <xdr:cxnSp macro="">
      <xdr:nvCxnSpPr>
        <xdr:cNvPr id="338" name="直線コネクタ 337">
          <a:extLst>
            <a:ext uri="{FF2B5EF4-FFF2-40B4-BE49-F238E27FC236}">
              <a16:creationId xmlns:a16="http://schemas.microsoft.com/office/drawing/2014/main" id="{A8470E7A-97EC-478E-97EB-A4F71161C185}"/>
            </a:ext>
          </a:extLst>
        </xdr:cNvPr>
        <xdr:cNvCxnSpPr/>
      </xdr:nvCxnSpPr>
      <xdr:spPr>
        <a:xfrm>
          <a:off x="13629640" y="6977199"/>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17235</xdr:rowOff>
    </xdr:from>
    <xdr:to>
      <xdr:col>76</xdr:col>
      <xdr:colOff>165100</xdr:colOff>
      <xdr:row>41</xdr:row>
      <xdr:rowOff>118835</xdr:rowOff>
    </xdr:to>
    <xdr:sp macro="" textlink="">
      <xdr:nvSpPr>
        <xdr:cNvPr id="339" name="楕円 338">
          <a:extLst>
            <a:ext uri="{FF2B5EF4-FFF2-40B4-BE49-F238E27FC236}">
              <a16:creationId xmlns:a16="http://schemas.microsoft.com/office/drawing/2014/main" id="{BC70A94B-D7EF-4C72-81B9-FC94659C019D}"/>
            </a:ext>
          </a:extLst>
        </xdr:cNvPr>
        <xdr:cNvSpPr/>
      </xdr:nvSpPr>
      <xdr:spPr>
        <a:xfrm>
          <a:off x="12804140" y="689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68035</xdr:rowOff>
    </xdr:from>
    <xdr:to>
      <xdr:col>81</xdr:col>
      <xdr:colOff>50800</xdr:colOff>
      <xdr:row>41</xdr:row>
      <xdr:rowOff>103959</xdr:rowOff>
    </xdr:to>
    <xdr:cxnSp macro="">
      <xdr:nvCxnSpPr>
        <xdr:cNvPr id="340" name="直線コネクタ 339">
          <a:extLst>
            <a:ext uri="{FF2B5EF4-FFF2-40B4-BE49-F238E27FC236}">
              <a16:creationId xmlns:a16="http://schemas.microsoft.com/office/drawing/2014/main" id="{DB5C18DC-E47C-4629-BFD7-72769C0A32E3}"/>
            </a:ext>
          </a:extLst>
        </xdr:cNvPr>
        <xdr:cNvCxnSpPr/>
      </xdr:nvCxnSpPr>
      <xdr:spPr>
        <a:xfrm>
          <a:off x="12854940" y="6941275"/>
          <a:ext cx="7747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152763</xdr:rowOff>
    </xdr:from>
    <xdr:to>
      <xdr:col>72</xdr:col>
      <xdr:colOff>38100</xdr:colOff>
      <xdr:row>41</xdr:row>
      <xdr:rowOff>82913</xdr:rowOff>
    </xdr:to>
    <xdr:sp macro="" textlink="">
      <xdr:nvSpPr>
        <xdr:cNvPr id="341" name="楕円 340">
          <a:extLst>
            <a:ext uri="{FF2B5EF4-FFF2-40B4-BE49-F238E27FC236}">
              <a16:creationId xmlns:a16="http://schemas.microsoft.com/office/drawing/2014/main" id="{DE14999E-3C71-4F17-A98D-A0B6D20B227E}"/>
            </a:ext>
          </a:extLst>
        </xdr:cNvPr>
        <xdr:cNvSpPr/>
      </xdr:nvSpPr>
      <xdr:spPr>
        <a:xfrm>
          <a:off x="12029440" y="68583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32113</xdr:rowOff>
    </xdr:from>
    <xdr:to>
      <xdr:col>76</xdr:col>
      <xdr:colOff>114300</xdr:colOff>
      <xdr:row>41</xdr:row>
      <xdr:rowOff>68035</xdr:rowOff>
    </xdr:to>
    <xdr:cxnSp macro="">
      <xdr:nvCxnSpPr>
        <xdr:cNvPr id="342" name="直線コネクタ 341">
          <a:extLst>
            <a:ext uri="{FF2B5EF4-FFF2-40B4-BE49-F238E27FC236}">
              <a16:creationId xmlns:a16="http://schemas.microsoft.com/office/drawing/2014/main" id="{903A70C4-1F95-47D9-8572-FD2032E5DBFC}"/>
            </a:ext>
          </a:extLst>
        </xdr:cNvPr>
        <xdr:cNvCxnSpPr/>
      </xdr:nvCxnSpPr>
      <xdr:spPr>
        <a:xfrm>
          <a:off x="12072620" y="6905353"/>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38463</xdr:rowOff>
    </xdr:from>
    <xdr:to>
      <xdr:col>67</xdr:col>
      <xdr:colOff>101600</xdr:colOff>
      <xdr:row>40</xdr:row>
      <xdr:rowOff>140063</xdr:rowOff>
    </xdr:to>
    <xdr:sp macro="" textlink="">
      <xdr:nvSpPr>
        <xdr:cNvPr id="343" name="楕円 342">
          <a:extLst>
            <a:ext uri="{FF2B5EF4-FFF2-40B4-BE49-F238E27FC236}">
              <a16:creationId xmlns:a16="http://schemas.microsoft.com/office/drawing/2014/main" id="{909652AC-85DB-4508-9758-62C8243C4D92}"/>
            </a:ext>
          </a:extLst>
        </xdr:cNvPr>
        <xdr:cNvSpPr/>
      </xdr:nvSpPr>
      <xdr:spPr>
        <a:xfrm>
          <a:off x="11231880" y="674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89263</xdr:rowOff>
    </xdr:from>
    <xdr:to>
      <xdr:col>71</xdr:col>
      <xdr:colOff>177800</xdr:colOff>
      <xdr:row>41</xdr:row>
      <xdr:rowOff>32113</xdr:rowOff>
    </xdr:to>
    <xdr:cxnSp macro="">
      <xdr:nvCxnSpPr>
        <xdr:cNvPr id="344" name="直線コネクタ 343">
          <a:extLst>
            <a:ext uri="{FF2B5EF4-FFF2-40B4-BE49-F238E27FC236}">
              <a16:creationId xmlns:a16="http://schemas.microsoft.com/office/drawing/2014/main" id="{AE1DFB62-0812-4012-9359-AF8D157AFED6}"/>
            </a:ext>
          </a:extLst>
        </xdr:cNvPr>
        <xdr:cNvCxnSpPr/>
      </xdr:nvCxnSpPr>
      <xdr:spPr>
        <a:xfrm>
          <a:off x="11282680" y="6794863"/>
          <a:ext cx="78994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02ECE570-7427-4291-8A71-D23BC7D5171D}"/>
            </a:ext>
          </a:extLst>
        </xdr:cNvPr>
        <xdr:cNvSpPr txBox="1"/>
      </xdr:nvSpPr>
      <xdr:spPr>
        <a:xfrm>
          <a:off x="134372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594BFCEF-F2A5-4F3C-BC73-0D41AD5F4C39}"/>
            </a:ext>
          </a:extLst>
        </xdr:cNvPr>
        <xdr:cNvSpPr txBox="1"/>
      </xdr:nvSpPr>
      <xdr:spPr>
        <a:xfrm>
          <a:off x="12675244" y="6028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777230C5-E07B-4B6D-9F45-D9D7DF8B74D1}"/>
            </a:ext>
          </a:extLst>
        </xdr:cNvPr>
        <xdr:cNvSpPr txBox="1"/>
      </xdr:nvSpPr>
      <xdr:spPr>
        <a:xfrm>
          <a:off x="119005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A84803A7-1860-45B6-942B-B761BEC5CF05}"/>
            </a:ext>
          </a:extLst>
        </xdr:cNvPr>
        <xdr:cNvSpPr txBox="1"/>
      </xdr:nvSpPr>
      <xdr:spPr>
        <a:xfrm>
          <a:off x="11102984" y="60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145886</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0E959A17-31D9-4392-B740-B1F36F2D63AF}"/>
            </a:ext>
          </a:extLst>
        </xdr:cNvPr>
        <xdr:cNvSpPr txBox="1"/>
      </xdr:nvSpPr>
      <xdr:spPr>
        <a:xfrm>
          <a:off x="13437244" y="701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109962</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D9B5A686-1979-48F0-9E6D-F435D6B8AF7E}"/>
            </a:ext>
          </a:extLst>
        </xdr:cNvPr>
        <xdr:cNvSpPr txBox="1"/>
      </xdr:nvSpPr>
      <xdr:spPr>
        <a:xfrm>
          <a:off x="12675244" y="698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74040</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7AEA1B47-6708-414C-ACD3-DC5E1627B88C}"/>
            </a:ext>
          </a:extLst>
        </xdr:cNvPr>
        <xdr:cNvSpPr txBox="1"/>
      </xdr:nvSpPr>
      <xdr:spPr>
        <a:xfrm>
          <a:off x="11900544" y="6947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131190</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567156DD-DDFB-4BE5-B6CB-22D2E66E7C14}"/>
            </a:ext>
          </a:extLst>
        </xdr:cNvPr>
        <xdr:cNvSpPr txBox="1"/>
      </xdr:nvSpPr>
      <xdr:spPr>
        <a:xfrm>
          <a:off x="11102984" y="683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6388AF19-2AF8-49C0-B48C-E8FAA3C3DE7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C10E4C46-51D6-4140-8C1E-CC3661B9CB6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04872CAE-9206-43A0-80B5-6B608C8451C4}"/>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B90D9EF4-7DF0-4C06-B6C7-DC7CA10EC96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52CC4798-9944-4A04-AA43-84AFE0DCDD9C}"/>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2FDB8CC4-6324-4058-86F4-1B599FB8595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D46E31C1-B91B-4A52-A20F-C6A80258133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D94DED70-1D83-4490-89A0-4A7FCF2AC7B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B07C5A40-AE64-45DE-83A1-62C65EE47EC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62E7ECF8-776A-44EE-85E4-FAFF66C4314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63" name="直線コネクタ 362">
          <a:extLst>
            <a:ext uri="{FF2B5EF4-FFF2-40B4-BE49-F238E27FC236}">
              <a16:creationId xmlns:a16="http://schemas.microsoft.com/office/drawing/2014/main" id="{0488E9EA-FA2E-4C0E-AFB8-64A238B26AB6}"/>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364" name="テキスト ボックス 363">
          <a:extLst>
            <a:ext uri="{FF2B5EF4-FFF2-40B4-BE49-F238E27FC236}">
              <a16:creationId xmlns:a16="http://schemas.microsoft.com/office/drawing/2014/main" id="{C6A4C7FD-50EE-4226-8761-AF642DE05AEE}"/>
            </a:ext>
          </a:extLst>
        </xdr:cNvPr>
        <xdr:cNvSpPr txBox="1"/>
      </xdr:nvSpPr>
      <xdr:spPr>
        <a:xfrm>
          <a:off x="15694841" y="6753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5" name="直線コネクタ 364">
          <a:extLst>
            <a:ext uri="{FF2B5EF4-FFF2-40B4-BE49-F238E27FC236}">
              <a16:creationId xmlns:a16="http://schemas.microsoft.com/office/drawing/2014/main" id="{F3E72A6C-14C4-424D-B10D-A02B83ABE11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6" name="テキスト ボックス 365">
          <a:extLst>
            <a:ext uri="{FF2B5EF4-FFF2-40B4-BE49-F238E27FC236}">
              <a16:creationId xmlns:a16="http://schemas.microsoft.com/office/drawing/2014/main" id="{F0AE895F-2F89-45E5-95AC-677D54E0DDC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7" name="直線コネクタ 366">
          <a:extLst>
            <a:ext uri="{FF2B5EF4-FFF2-40B4-BE49-F238E27FC236}">
              <a16:creationId xmlns:a16="http://schemas.microsoft.com/office/drawing/2014/main" id="{0F806E52-8F33-407E-B084-1033BDD71DC5}"/>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368" name="テキスト ボックス 367">
          <a:extLst>
            <a:ext uri="{FF2B5EF4-FFF2-40B4-BE49-F238E27FC236}">
              <a16:creationId xmlns:a16="http://schemas.microsoft.com/office/drawing/2014/main" id="{26E2276F-30B8-43FE-8DC6-7B04E8205339}"/>
            </a:ext>
          </a:extLst>
        </xdr:cNvPr>
        <xdr:cNvSpPr txBox="1"/>
      </xdr:nvSpPr>
      <xdr:spPr>
        <a:xfrm>
          <a:off x="15694841" y="5637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52AEA1ED-634E-46D7-9C2B-4D1AC58CB10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B58236D7-4257-45A3-AA3D-314BB7EBD963}"/>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B0D05007-9132-4EF0-8588-8361ACBA95CD}"/>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372" name="直線コネクタ 371">
          <a:extLst>
            <a:ext uri="{FF2B5EF4-FFF2-40B4-BE49-F238E27FC236}">
              <a16:creationId xmlns:a16="http://schemas.microsoft.com/office/drawing/2014/main" id="{BB4161F2-CCDF-4E76-B6BE-20C6F37A6D66}"/>
            </a:ext>
          </a:extLst>
        </xdr:cNvPr>
        <xdr:cNvCxnSpPr/>
      </xdr:nvCxnSpPr>
      <xdr:spPr>
        <a:xfrm flipV="1">
          <a:off x="19509104" y="5707951"/>
          <a:ext cx="0" cy="1155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F6C43C5D-761E-44BA-81C4-9D5563D6F80D}"/>
            </a:ext>
          </a:extLst>
        </xdr:cNvPr>
        <xdr:cNvSpPr txBox="1"/>
      </xdr:nvSpPr>
      <xdr:spPr>
        <a:xfrm>
          <a:off x="19547840" y="686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374" name="直線コネクタ 373">
          <a:extLst>
            <a:ext uri="{FF2B5EF4-FFF2-40B4-BE49-F238E27FC236}">
              <a16:creationId xmlns:a16="http://schemas.microsoft.com/office/drawing/2014/main" id="{823B1142-51AC-437A-9B20-253C771279CE}"/>
            </a:ext>
          </a:extLst>
        </xdr:cNvPr>
        <xdr:cNvCxnSpPr/>
      </xdr:nvCxnSpPr>
      <xdr:spPr>
        <a:xfrm>
          <a:off x="19443700" y="6862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6A82527E-955B-4A57-A922-7D4D4041C9D5}"/>
            </a:ext>
          </a:extLst>
        </xdr:cNvPr>
        <xdr:cNvSpPr txBox="1"/>
      </xdr:nvSpPr>
      <xdr:spPr>
        <a:xfrm>
          <a:off x="19547840" y="549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376" name="直線コネクタ 375">
          <a:extLst>
            <a:ext uri="{FF2B5EF4-FFF2-40B4-BE49-F238E27FC236}">
              <a16:creationId xmlns:a16="http://schemas.microsoft.com/office/drawing/2014/main" id="{3562CCCE-FE10-448D-98C3-57DA5D4813F1}"/>
            </a:ext>
          </a:extLst>
        </xdr:cNvPr>
        <xdr:cNvCxnSpPr/>
      </xdr:nvCxnSpPr>
      <xdr:spPr>
        <a:xfrm>
          <a:off x="19443700" y="57079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7A0DB542-4B92-4E90-A2FF-59CC246833A7}"/>
            </a:ext>
          </a:extLst>
        </xdr:cNvPr>
        <xdr:cNvSpPr txBox="1"/>
      </xdr:nvSpPr>
      <xdr:spPr>
        <a:xfrm>
          <a:off x="19547840" y="6548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378" name="フローチャート: 判断 377">
          <a:extLst>
            <a:ext uri="{FF2B5EF4-FFF2-40B4-BE49-F238E27FC236}">
              <a16:creationId xmlns:a16="http://schemas.microsoft.com/office/drawing/2014/main" id="{44C0EFE2-4F0E-46CD-81D6-ECD4BC204CEC}"/>
            </a:ext>
          </a:extLst>
        </xdr:cNvPr>
        <xdr:cNvSpPr/>
      </xdr:nvSpPr>
      <xdr:spPr>
        <a:xfrm>
          <a:off x="1945894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379" name="フローチャート: 判断 378">
          <a:extLst>
            <a:ext uri="{FF2B5EF4-FFF2-40B4-BE49-F238E27FC236}">
              <a16:creationId xmlns:a16="http://schemas.microsoft.com/office/drawing/2014/main" id="{D42F34BD-1A3B-408E-A835-CB373CEA2C0A}"/>
            </a:ext>
          </a:extLst>
        </xdr:cNvPr>
        <xdr:cNvSpPr/>
      </xdr:nvSpPr>
      <xdr:spPr>
        <a:xfrm>
          <a:off x="18735040" y="65667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380" name="フローチャート: 判断 379">
          <a:extLst>
            <a:ext uri="{FF2B5EF4-FFF2-40B4-BE49-F238E27FC236}">
              <a16:creationId xmlns:a16="http://schemas.microsoft.com/office/drawing/2014/main" id="{78837D46-AEB4-452C-9CA9-BB982661E660}"/>
            </a:ext>
          </a:extLst>
        </xdr:cNvPr>
        <xdr:cNvSpPr/>
      </xdr:nvSpPr>
      <xdr:spPr>
        <a:xfrm>
          <a:off x="17937480" y="6601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381" name="フローチャート: 判断 380">
          <a:extLst>
            <a:ext uri="{FF2B5EF4-FFF2-40B4-BE49-F238E27FC236}">
              <a16:creationId xmlns:a16="http://schemas.microsoft.com/office/drawing/2014/main" id="{8207579C-9399-4D81-B2F5-96E3EA92FD64}"/>
            </a:ext>
          </a:extLst>
        </xdr:cNvPr>
        <xdr:cNvSpPr/>
      </xdr:nvSpPr>
      <xdr:spPr>
        <a:xfrm>
          <a:off x="1716278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382" name="フローチャート: 判断 381">
          <a:extLst>
            <a:ext uri="{FF2B5EF4-FFF2-40B4-BE49-F238E27FC236}">
              <a16:creationId xmlns:a16="http://schemas.microsoft.com/office/drawing/2014/main" id="{B880A6C9-0F02-49ED-80C8-B719C041875C}"/>
            </a:ext>
          </a:extLst>
        </xdr:cNvPr>
        <xdr:cNvSpPr/>
      </xdr:nvSpPr>
      <xdr:spPr>
        <a:xfrm>
          <a:off x="16388080" y="6621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D761EF97-7F20-42AB-A3ED-E26FC37C714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7205DBEF-9180-4FCC-90F1-86B705DD66F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3BD96D9F-1D99-4481-8EC8-D6AD0CFAB73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0EA300B8-E519-49CF-A027-B9B60798276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16BDBC42-20F9-485E-9130-B3935077E5B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141986</xdr:rowOff>
    </xdr:from>
    <xdr:to>
      <xdr:col>116</xdr:col>
      <xdr:colOff>114300</xdr:colOff>
      <xdr:row>39</xdr:row>
      <xdr:rowOff>72136</xdr:rowOff>
    </xdr:to>
    <xdr:sp macro="" textlink="">
      <xdr:nvSpPr>
        <xdr:cNvPr id="388" name="楕円 387">
          <a:extLst>
            <a:ext uri="{FF2B5EF4-FFF2-40B4-BE49-F238E27FC236}">
              <a16:creationId xmlns:a16="http://schemas.microsoft.com/office/drawing/2014/main" id="{50681CB1-C275-475A-99BA-522E1A02DF33}"/>
            </a:ext>
          </a:extLst>
        </xdr:cNvPr>
        <xdr:cNvSpPr/>
      </xdr:nvSpPr>
      <xdr:spPr>
        <a:xfrm>
          <a:off x="19458940" y="6512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164863</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A5C18CAC-19D9-4776-B3FD-5E0268EB1493}"/>
            </a:ext>
          </a:extLst>
        </xdr:cNvPr>
        <xdr:cNvSpPr txBox="1"/>
      </xdr:nvSpPr>
      <xdr:spPr>
        <a:xfrm>
          <a:off x="19547840" y="6367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128842</xdr:rowOff>
    </xdr:from>
    <xdr:to>
      <xdr:col>112</xdr:col>
      <xdr:colOff>38100</xdr:colOff>
      <xdr:row>39</xdr:row>
      <xdr:rowOff>58992</xdr:rowOff>
    </xdr:to>
    <xdr:sp macro="" textlink="">
      <xdr:nvSpPr>
        <xdr:cNvPr id="390" name="楕円 389">
          <a:extLst>
            <a:ext uri="{FF2B5EF4-FFF2-40B4-BE49-F238E27FC236}">
              <a16:creationId xmlns:a16="http://schemas.microsoft.com/office/drawing/2014/main" id="{669426DC-B6B9-49D4-BD81-DB062CD430CB}"/>
            </a:ext>
          </a:extLst>
        </xdr:cNvPr>
        <xdr:cNvSpPr/>
      </xdr:nvSpPr>
      <xdr:spPr>
        <a:xfrm>
          <a:off x="18735040" y="64991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8192</xdr:rowOff>
    </xdr:from>
    <xdr:to>
      <xdr:col>116</xdr:col>
      <xdr:colOff>63500</xdr:colOff>
      <xdr:row>39</xdr:row>
      <xdr:rowOff>21336</xdr:rowOff>
    </xdr:to>
    <xdr:cxnSp macro="">
      <xdr:nvCxnSpPr>
        <xdr:cNvPr id="391" name="直線コネクタ 390">
          <a:extLst>
            <a:ext uri="{FF2B5EF4-FFF2-40B4-BE49-F238E27FC236}">
              <a16:creationId xmlns:a16="http://schemas.microsoft.com/office/drawing/2014/main" id="{FC58D86A-410D-4971-9E35-8EC88C67BB99}"/>
            </a:ext>
          </a:extLst>
        </xdr:cNvPr>
        <xdr:cNvCxnSpPr/>
      </xdr:nvCxnSpPr>
      <xdr:spPr>
        <a:xfrm>
          <a:off x="18778220" y="6546152"/>
          <a:ext cx="73152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130556</xdr:rowOff>
    </xdr:from>
    <xdr:to>
      <xdr:col>107</xdr:col>
      <xdr:colOff>101600</xdr:colOff>
      <xdr:row>39</xdr:row>
      <xdr:rowOff>60706</xdr:rowOff>
    </xdr:to>
    <xdr:sp macro="" textlink="">
      <xdr:nvSpPr>
        <xdr:cNvPr id="392" name="楕円 391">
          <a:extLst>
            <a:ext uri="{FF2B5EF4-FFF2-40B4-BE49-F238E27FC236}">
              <a16:creationId xmlns:a16="http://schemas.microsoft.com/office/drawing/2014/main" id="{1ED722B1-0EC6-405B-85FE-39C224A2FB31}"/>
            </a:ext>
          </a:extLst>
        </xdr:cNvPr>
        <xdr:cNvSpPr/>
      </xdr:nvSpPr>
      <xdr:spPr>
        <a:xfrm>
          <a:off x="17937480" y="6500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8192</xdr:rowOff>
    </xdr:from>
    <xdr:to>
      <xdr:col>111</xdr:col>
      <xdr:colOff>177800</xdr:colOff>
      <xdr:row>39</xdr:row>
      <xdr:rowOff>9906</xdr:rowOff>
    </xdr:to>
    <xdr:cxnSp macro="">
      <xdr:nvCxnSpPr>
        <xdr:cNvPr id="393" name="直線コネクタ 392">
          <a:extLst>
            <a:ext uri="{FF2B5EF4-FFF2-40B4-BE49-F238E27FC236}">
              <a16:creationId xmlns:a16="http://schemas.microsoft.com/office/drawing/2014/main" id="{E27ED0C9-C779-4993-93C0-538C541E62CD}"/>
            </a:ext>
          </a:extLst>
        </xdr:cNvPr>
        <xdr:cNvCxnSpPr/>
      </xdr:nvCxnSpPr>
      <xdr:spPr>
        <a:xfrm flipV="1">
          <a:off x="17988280" y="6546152"/>
          <a:ext cx="78994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138557</xdr:rowOff>
    </xdr:from>
    <xdr:to>
      <xdr:col>102</xdr:col>
      <xdr:colOff>165100</xdr:colOff>
      <xdr:row>39</xdr:row>
      <xdr:rowOff>68707</xdr:rowOff>
    </xdr:to>
    <xdr:sp macro="" textlink="">
      <xdr:nvSpPr>
        <xdr:cNvPr id="394" name="楕円 393">
          <a:extLst>
            <a:ext uri="{FF2B5EF4-FFF2-40B4-BE49-F238E27FC236}">
              <a16:creationId xmlns:a16="http://schemas.microsoft.com/office/drawing/2014/main" id="{738E482F-136C-4D31-836D-9B03E9D37BF1}"/>
            </a:ext>
          </a:extLst>
        </xdr:cNvPr>
        <xdr:cNvSpPr/>
      </xdr:nvSpPr>
      <xdr:spPr>
        <a:xfrm>
          <a:off x="17162780" y="65088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9906</xdr:rowOff>
    </xdr:from>
    <xdr:to>
      <xdr:col>107</xdr:col>
      <xdr:colOff>50800</xdr:colOff>
      <xdr:row>39</xdr:row>
      <xdr:rowOff>17907</xdr:rowOff>
    </xdr:to>
    <xdr:cxnSp macro="">
      <xdr:nvCxnSpPr>
        <xdr:cNvPr id="395" name="直線コネクタ 394">
          <a:extLst>
            <a:ext uri="{FF2B5EF4-FFF2-40B4-BE49-F238E27FC236}">
              <a16:creationId xmlns:a16="http://schemas.microsoft.com/office/drawing/2014/main" id="{57760039-878B-44FB-9E99-80FE8EFA5CA2}"/>
            </a:ext>
          </a:extLst>
        </xdr:cNvPr>
        <xdr:cNvCxnSpPr/>
      </xdr:nvCxnSpPr>
      <xdr:spPr>
        <a:xfrm flipV="1">
          <a:off x="17213580" y="6547866"/>
          <a:ext cx="7747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147701</xdr:rowOff>
    </xdr:from>
    <xdr:to>
      <xdr:col>98</xdr:col>
      <xdr:colOff>38100</xdr:colOff>
      <xdr:row>39</xdr:row>
      <xdr:rowOff>77851</xdr:rowOff>
    </xdr:to>
    <xdr:sp macro="" textlink="">
      <xdr:nvSpPr>
        <xdr:cNvPr id="396" name="楕円 395">
          <a:extLst>
            <a:ext uri="{FF2B5EF4-FFF2-40B4-BE49-F238E27FC236}">
              <a16:creationId xmlns:a16="http://schemas.microsoft.com/office/drawing/2014/main" id="{054444BD-E2CA-41FA-9138-A076A06A3708}"/>
            </a:ext>
          </a:extLst>
        </xdr:cNvPr>
        <xdr:cNvSpPr/>
      </xdr:nvSpPr>
      <xdr:spPr>
        <a:xfrm>
          <a:off x="16388080" y="65180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17907</xdr:rowOff>
    </xdr:from>
    <xdr:to>
      <xdr:col>102</xdr:col>
      <xdr:colOff>114300</xdr:colOff>
      <xdr:row>39</xdr:row>
      <xdr:rowOff>27051</xdr:rowOff>
    </xdr:to>
    <xdr:cxnSp macro="">
      <xdr:nvCxnSpPr>
        <xdr:cNvPr id="397" name="直線コネクタ 396">
          <a:extLst>
            <a:ext uri="{FF2B5EF4-FFF2-40B4-BE49-F238E27FC236}">
              <a16:creationId xmlns:a16="http://schemas.microsoft.com/office/drawing/2014/main" id="{6CF98B01-92DE-4669-B033-F2031DFC456E}"/>
            </a:ext>
          </a:extLst>
        </xdr:cNvPr>
        <xdr:cNvCxnSpPr/>
      </xdr:nvCxnSpPr>
      <xdr:spPr>
        <a:xfrm flipV="1">
          <a:off x="16431260" y="6555867"/>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ACE7E233-54FF-4EB3-9CC8-C3C8C46D8AB6}"/>
            </a:ext>
          </a:extLst>
        </xdr:cNvPr>
        <xdr:cNvSpPr txBox="1"/>
      </xdr:nvSpPr>
      <xdr:spPr>
        <a:xfrm>
          <a:off x="18561127" y="665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F89EA83A-435B-4BE2-8ECE-A994766CFFDB}"/>
            </a:ext>
          </a:extLst>
        </xdr:cNvPr>
        <xdr:cNvSpPr txBox="1"/>
      </xdr:nvSpPr>
      <xdr:spPr>
        <a:xfrm>
          <a:off x="17776267" y="6694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399C7DD8-5BEE-44E4-B44A-82BD7F40EA1E}"/>
            </a:ext>
          </a:extLst>
        </xdr:cNvPr>
        <xdr:cNvSpPr txBox="1"/>
      </xdr:nvSpPr>
      <xdr:spPr>
        <a:xfrm>
          <a:off x="1700156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B7968775-C988-465A-8754-942E1ED8AE7E}"/>
            </a:ext>
          </a:extLst>
        </xdr:cNvPr>
        <xdr:cNvSpPr txBox="1"/>
      </xdr:nvSpPr>
      <xdr:spPr>
        <a:xfrm>
          <a:off x="16226867" y="670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75518</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078350F6-2AE4-4795-9091-EAABF64754CA}"/>
            </a:ext>
          </a:extLst>
        </xdr:cNvPr>
        <xdr:cNvSpPr txBox="1"/>
      </xdr:nvSpPr>
      <xdr:spPr>
        <a:xfrm>
          <a:off x="18561127" y="627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77233</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D23D7A65-1D24-458F-ACA4-C0D1191FABDF}"/>
            </a:ext>
          </a:extLst>
        </xdr:cNvPr>
        <xdr:cNvSpPr txBox="1"/>
      </xdr:nvSpPr>
      <xdr:spPr>
        <a:xfrm>
          <a:off x="17776267" y="62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85234</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6B5202EE-ED09-48AF-82B9-663F2250CBC5}"/>
            </a:ext>
          </a:extLst>
        </xdr:cNvPr>
        <xdr:cNvSpPr txBox="1"/>
      </xdr:nvSpPr>
      <xdr:spPr>
        <a:xfrm>
          <a:off x="17001567" y="628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94378</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BCE560B6-36AD-4C57-88E4-7616DFA65EF8}"/>
            </a:ext>
          </a:extLst>
        </xdr:cNvPr>
        <xdr:cNvSpPr txBox="1"/>
      </xdr:nvSpPr>
      <xdr:spPr>
        <a:xfrm>
          <a:off x="16226867" y="629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3F013F49-E5E9-4036-AB7A-A9208DE86454}"/>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D7D1B06E-FFE6-46E9-A731-49BC3CF8899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DC0E9E7C-46DA-4F37-BC96-A0285E2131D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1310CEAD-460D-485D-B1A1-F3F443EDBA2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B0BE3BBC-C928-43FB-B1D6-068D458E1B5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BB9066D6-D2CA-4BB4-BD57-7F3F45D1C4A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2D738B18-9EE7-4DEB-8E62-D931222D733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EDFA76E9-8569-441E-94CD-CF8AD998DE1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65B151A0-E953-4631-A515-1E578B2676F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AF720B99-9CCD-4E45-98AC-402A535E4C46}"/>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D12E95D8-2C4F-4FE2-98B1-6842E469EA9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D6F581A9-D8F6-43B9-8FD5-9A4D09166CF5}"/>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8" name="テキスト ボックス 417">
          <a:extLst>
            <a:ext uri="{FF2B5EF4-FFF2-40B4-BE49-F238E27FC236}">
              <a16:creationId xmlns:a16="http://schemas.microsoft.com/office/drawing/2014/main" id="{E4190DBD-D5FB-4B2D-95F8-BAFD24A224F2}"/>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3234EC16-2C47-4820-958B-77297F2D80F5}"/>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B515DF4E-58B3-45B3-B7A3-D918824BAB27}"/>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2891DDE2-9C3E-48FF-B637-213DF3E7B78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EB8E0A9B-A3A9-431F-8360-E5A7E28BA02C}"/>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98545563-4E27-4EF9-89E6-7429FE825ABD}"/>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9EF1E9AE-2CB7-49CA-A280-C348E45B90DF}"/>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9696E3A7-C592-4735-9A4C-55967FE59516}"/>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1B2EC092-C392-4ED8-9630-10FA9A07565B}"/>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D65F3315-15B9-454C-8895-8587BABCE16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8" name="テキスト ボックス 427">
          <a:extLst>
            <a:ext uri="{FF2B5EF4-FFF2-40B4-BE49-F238E27FC236}">
              <a16:creationId xmlns:a16="http://schemas.microsoft.com/office/drawing/2014/main" id="{97782C23-3B21-4405-B15F-9BB8D9A3E754}"/>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AD251674-8FC7-405A-AC84-56A238DB9845}"/>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a:extLst>
            <a:ext uri="{FF2B5EF4-FFF2-40B4-BE49-F238E27FC236}">
              <a16:creationId xmlns:a16="http://schemas.microsoft.com/office/drawing/2014/main" id="{DCBAFA2E-5981-4A5D-BD89-A71728752E5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431" name="直線コネクタ 430">
          <a:extLst>
            <a:ext uri="{FF2B5EF4-FFF2-40B4-BE49-F238E27FC236}">
              <a16:creationId xmlns:a16="http://schemas.microsoft.com/office/drawing/2014/main" id="{10543AFA-81FF-4FEC-992C-EB5EDB189D41}"/>
            </a:ext>
          </a:extLst>
        </xdr:cNvPr>
        <xdr:cNvCxnSpPr/>
      </xdr:nvCxnSpPr>
      <xdr:spPr>
        <a:xfrm flipV="1">
          <a:off x="14375764" y="9472749"/>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2" name="【学校施設】&#10;有形固定資産減価償却率最小値テキスト">
          <a:extLst>
            <a:ext uri="{FF2B5EF4-FFF2-40B4-BE49-F238E27FC236}">
              <a16:creationId xmlns:a16="http://schemas.microsoft.com/office/drawing/2014/main" id="{2E99530E-AFE3-4A00-8760-21CDC31EB7A1}"/>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3" name="直線コネクタ 432">
          <a:extLst>
            <a:ext uri="{FF2B5EF4-FFF2-40B4-BE49-F238E27FC236}">
              <a16:creationId xmlns:a16="http://schemas.microsoft.com/office/drawing/2014/main" id="{1BB64E3C-B939-47F8-9260-F327503D9841}"/>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434" name="【学校施設】&#10;有形固定資産減価償却率最大値テキスト">
          <a:extLst>
            <a:ext uri="{FF2B5EF4-FFF2-40B4-BE49-F238E27FC236}">
              <a16:creationId xmlns:a16="http://schemas.microsoft.com/office/drawing/2014/main" id="{CC9A8AB7-C5BF-446D-A916-FA9177227830}"/>
            </a:ext>
          </a:extLst>
        </xdr:cNvPr>
        <xdr:cNvSpPr txBox="1"/>
      </xdr:nvSpPr>
      <xdr:spPr>
        <a:xfrm>
          <a:off x="14414500" y="925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435" name="直線コネクタ 434">
          <a:extLst>
            <a:ext uri="{FF2B5EF4-FFF2-40B4-BE49-F238E27FC236}">
              <a16:creationId xmlns:a16="http://schemas.microsoft.com/office/drawing/2014/main" id="{AA1374F7-7BC1-4CAF-8F6E-154423EAACD0}"/>
            </a:ext>
          </a:extLst>
        </xdr:cNvPr>
        <xdr:cNvCxnSpPr/>
      </xdr:nvCxnSpPr>
      <xdr:spPr>
        <a:xfrm>
          <a:off x="14287500" y="94727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436" name="【学校施設】&#10;有形固定資産減価償却率平均値テキスト">
          <a:extLst>
            <a:ext uri="{FF2B5EF4-FFF2-40B4-BE49-F238E27FC236}">
              <a16:creationId xmlns:a16="http://schemas.microsoft.com/office/drawing/2014/main" id="{5A7BE91C-667E-4042-813C-705BB56287F9}"/>
            </a:ext>
          </a:extLst>
        </xdr:cNvPr>
        <xdr:cNvSpPr txBox="1"/>
      </xdr:nvSpPr>
      <xdr:spPr>
        <a:xfrm>
          <a:off x="14414500" y="1020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437" name="フローチャート: 判断 436">
          <a:extLst>
            <a:ext uri="{FF2B5EF4-FFF2-40B4-BE49-F238E27FC236}">
              <a16:creationId xmlns:a16="http://schemas.microsoft.com/office/drawing/2014/main" id="{32510F3F-994A-43A1-BE73-EFA19C257DFA}"/>
            </a:ext>
          </a:extLst>
        </xdr:cNvPr>
        <xdr:cNvSpPr/>
      </xdr:nvSpPr>
      <xdr:spPr>
        <a:xfrm>
          <a:off x="14325600" y="102247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438" name="フローチャート: 判断 437">
          <a:extLst>
            <a:ext uri="{FF2B5EF4-FFF2-40B4-BE49-F238E27FC236}">
              <a16:creationId xmlns:a16="http://schemas.microsoft.com/office/drawing/2014/main" id="{333D8D9C-7F28-43FA-A78B-82DAC00BAE1A}"/>
            </a:ext>
          </a:extLst>
        </xdr:cNvPr>
        <xdr:cNvSpPr/>
      </xdr:nvSpPr>
      <xdr:spPr>
        <a:xfrm>
          <a:off x="13578840" y="10219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439" name="フローチャート: 判断 438">
          <a:extLst>
            <a:ext uri="{FF2B5EF4-FFF2-40B4-BE49-F238E27FC236}">
              <a16:creationId xmlns:a16="http://schemas.microsoft.com/office/drawing/2014/main" id="{644E3542-44B1-4644-995B-AD627C3BD917}"/>
            </a:ext>
          </a:extLst>
        </xdr:cNvPr>
        <xdr:cNvSpPr/>
      </xdr:nvSpPr>
      <xdr:spPr>
        <a:xfrm>
          <a:off x="12804140" y="1022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440" name="フローチャート: 判断 439">
          <a:extLst>
            <a:ext uri="{FF2B5EF4-FFF2-40B4-BE49-F238E27FC236}">
              <a16:creationId xmlns:a16="http://schemas.microsoft.com/office/drawing/2014/main" id="{BDDAEBE6-B4EC-49F4-A01F-DE8AC6E04739}"/>
            </a:ext>
          </a:extLst>
        </xdr:cNvPr>
        <xdr:cNvSpPr/>
      </xdr:nvSpPr>
      <xdr:spPr>
        <a:xfrm>
          <a:off x="1202944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441" name="フローチャート: 判断 440">
          <a:extLst>
            <a:ext uri="{FF2B5EF4-FFF2-40B4-BE49-F238E27FC236}">
              <a16:creationId xmlns:a16="http://schemas.microsoft.com/office/drawing/2014/main" id="{F1D7D27E-C6DD-4B88-8633-00F8A82223D9}"/>
            </a:ext>
          </a:extLst>
        </xdr:cNvPr>
        <xdr:cNvSpPr/>
      </xdr:nvSpPr>
      <xdr:spPr>
        <a:xfrm>
          <a:off x="11231880" y="101659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E915A874-4001-4EDE-A79A-20BF777BBFF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62621059-9AEE-424E-8D1E-8BDA63D08FF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55441A0A-C1F6-49CA-A422-660EBF58AD7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1654EE0-855A-4823-8054-98BEB1B001A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7005D34-6FF1-4DB0-BBCC-1D93919F9D6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135346</xdr:rowOff>
    </xdr:from>
    <xdr:to>
      <xdr:col>85</xdr:col>
      <xdr:colOff>177800</xdr:colOff>
      <xdr:row>60</xdr:row>
      <xdr:rowOff>65496</xdr:rowOff>
    </xdr:to>
    <xdr:sp macro="" textlink="">
      <xdr:nvSpPr>
        <xdr:cNvPr id="447" name="楕円 446">
          <a:extLst>
            <a:ext uri="{FF2B5EF4-FFF2-40B4-BE49-F238E27FC236}">
              <a16:creationId xmlns:a16="http://schemas.microsoft.com/office/drawing/2014/main" id="{18EE7D57-B646-4CFF-8EE9-C634A09717BA}"/>
            </a:ext>
          </a:extLst>
        </xdr:cNvPr>
        <xdr:cNvSpPr/>
      </xdr:nvSpPr>
      <xdr:spPr>
        <a:xfrm>
          <a:off x="14325600" y="1002610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158223</xdr:rowOff>
    </xdr:from>
    <xdr:ext cx="405111" cy="259045"/>
    <xdr:sp macro="" textlink="">
      <xdr:nvSpPr>
        <xdr:cNvPr id="448" name="【学校施設】&#10;有形固定資産減価償却率該当値テキスト">
          <a:extLst>
            <a:ext uri="{FF2B5EF4-FFF2-40B4-BE49-F238E27FC236}">
              <a16:creationId xmlns:a16="http://schemas.microsoft.com/office/drawing/2014/main" id="{9F6AA10D-8E73-4FA3-BA4C-A72A55AD3A98}"/>
            </a:ext>
          </a:extLst>
        </xdr:cNvPr>
        <xdr:cNvSpPr txBox="1"/>
      </xdr:nvSpPr>
      <xdr:spPr>
        <a:xfrm>
          <a:off x="14414500" y="988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130447</xdr:rowOff>
    </xdr:from>
    <xdr:to>
      <xdr:col>81</xdr:col>
      <xdr:colOff>101600</xdr:colOff>
      <xdr:row>60</xdr:row>
      <xdr:rowOff>60597</xdr:rowOff>
    </xdr:to>
    <xdr:sp macro="" textlink="">
      <xdr:nvSpPr>
        <xdr:cNvPr id="449" name="楕円 448">
          <a:extLst>
            <a:ext uri="{FF2B5EF4-FFF2-40B4-BE49-F238E27FC236}">
              <a16:creationId xmlns:a16="http://schemas.microsoft.com/office/drawing/2014/main" id="{B03EB840-C681-4C1C-B2DF-156DDA6F52F0}"/>
            </a:ext>
          </a:extLst>
        </xdr:cNvPr>
        <xdr:cNvSpPr/>
      </xdr:nvSpPr>
      <xdr:spPr>
        <a:xfrm>
          <a:off x="13578840" y="100212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xdr:rowOff>
    </xdr:from>
    <xdr:to>
      <xdr:col>85</xdr:col>
      <xdr:colOff>127000</xdr:colOff>
      <xdr:row>60</xdr:row>
      <xdr:rowOff>14696</xdr:rowOff>
    </xdr:to>
    <xdr:cxnSp macro="">
      <xdr:nvCxnSpPr>
        <xdr:cNvPr id="450" name="直線コネクタ 449">
          <a:extLst>
            <a:ext uri="{FF2B5EF4-FFF2-40B4-BE49-F238E27FC236}">
              <a16:creationId xmlns:a16="http://schemas.microsoft.com/office/drawing/2014/main" id="{8BAE5210-3101-46A8-92DF-F23D364C9560}"/>
            </a:ext>
          </a:extLst>
        </xdr:cNvPr>
        <xdr:cNvCxnSpPr/>
      </xdr:nvCxnSpPr>
      <xdr:spPr>
        <a:xfrm>
          <a:off x="13629640" y="10068197"/>
          <a:ext cx="74676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159838</xdr:rowOff>
    </xdr:from>
    <xdr:to>
      <xdr:col>76</xdr:col>
      <xdr:colOff>165100</xdr:colOff>
      <xdr:row>60</xdr:row>
      <xdr:rowOff>89988</xdr:rowOff>
    </xdr:to>
    <xdr:sp macro="" textlink="">
      <xdr:nvSpPr>
        <xdr:cNvPr id="451" name="楕円 450">
          <a:extLst>
            <a:ext uri="{FF2B5EF4-FFF2-40B4-BE49-F238E27FC236}">
              <a16:creationId xmlns:a16="http://schemas.microsoft.com/office/drawing/2014/main" id="{47C92376-1FA0-4944-8327-B41073AF4E9B}"/>
            </a:ext>
          </a:extLst>
        </xdr:cNvPr>
        <xdr:cNvSpPr/>
      </xdr:nvSpPr>
      <xdr:spPr>
        <a:xfrm>
          <a:off x="12804140" y="10050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9797</xdr:rowOff>
    </xdr:from>
    <xdr:to>
      <xdr:col>81</xdr:col>
      <xdr:colOff>50800</xdr:colOff>
      <xdr:row>60</xdr:row>
      <xdr:rowOff>39188</xdr:rowOff>
    </xdr:to>
    <xdr:cxnSp macro="">
      <xdr:nvCxnSpPr>
        <xdr:cNvPr id="452" name="直線コネクタ 451">
          <a:extLst>
            <a:ext uri="{FF2B5EF4-FFF2-40B4-BE49-F238E27FC236}">
              <a16:creationId xmlns:a16="http://schemas.microsoft.com/office/drawing/2014/main" id="{101A6910-7153-4291-9FFA-C086BE52F932}"/>
            </a:ext>
          </a:extLst>
        </xdr:cNvPr>
        <xdr:cNvCxnSpPr/>
      </xdr:nvCxnSpPr>
      <xdr:spPr>
        <a:xfrm flipV="1">
          <a:off x="12854940" y="10068197"/>
          <a:ext cx="7747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120650</xdr:rowOff>
    </xdr:from>
    <xdr:to>
      <xdr:col>72</xdr:col>
      <xdr:colOff>38100</xdr:colOff>
      <xdr:row>60</xdr:row>
      <xdr:rowOff>50800</xdr:rowOff>
    </xdr:to>
    <xdr:sp macro="" textlink="">
      <xdr:nvSpPr>
        <xdr:cNvPr id="453" name="楕円 452">
          <a:extLst>
            <a:ext uri="{FF2B5EF4-FFF2-40B4-BE49-F238E27FC236}">
              <a16:creationId xmlns:a16="http://schemas.microsoft.com/office/drawing/2014/main" id="{01181349-7305-4226-9B93-C9A5E0B2B9E4}"/>
            </a:ext>
          </a:extLst>
        </xdr:cNvPr>
        <xdr:cNvSpPr/>
      </xdr:nvSpPr>
      <xdr:spPr>
        <a:xfrm>
          <a:off x="12029440" y="10011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0</xdr:rowOff>
    </xdr:from>
    <xdr:to>
      <xdr:col>76</xdr:col>
      <xdr:colOff>114300</xdr:colOff>
      <xdr:row>60</xdr:row>
      <xdr:rowOff>39188</xdr:rowOff>
    </xdr:to>
    <xdr:cxnSp macro="">
      <xdr:nvCxnSpPr>
        <xdr:cNvPr id="454" name="直線コネクタ 453">
          <a:extLst>
            <a:ext uri="{FF2B5EF4-FFF2-40B4-BE49-F238E27FC236}">
              <a16:creationId xmlns:a16="http://schemas.microsoft.com/office/drawing/2014/main" id="{582015C3-8AD0-4979-BE0D-A5829045F1AE}"/>
            </a:ext>
          </a:extLst>
        </xdr:cNvPr>
        <xdr:cNvCxnSpPr/>
      </xdr:nvCxnSpPr>
      <xdr:spPr>
        <a:xfrm>
          <a:off x="12072620" y="10058400"/>
          <a:ext cx="78232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22678</xdr:rowOff>
    </xdr:from>
    <xdr:to>
      <xdr:col>67</xdr:col>
      <xdr:colOff>101600</xdr:colOff>
      <xdr:row>59</xdr:row>
      <xdr:rowOff>124278</xdr:rowOff>
    </xdr:to>
    <xdr:sp macro="" textlink="">
      <xdr:nvSpPr>
        <xdr:cNvPr id="455" name="楕円 454">
          <a:extLst>
            <a:ext uri="{FF2B5EF4-FFF2-40B4-BE49-F238E27FC236}">
              <a16:creationId xmlns:a16="http://schemas.microsoft.com/office/drawing/2014/main" id="{4A4DC558-509A-409A-841D-4BD3392340D1}"/>
            </a:ext>
          </a:extLst>
        </xdr:cNvPr>
        <xdr:cNvSpPr/>
      </xdr:nvSpPr>
      <xdr:spPr>
        <a:xfrm>
          <a:off x="11231880" y="9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73478</xdr:rowOff>
    </xdr:from>
    <xdr:to>
      <xdr:col>71</xdr:col>
      <xdr:colOff>177800</xdr:colOff>
      <xdr:row>60</xdr:row>
      <xdr:rowOff>0</xdr:rowOff>
    </xdr:to>
    <xdr:cxnSp macro="">
      <xdr:nvCxnSpPr>
        <xdr:cNvPr id="456" name="直線コネクタ 455">
          <a:extLst>
            <a:ext uri="{FF2B5EF4-FFF2-40B4-BE49-F238E27FC236}">
              <a16:creationId xmlns:a16="http://schemas.microsoft.com/office/drawing/2014/main" id="{47D0F471-F05B-4FEB-B3D1-FDB507041E05}"/>
            </a:ext>
          </a:extLst>
        </xdr:cNvPr>
        <xdr:cNvCxnSpPr/>
      </xdr:nvCxnSpPr>
      <xdr:spPr>
        <a:xfrm>
          <a:off x="11282680" y="9964238"/>
          <a:ext cx="789940" cy="9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457" name="n_1aveValue【学校施設】&#10;有形固定資産減価償却率">
          <a:extLst>
            <a:ext uri="{FF2B5EF4-FFF2-40B4-BE49-F238E27FC236}">
              <a16:creationId xmlns:a16="http://schemas.microsoft.com/office/drawing/2014/main" id="{24F9C7EA-4DAE-4B86-8C38-95FD91E533C4}"/>
            </a:ext>
          </a:extLst>
        </xdr:cNvPr>
        <xdr:cNvSpPr txBox="1"/>
      </xdr:nvSpPr>
      <xdr:spPr>
        <a:xfrm>
          <a:off x="13437244" y="1030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458" name="n_2aveValue【学校施設】&#10;有形固定資産減価償却率">
          <a:extLst>
            <a:ext uri="{FF2B5EF4-FFF2-40B4-BE49-F238E27FC236}">
              <a16:creationId xmlns:a16="http://schemas.microsoft.com/office/drawing/2014/main" id="{18876030-0B8D-4F43-A69A-8929C7015737}"/>
            </a:ext>
          </a:extLst>
        </xdr:cNvPr>
        <xdr:cNvSpPr txBox="1"/>
      </xdr:nvSpPr>
      <xdr:spPr>
        <a:xfrm>
          <a:off x="126752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459" name="n_3aveValue【学校施設】&#10;有形固定資産減価償却率">
          <a:extLst>
            <a:ext uri="{FF2B5EF4-FFF2-40B4-BE49-F238E27FC236}">
              <a16:creationId xmlns:a16="http://schemas.microsoft.com/office/drawing/2014/main" id="{D6FB9AE7-3F4E-4018-A6BC-A1DF3D0C639C}"/>
            </a:ext>
          </a:extLst>
        </xdr:cNvPr>
        <xdr:cNvSpPr txBox="1"/>
      </xdr:nvSpPr>
      <xdr:spPr>
        <a:xfrm>
          <a:off x="1190054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460" name="n_4aveValue【学校施設】&#10;有形固定資産減価償却率">
          <a:extLst>
            <a:ext uri="{FF2B5EF4-FFF2-40B4-BE49-F238E27FC236}">
              <a16:creationId xmlns:a16="http://schemas.microsoft.com/office/drawing/2014/main" id="{3AEC275F-6249-4163-A934-149F951E43A4}"/>
            </a:ext>
          </a:extLst>
        </xdr:cNvPr>
        <xdr:cNvSpPr txBox="1"/>
      </xdr:nvSpPr>
      <xdr:spPr>
        <a:xfrm>
          <a:off x="11102984" y="1025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77124</xdr:rowOff>
    </xdr:from>
    <xdr:ext cx="405111" cy="259045"/>
    <xdr:sp macro="" textlink="">
      <xdr:nvSpPr>
        <xdr:cNvPr id="461" name="n_1mainValue【学校施設】&#10;有形固定資産減価償却率">
          <a:extLst>
            <a:ext uri="{FF2B5EF4-FFF2-40B4-BE49-F238E27FC236}">
              <a16:creationId xmlns:a16="http://schemas.microsoft.com/office/drawing/2014/main" id="{D1E25E32-F198-4193-A159-44468970599E}"/>
            </a:ext>
          </a:extLst>
        </xdr:cNvPr>
        <xdr:cNvSpPr txBox="1"/>
      </xdr:nvSpPr>
      <xdr:spPr>
        <a:xfrm>
          <a:off x="13437244" y="980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106515</xdr:rowOff>
    </xdr:from>
    <xdr:ext cx="405111" cy="259045"/>
    <xdr:sp macro="" textlink="">
      <xdr:nvSpPr>
        <xdr:cNvPr id="462" name="n_2mainValue【学校施設】&#10;有形固定資産減価償却率">
          <a:extLst>
            <a:ext uri="{FF2B5EF4-FFF2-40B4-BE49-F238E27FC236}">
              <a16:creationId xmlns:a16="http://schemas.microsoft.com/office/drawing/2014/main" id="{3F9FB9CE-3E7E-4222-B05A-64F57740C2FF}"/>
            </a:ext>
          </a:extLst>
        </xdr:cNvPr>
        <xdr:cNvSpPr txBox="1"/>
      </xdr:nvSpPr>
      <xdr:spPr>
        <a:xfrm>
          <a:off x="12675244" y="982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67327</xdr:rowOff>
    </xdr:from>
    <xdr:ext cx="405111" cy="259045"/>
    <xdr:sp macro="" textlink="">
      <xdr:nvSpPr>
        <xdr:cNvPr id="463" name="n_3mainValue【学校施設】&#10;有形固定資産減価償却率">
          <a:extLst>
            <a:ext uri="{FF2B5EF4-FFF2-40B4-BE49-F238E27FC236}">
              <a16:creationId xmlns:a16="http://schemas.microsoft.com/office/drawing/2014/main" id="{F6503BD6-AFD1-4778-AAF7-4DF5F727F360}"/>
            </a:ext>
          </a:extLst>
        </xdr:cNvPr>
        <xdr:cNvSpPr txBox="1"/>
      </xdr:nvSpPr>
      <xdr:spPr>
        <a:xfrm>
          <a:off x="119005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140805</xdr:rowOff>
    </xdr:from>
    <xdr:ext cx="405111" cy="259045"/>
    <xdr:sp macro="" textlink="">
      <xdr:nvSpPr>
        <xdr:cNvPr id="464" name="n_4mainValue【学校施設】&#10;有形固定資産減価償却率">
          <a:extLst>
            <a:ext uri="{FF2B5EF4-FFF2-40B4-BE49-F238E27FC236}">
              <a16:creationId xmlns:a16="http://schemas.microsoft.com/office/drawing/2014/main" id="{6776789D-7157-47DC-991B-671E40F8B34E}"/>
            </a:ext>
          </a:extLst>
        </xdr:cNvPr>
        <xdr:cNvSpPr txBox="1"/>
      </xdr:nvSpPr>
      <xdr:spPr>
        <a:xfrm>
          <a:off x="1110298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6009AD72-AB4B-4218-AE47-14DA9D61757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D8E46986-42D3-40C7-8A8E-BB606819392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7A66FDB6-4E79-4F84-9225-937EA9EB118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B76B0D4B-3B08-4825-9387-49E30E5EDFF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645F476B-99D0-4072-B4BB-B7E42F875B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159B68D1-FCF2-4E94-A5DA-EAD80DE32FF7}"/>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2C2E3965-3132-4543-B2DE-22A662A4571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497262D1-D514-4880-BF96-242E4874AFC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ADEF82C8-1F27-4DBD-9AC6-49D379C8E84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AE4F91AE-14E6-427C-8747-FF1233FFC38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475" name="直線コネクタ 474">
          <a:extLst>
            <a:ext uri="{FF2B5EF4-FFF2-40B4-BE49-F238E27FC236}">
              <a16:creationId xmlns:a16="http://schemas.microsoft.com/office/drawing/2014/main" id="{27D242FC-DF64-410F-86F5-4BBB6F336460}"/>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6" name="テキスト ボックス 475">
          <a:extLst>
            <a:ext uri="{FF2B5EF4-FFF2-40B4-BE49-F238E27FC236}">
              <a16:creationId xmlns:a16="http://schemas.microsoft.com/office/drawing/2014/main" id="{3A25A4D0-8540-4DD0-807E-2896552EBA86}"/>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DF7D7574-BDF5-4F7E-9ADD-B0D2A62C3BB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78" name="テキスト ボックス 477">
          <a:extLst>
            <a:ext uri="{FF2B5EF4-FFF2-40B4-BE49-F238E27FC236}">
              <a16:creationId xmlns:a16="http://schemas.microsoft.com/office/drawing/2014/main" id="{BD7AE1D9-6080-451A-8831-47A682C7C653}"/>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9" name="直線コネクタ 478">
          <a:extLst>
            <a:ext uri="{FF2B5EF4-FFF2-40B4-BE49-F238E27FC236}">
              <a16:creationId xmlns:a16="http://schemas.microsoft.com/office/drawing/2014/main" id="{30E6358E-7EE2-4F52-8558-DFDD0E1BBC23}"/>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480" name="テキスト ボックス 479">
          <a:extLst>
            <a:ext uri="{FF2B5EF4-FFF2-40B4-BE49-F238E27FC236}">
              <a16:creationId xmlns:a16="http://schemas.microsoft.com/office/drawing/2014/main" id="{C863528C-58A7-4761-B7CF-D46F03EA5594}"/>
            </a:ext>
          </a:extLst>
        </xdr:cNvPr>
        <xdr:cNvSpPr txBox="1"/>
      </xdr:nvSpPr>
      <xdr:spPr>
        <a:xfrm>
          <a:off x="15630721" y="9363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1" name="直線コネクタ 480">
          <a:extLst>
            <a:ext uri="{FF2B5EF4-FFF2-40B4-BE49-F238E27FC236}">
              <a16:creationId xmlns:a16="http://schemas.microsoft.com/office/drawing/2014/main" id="{52A508C9-B7AC-4A64-AD78-BF4113A5BA22}"/>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2" name="テキスト ボックス 481">
          <a:extLst>
            <a:ext uri="{FF2B5EF4-FFF2-40B4-BE49-F238E27FC236}">
              <a16:creationId xmlns:a16="http://schemas.microsoft.com/office/drawing/2014/main" id="{58B6C109-6AD5-4041-9C9F-F06BCA63D7CE}"/>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3" name="【学校施設】&#10;一人当たり面積グラフ枠">
          <a:extLst>
            <a:ext uri="{FF2B5EF4-FFF2-40B4-BE49-F238E27FC236}">
              <a16:creationId xmlns:a16="http://schemas.microsoft.com/office/drawing/2014/main" id="{6977ED36-EAD0-4C85-84AD-4098E5C90487}"/>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484" name="直線コネクタ 483">
          <a:extLst>
            <a:ext uri="{FF2B5EF4-FFF2-40B4-BE49-F238E27FC236}">
              <a16:creationId xmlns:a16="http://schemas.microsoft.com/office/drawing/2014/main" id="{68953397-A742-4078-9BBF-BF601BE0D2E8}"/>
            </a:ext>
          </a:extLst>
        </xdr:cNvPr>
        <xdr:cNvCxnSpPr/>
      </xdr:nvCxnSpPr>
      <xdr:spPr>
        <a:xfrm flipV="1">
          <a:off x="19509104" y="9365761"/>
          <a:ext cx="0" cy="1179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485" name="【学校施設】&#10;一人当たり面積最小値テキスト">
          <a:extLst>
            <a:ext uri="{FF2B5EF4-FFF2-40B4-BE49-F238E27FC236}">
              <a16:creationId xmlns:a16="http://schemas.microsoft.com/office/drawing/2014/main" id="{46E7F155-1B87-49D5-946E-B01B78918D25}"/>
            </a:ext>
          </a:extLst>
        </xdr:cNvPr>
        <xdr:cNvSpPr txBox="1"/>
      </xdr:nvSpPr>
      <xdr:spPr>
        <a:xfrm>
          <a:off x="19547840" y="10549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486" name="直線コネクタ 485">
          <a:extLst>
            <a:ext uri="{FF2B5EF4-FFF2-40B4-BE49-F238E27FC236}">
              <a16:creationId xmlns:a16="http://schemas.microsoft.com/office/drawing/2014/main" id="{4B2D201B-9F9B-4666-8733-17DF42BDFB17}"/>
            </a:ext>
          </a:extLst>
        </xdr:cNvPr>
        <xdr:cNvCxnSpPr/>
      </xdr:nvCxnSpPr>
      <xdr:spPr>
        <a:xfrm>
          <a:off x="19443700" y="105452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487" name="【学校施設】&#10;一人当たり面積最大値テキスト">
          <a:extLst>
            <a:ext uri="{FF2B5EF4-FFF2-40B4-BE49-F238E27FC236}">
              <a16:creationId xmlns:a16="http://schemas.microsoft.com/office/drawing/2014/main" id="{03E08414-A7B5-4353-B409-520202C9EB45}"/>
            </a:ext>
          </a:extLst>
        </xdr:cNvPr>
        <xdr:cNvSpPr txBox="1"/>
      </xdr:nvSpPr>
      <xdr:spPr>
        <a:xfrm>
          <a:off x="19547840" y="914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488" name="直線コネクタ 487">
          <a:extLst>
            <a:ext uri="{FF2B5EF4-FFF2-40B4-BE49-F238E27FC236}">
              <a16:creationId xmlns:a16="http://schemas.microsoft.com/office/drawing/2014/main" id="{15325064-EC8B-43E4-A613-D14578194A2A}"/>
            </a:ext>
          </a:extLst>
        </xdr:cNvPr>
        <xdr:cNvCxnSpPr/>
      </xdr:nvCxnSpPr>
      <xdr:spPr>
        <a:xfrm>
          <a:off x="19443700" y="93657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489" name="【学校施設】&#10;一人当たり面積平均値テキスト">
          <a:extLst>
            <a:ext uri="{FF2B5EF4-FFF2-40B4-BE49-F238E27FC236}">
              <a16:creationId xmlns:a16="http://schemas.microsoft.com/office/drawing/2014/main" id="{AC5269C5-213D-4312-B043-1020E389CCB9}"/>
            </a:ext>
          </a:extLst>
        </xdr:cNvPr>
        <xdr:cNvSpPr txBox="1"/>
      </xdr:nvSpPr>
      <xdr:spPr>
        <a:xfrm>
          <a:off x="19547840" y="10280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490" name="フローチャート: 判断 489">
          <a:extLst>
            <a:ext uri="{FF2B5EF4-FFF2-40B4-BE49-F238E27FC236}">
              <a16:creationId xmlns:a16="http://schemas.microsoft.com/office/drawing/2014/main" id="{1E819E87-44C4-4EF1-8D70-47C7E44B28CE}"/>
            </a:ext>
          </a:extLst>
        </xdr:cNvPr>
        <xdr:cNvSpPr/>
      </xdr:nvSpPr>
      <xdr:spPr>
        <a:xfrm>
          <a:off x="19458940" y="103024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491" name="フローチャート: 判断 490">
          <a:extLst>
            <a:ext uri="{FF2B5EF4-FFF2-40B4-BE49-F238E27FC236}">
              <a16:creationId xmlns:a16="http://schemas.microsoft.com/office/drawing/2014/main" id="{59D0500F-6728-4687-884F-1AC3A007C0A1}"/>
            </a:ext>
          </a:extLst>
        </xdr:cNvPr>
        <xdr:cNvSpPr/>
      </xdr:nvSpPr>
      <xdr:spPr>
        <a:xfrm>
          <a:off x="18735040" y="103061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492" name="フローチャート: 判断 491">
          <a:extLst>
            <a:ext uri="{FF2B5EF4-FFF2-40B4-BE49-F238E27FC236}">
              <a16:creationId xmlns:a16="http://schemas.microsoft.com/office/drawing/2014/main" id="{761331FC-33FD-44FC-9F88-A5D055740439}"/>
            </a:ext>
          </a:extLst>
        </xdr:cNvPr>
        <xdr:cNvSpPr/>
      </xdr:nvSpPr>
      <xdr:spPr>
        <a:xfrm>
          <a:off x="17937480" y="10340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493" name="フローチャート: 判断 492">
          <a:extLst>
            <a:ext uri="{FF2B5EF4-FFF2-40B4-BE49-F238E27FC236}">
              <a16:creationId xmlns:a16="http://schemas.microsoft.com/office/drawing/2014/main" id="{45A57F1F-30BE-40DD-92C8-FF8ED0B35516}"/>
            </a:ext>
          </a:extLst>
        </xdr:cNvPr>
        <xdr:cNvSpPr/>
      </xdr:nvSpPr>
      <xdr:spPr>
        <a:xfrm>
          <a:off x="17162780" y="103481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494" name="フローチャート: 判断 493">
          <a:extLst>
            <a:ext uri="{FF2B5EF4-FFF2-40B4-BE49-F238E27FC236}">
              <a16:creationId xmlns:a16="http://schemas.microsoft.com/office/drawing/2014/main" id="{9E2C6EFA-42AE-419F-BC62-F4306D78B31D}"/>
            </a:ext>
          </a:extLst>
        </xdr:cNvPr>
        <xdr:cNvSpPr/>
      </xdr:nvSpPr>
      <xdr:spPr>
        <a:xfrm>
          <a:off x="16388080" y="103548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7E654136-0ED2-4845-9638-84589B6CB27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F914E2F4-2533-45F7-9F8D-51D0BB87C7F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EBAC08AD-1B71-453E-81D4-20EEFE313FB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2530C36B-53E6-4E9C-8898-1C1C26DB1FD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943C1F6D-DFAE-436A-9917-ACB63A170A2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50641</xdr:rowOff>
    </xdr:from>
    <xdr:to>
      <xdr:col>116</xdr:col>
      <xdr:colOff>114300</xdr:colOff>
      <xdr:row>58</xdr:row>
      <xdr:rowOff>152241</xdr:rowOff>
    </xdr:to>
    <xdr:sp macro="" textlink="">
      <xdr:nvSpPr>
        <xdr:cNvPr id="500" name="楕円 499">
          <a:extLst>
            <a:ext uri="{FF2B5EF4-FFF2-40B4-BE49-F238E27FC236}">
              <a16:creationId xmlns:a16="http://schemas.microsoft.com/office/drawing/2014/main" id="{72D9F2DA-3258-407B-AF84-C0F08849E8AC}"/>
            </a:ext>
          </a:extLst>
        </xdr:cNvPr>
        <xdr:cNvSpPr/>
      </xdr:nvSpPr>
      <xdr:spPr>
        <a:xfrm>
          <a:off x="19458940" y="97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73518</xdr:rowOff>
    </xdr:from>
    <xdr:ext cx="534377" cy="259045"/>
    <xdr:sp macro="" textlink="">
      <xdr:nvSpPr>
        <xdr:cNvPr id="501" name="【学校施設】&#10;一人当たり面積該当値テキスト">
          <a:extLst>
            <a:ext uri="{FF2B5EF4-FFF2-40B4-BE49-F238E27FC236}">
              <a16:creationId xmlns:a16="http://schemas.microsoft.com/office/drawing/2014/main" id="{1C89337A-FE44-4D4B-B731-150E3B009EFA}"/>
            </a:ext>
          </a:extLst>
        </xdr:cNvPr>
        <xdr:cNvSpPr txBox="1"/>
      </xdr:nvSpPr>
      <xdr:spPr>
        <a:xfrm>
          <a:off x="19547840" y="962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19895</xdr:rowOff>
    </xdr:from>
    <xdr:to>
      <xdr:col>112</xdr:col>
      <xdr:colOff>38100</xdr:colOff>
      <xdr:row>58</xdr:row>
      <xdr:rowOff>121495</xdr:rowOff>
    </xdr:to>
    <xdr:sp macro="" textlink="">
      <xdr:nvSpPr>
        <xdr:cNvPr id="502" name="楕円 501">
          <a:extLst>
            <a:ext uri="{FF2B5EF4-FFF2-40B4-BE49-F238E27FC236}">
              <a16:creationId xmlns:a16="http://schemas.microsoft.com/office/drawing/2014/main" id="{8E80984F-8380-4BB3-985E-BA8C0020581B}"/>
            </a:ext>
          </a:extLst>
        </xdr:cNvPr>
        <xdr:cNvSpPr/>
      </xdr:nvSpPr>
      <xdr:spPr>
        <a:xfrm>
          <a:off x="18735040" y="97430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70695</xdr:rowOff>
    </xdr:from>
    <xdr:to>
      <xdr:col>116</xdr:col>
      <xdr:colOff>63500</xdr:colOff>
      <xdr:row>58</xdr:row>
      <xdr:rowOff>101441</xdr:rowOff>
    </xdr:to>
    <xdr:cxnSp macro="">
      <xdr:nvCxnSpPr>
        <xdr:cNvPr id="503" name="直線コネクタ 502">
          <a:extLst>
            <a:ext uri="{FF2B5EF4-FFF2-40B4-BE49-F238E27FC236}">
              <a16:creationId xmlns:a16="http://schemas.microsoft.com/office/drawing/2014/main" id="{52FE8FEA-0A23-4234-A882-BFC3B916D35E}"/>
            </a:ext>
          </a:extLst>
        </xdr:cNvPr>
        <xdr:cNvCxnSpPr/>
      </xdr:nvCxnSpPr>
      <xdr:spPr>
        <a:xfrm>
          <a:off x="18778220" y="9793815"/>
          <a:ext cx="731520" cy="30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22809</xdr:rowOff>
    </xdr:from>
    <xdr:to>
      <xdr:col>107</xdr:col>
      <xdr:colOff>101600</xdr:colOff>
      <xdr:row>58</xdr:row>
      <xdr:rowOff>124409</xdr:rowOff>
    </xdr:to>
    <xdr:sp macro="" textlink="">
      <xdr:nvSpPr>
        <xdr:cNvPr id="504" name="楕円 503">
          <a:extLst>
            <a:ext uri="{FF2B5EF4-FFF2-40B4-BE49-F238E27FC236}">
              <a16:creationId xmlns:a16="http://schemas.microsoft.com/office/drawing/2014/main" id="{1F604467-A4E6-49FF-846A-DBBF7E649583}"/>
            </a:ext>
          </a:extLst>
        </xdr:cNvPr>
        <xdr:cNvSpPr/>
      </xdr:nvSpPr>
      <xdr:spPr>
        <a:xfrm>
          <a:off x="17937480" y="974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70695</xdr:rowOff>
    </xdr:from>
    <xdr:to>
      <xdr:col>111</xdr:col>
      <xdr:colOff>177800</xdr:colOff>
      <xdr:row>58</xdr:row>
      <xdr:rowOff>73609</xdr:rowOff>
    </xdr:to>
    <xdr:cxnSp macro="">
      <xdr:nvCxnSpPr>
        <xdr:cNvPr id="505" name="直線コネクタ 504">
          <a:extLst>
            <a:ext uri="{FF2B5EF4-FFF2-40B4-BE49-F238E27FC236}">
              <a16:creationId xmlns:a16="http://schemas.microsoft.com/office/drawing/2014/main" id="{9FB23CEE-5CAA-4ECD-BD03-67D4E754D3CC}"/>
            </a:ext>
          </a:extLst>
        </xdr:cNvPr>
        <xdr:cNvCxnSpPr/>
      </xdr:nvCxnSpPr>
      <xdr:spPr>
        <a:xfrm flipV="1">
          <a:off x="17988280" y="9793815"/>
          <a:ext cx="789940" cy="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42469</xdr:rowOff>
    </xdr:from>
    <xdr:to>
      <xdr:col>102</xdr:col>
      <xdr:colOff>165100</xdr:colOff>
      <xdr:row>58</xdr:row>
      <xdr:rowOff>144069</xdr:rowOff>
    </xdr:to>
    <xdr:sp macro="" textlink="">
      <xdr:nvSpPr>
        <xdr:cNvPr id="506" name="楕円 505">
          <a:extLst>
            <a:ext uri="{FF2B5EF4-FFF2-40B4-BE49-F238E27FC236}">
              <a16:creationId xmlns:a16="http://schemas.microsoft.com/office/drawing/2014/main" id="{A64C7E1C-EFCD-4069-9685-DED8E8D64B83}"/>
            </a:ext>
          </a:extLst>
        </xdr:cNvPr>
        <xdr:cNvSpPr/>
      </xdr:nvSpPr>
      <xdr:spPr>
        <a:xfrm>
          <a:off x="17162780" y="976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73609</xdr:rowOff>
    </xdr:from>
    <xdr:to>
      <xdr:col>107</xdr:col>
      <xdr:colOff>50800</xdr:colOff>
      <xdr:row>58</xdr:row>
      <xdr:rowOff>93269</xdr:rowOff>
    </xdr:to>
    <xdr:cxnSp macro="">
      <xdr:nvCxnSpPr>
        <xdr:cNvPr id="507" name="直線コネクタ 506">
          <a:extLst>
            <a:ext uri="{FF2B5EF4-FFF2-40B4-BE49-F238E27FC236}">
              <a16:creationId xmlns:a16="http://schemas.microsoft.com/office/drawing/2014/main" id="{A6483F12-4DEA-4BC3-BD9C-010B8F12C42E}"/>
            </a:ext>
          </a:extLst>
        </xdr:cNvPr>
        <xdr:cNvCxnSpPr/>
      </xdr:nvCxnSpPr>
      <xdr:spPr>
        <a:xfrm flipV="1">
          <a:off x="17213580" y="9796729"/>
          <a:ext cx="774700"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63900</xdr:rowOff>
    </xdr:from>
    <xdr:to>
      <xdr:col>98</xdr:col>
      <xdr:colOff>38100</xdr:colOff>
      <xdr:row>58</xdr:row>
      <xdr:rowOff>165500</xdr:rowOff>
    </xdr:to>
    <xdr:sp macro="" textlink="">
      <xdr:nvSpPr>
        <xdr:cNvPr id="508" name="楕円 507">
          <a:extLst>
            <a:ext uri="{FF2B5EF4-FFF2-40B4-BE49-F238E27FC236}">
              <a16:creationId xmlns:a16="http://schemas.microsoft.com/office/drawing/2014/main" id="{8F1F8216-28AF-4229-BC51-C53B606CB407}"/>
            </a:ext>
          </a:extLst>
        </xdr:cNvPr>
        <xdr:cNvSpPr/>
      </xdr:nvSpPr>
      <xdr:spPr>
        <a:xfrm>
          <a:off x="16388080" y="97870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93269</xdr:rowOff>
    </xdr:from>
    <xdr:to>
      <xdr:col>102</xdr:col>
      <xdr:colOff>114300</xdr:colOff>
      <xdr:row>58</xdr:row>
      <xdr:rowOff>114700</xdr:rowOff>
    </xdr:to>
    <xdr:cxnSp macro="">
      <xdr:nvCxnSpPr>
        <xdr:cNvPr id="509" name="直線コネクタ 508">
          <a:extLst>
            <a:ext uri="{FF2B5EF4-FFF2-40B4-BE49-F238E27FC236}">
              <a16:creationId xmlns:a16="http://schemas.microsoft.com/office/drawing/2014/main" id="{95DD9E0D-85B6-4047-B798-389ED300E033}"/>
            </a:ext>
          </a:extLst>
        </xdr:cNvPr>
        <xdr:cNvCxnSpPr/>
      </xdr:nvCxnSpPr>
      <xdr:spPr>
        <a:xfrm flipV="1">
          <a:off x="16431260" y="9816389"/>
          <a:ext cx="782320" cy="2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510" name="n_1aveValue【学校施設】&#10;一人当たり面積">
          <a:extLst>
            <a:ext uri="{FF2B5EF4-FFF2-40B4-BE49-F238E27FC236}">
              <a16:creationId xmlns:a16="http://schemas.microsoft.com/office/drawing/2014/main" id="{11173143-987B-4380-B130-F35C75D20A90}"/>
            </a:ext>
          </a:extLst>
        </xdr:cNvPr>
        <xdr:cNvSpPr txBox="1"/>
      </xdr:nvSpPr>
      <xdr:spPr>
        <a:xfrm>
          <a:off x="18561127" y="1039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511" name="n_2aveValue【学校施設】&#10;一人当たり面積">
          <a:extLst>
            <a:ext uri="{FF2B5EF4-FFF2-40B4-BE49-F238E27FC236}">
              <a16:creationId xmlns:a16="http://schemas.microsoft.com/office/drawing/2014/main" id="{622FCA97-C858-4B62-954E-1D8FD6C04318}"/>
            </a:ext>
          </a:extLst>
        </xdr:cNvPr>
        <xdr:cNvSpPr txBox="1"/>
      </xdr:nvSpPr>
      <xdr:spPr>
        <a:xfrm>
          <a:off x="17776267" y="1042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512" name="n_3aveValue【学校施設】&#10;一人当たり面積">
          <a:extLst>
            <a:ext uri="{FF2B5EF4-FFF2-40B4-BE49-F238E27FC236}">
              <a16:creationId xmlns:a16="http://schemas.microsoft.com/office/drawing/2014/main" id="{DDC54351-BFC9-4B12-9769-C6F74617E824}"/>
            </a:ext>
          </a:extLst>
        </xdr:cNvPr>
        <xdr:cNvSpPr txBox="1"/>
      </xdr:nvSpPr>
      <xdr:spPr>
        <a:xfrm>
          <a:off x="17001567" y="1043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513" name="n_4aveValue【学校施設】&#10;一人当たり面積">
          <a:extLst>
            <a:ext uri="{FF2B5EF4-FFF2-40B4-BE49-F238E27FC236}">
              <a16:creationId xmlns:a16="http://schemas.microsoft.com/office/drawing/2014/main" id="{861550DD-17A2-49A2-B027-C89E159C7CC3}"/>
            </a:ext>
          </a:extLst>
        </xdr:cNvPr>
        <xdr:cNvSpPr txBox="1"/>
      </xdr:nvSpPr>
      <xdr:spPr>
        <a:xfrm>
          <a:off x="16226867" y="1044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56</xdr:row>
      <xdr:rowOff>138022</xdr:rowOff>
    </xdr:from>
    <xdr:ext cx="534377" cy="259045"/>
    <xdr:sp macro="" textlink="">
      <xdr:nvSpPr>
        <xdr:cNvPr id="514" name="n_1mainValue【学校施設】&#10;一人当たり面積">
          <a:extLst>
            <a:ext uri="{FF2B5EF4-FFF2-40B4-BE49-F238E27FC236}">
              <a16:creationId xmlns:a16="http://schemas.microsoft.com/office/drawing/2014/main" id="{0A32D2D8-7EE4-4382-B645-61731DC2B39E}"/>
            </a:ext>
          </a:extLst>
        </xdr:cNvPr>
        <xdr:cNvSpPr txBox="1"/>
      </xdr:nvSpPr>
      <xdr:spPr>
        <a:xfrm>
          <a:off x="18528811" y="9525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56</xdr:row>
      <xdr:rowOff>140936</xdr:rowOff>
    </xdr:from>
    <xdr:ext cx="534377" cy="259045"/>
    <xdr:sp macro="" textlink="">
      <xdr:nvSpPr>
        <xdr:cNvPr id="515" name="n_2mainValue【学校施設】&#10;一人当たり面積">
          <a:extLst>
            <a:ext uri="{FF2B5EF4-FFF2-40B4-BE49-F238E27FC236}">
              <a16:creationId xmlns:a16="http://schemas.microsoft.com/office/drawing/2014/main" id="{A216DF9E-3B03-4844-BC93-907F6323605F}"/>
            </a:ext>
          </a:extLst>
        </xdr:cNvPr>
        <xdr:cNvSpPr txBox="1"/>
      </xdr:nvSpPr>
      <xdr:spPr>
        <a:xfrm>
          <a:off x="17766811" y="9528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56</xdr:row>
      <xdr:rowOff>160596</xdr:rowOff>
    </xdr:from>
    <xdr:ext cx="534377" cy="259045"/>
    <xdr:sp macro="" textlink="">
      <xdr:nvSpPr>
        <xdr:cNvPr id="516" name="n_3mainValue【学校施設】&#10;一人当たり面積">
          <a:extLst>
            <a:ext uri="{FF2B5EF4-FFF2-40B4-BE49-F238E27FC236}">
              <a16:creationId xmlns:a16="http://schemas.microsoft.com/office/drawing/2014/main" id="{03E14AB6-0A88-4D1F-B2B6-7C276C5438EE}"/>
            </a:ext>
          </a:extLst>
        </xdr:cNvPr>
        <xdr:cNvSpPr txBox="1"/>
      </xdr:nvSpPr>
      <xdr:spPr>
        <a:xfrm>
          <a:off x="16969251" y="954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57</xdr:row>
      <xdr:rowOff>10577</xdr:rowOff>
    </xdr:from>
    <xdr:ext cx="534377" cy="259045"/>
    <xdr:sp macro="" textlink="">
      <xdr:nvSpPr>
        <xdr:cNvPr id="517" name="n_4mainValue【学校施設】&#10;一人当たり面積">
          <a:extLst>
            <a:ext uri="{FF2B5EF4-FFF2-40B4-BE49-F238E27FC236}">
              <a16:creationId xmlns:a16="http://schemas.microsoft.com/office/drawing/2014/main" id="{26F2BA50-53DE-405E-956E-77644A251C38}"/>
            </a:ext>
          </a:extLst>
        </xdr:cNvPr>
        <xdr:cNvSpPr txBox="1"/>
      </xdr:nvSpPr>
      <xdr:spPr>
        <a:xfrm>
          <a:off x="16194551" y="956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a:extLst>
            <a:ext uri="{FF2B5EF4-FFF2-40B4-BE49-F238E27FC236}">
              <a16:creationId xmlns:a16="http://schemas.microsoft.com/office/drawing/2014/main" id="{196F17AC-C667-40A3-87C4-7FE529EDEC7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a:extLst>
            <a:ext uri="{FF2B5EF4-FFF2-40B4-BE49-F238E27FC236}">
              <a16:creationId xmlns:a16="http://schemas.microsoft.com/office/drawing/2014/main" id="{F8222A4C-5B30-49A9-9C1B-741CA61D52F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a:extLst>
            <a:ext uri="{FF2B5EF4-FFF2-40B4-BE49-F238E27FC236}">
              <a16:creationId xmlns:a16="http://schemas.microsoft.com/office/drawing/2014/main" id="{2AFA5699-0191-43E3-A398-2A41C5AC38F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a:extLst>
            <a:ext uri="{FF2B5EF4-FFF2-40B4-BE49-F238E27FC236}">
              <a16:creationId xmlns:a16="http://schemas.microsoft.com/office/drawing/2014/main" id="{4BF05C5C-B89A-40E6-80FC-DB9D352C8F1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a:extLst>
            <a:ext uri="{FF2B5EF4-FFF2-40B4-BE49-F238E27FC236}">
              <a16:creationId xmlns:a16="http://schemas.microsoft.com/office/drawing/2014/main" id="{F1946473-1F55-4457-A1FA-3804FDD3E75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a:extLst>
            <a:ext uri="{FF2B5EF4-FFF2-40B4-BE49-F238E27FC236}">
              <a16:creationId xmlns:a16="http://schemas.microsoft.com/office/drawing/2014/main" id="{DB91E6A2-620D-45F3-BEEC-59505A5754C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a:extLst>
            <a:ext uri="{FF2B5EF4-FFF2-40B4-BE49-F238E27FC236}">
              <a16:creationId xmlns:a16="http://schemas.microsoft.com/office/drawing/2014/main" id="{CD4C0EA3-BDAF-440A-8BA8-BE8F62379AA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a:extLst>
            <a:ext uri="{FF2B5EF4-FFF2-40B4-BE49-F238E27FC236}">
              <a16:creationId xmlns:a16="http://schemas.microsoft.com/office/drawing/2014/main" id="{818A6957-AF8F-40EC-8989-9AD9EA2E3B9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6" name="正方形/長方形 525">
          <a:extLst>
            <a:ext uri="{FF2B5EF4-FFF2-40B4-BE49-F238E27FC236}">
              <a16:creationId xmlns:a16="http://schemas.microsoft.com/office/drawing/2014/main" id="{B8AF255C-8BCA-4CEE-B0A0-713F9B3F26A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7" name="正方形/長方形 526">
          <a:extLst>
            <a:ext uri="{FF2B5EF4-FFF2-40B4-BE49-F238E27FC236}">
              <a16:creationId xmlns:a16="http://schemas.microsoft.com/office/drawing/2014/main" id="{532987D1-DCD8-4168-86F5-8BD2FF2F043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8" name="正方形/長方形 527">
          <a:extLst>
            <a:ext uri="{FF2B5EF4-FFF2-40B4-BE49-F238E27FC236}">
              <a16:creationId xmlns:a16="http://schemas.microsoft.com/office/drawing/2014/main" id="{FE371D1F-04A7-45C5-BE8D-423D9BDC0BE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29" name="正方形/長方形 528">
          <a:extLst>
            <a:ext uri="{FF2B5EF4-FFF2-40B4-BE49-F238E27FC236}">
              <a16:creationId xmlns:a16="http://schemas.microsoft.com/office/drawing/2014/main" id="{9FC68166-7B08-40D7-A0A9-4AC3FB18163B}"/>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0" name="正方形/長方形 529">
          <a:extLst>
            <a:ext uri="{FF2B5EF4-FFF2-40B4-BE49-F238E27FC236}">
              <a16:creationId xmlns:a16="http://schemas.microsoft.com/office/drawing/2014/main" id="{12B85ABD-3AE4-4FB0-B6BA-AA0C562DC4D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1" name="正方形/長方形 530">
          <a:extLst>
            <a:ext uri="{FF2B5EF4-FFF2-40B4-BE49-F238E27FC236}">
              <a16:creationId xmlns:a16="http://schemas.microsoft.com/office/drawing/2014/main" id="{D4F8EF51-FFD1-486F-B9C3-501A5C11408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2" name="正方形/長方形 531">
          <a:extLst>
            <a:ext uri="{FF2B5EF4-FFF2-40B4-BE49-F238E27FC236}">
              <a16:creationId xmlns:a16="http://schemas.microsoft.com/office/drawing/2014/main" id="{7B2CD99B-AA42-477C-BC20-D6B995FBC98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3" name="正方形/長方形 532">
          <a:extLst>
            <a:ext uri="{FF2B5EF4-FFF2-40B4-BE49-F238E27FC236}">
              <a16:creationId xmlns:a16="http://schemas.microsoft.com/office/drawing/2014/main" id="{98AA4A45-89C9-404C-9FD2-55FF6CC0D77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4" name="正方形/長方形 533">
          <a:extLst>
            <a:ext uri="{FF2B5EF4-FFF2-40B4-BE49-F238E27FC236}">
              <a16:creationId xmlns:a16="http://schemas.microsoft.com/office/drawing/2014/main" id="{6F391604-78E3-4E38-A181-453944845FA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5" name="正方形/長方形 534">
          <a:extLst>
            <a:ext uri="{FF2B5EF4-FFF2-40B4-BE49-F238E27FC236}">
              <a16:creationId xmlns:a16="http://schemas.microsoft.com/office/drawing/2014/main" id="{17D2B578-87AC-4AEF-8F77-CF3EB2A088A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6" name="正方形/長方形 535">
          <a:extLst>
            <a:ext uri="{FF2B5EF4-FFF2-40B4-BE49-F238E27FC236}">
              <a16:creationId xmlns:a16="http://schemas.microsoft.com/office/drawing/2014/main" id="{E40ED80C-7510-4CAF-835C-30D916B8B2E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7" name="正方形/長方形 536">
          <a:extLst>
            <a:ext uri="{FF2B5EF4-FFF2-40B4-BE49-F238E27FC236}">
              <a16:creationId xmlns:a16="http://schemas.microsoft.com/office/drawing/2014/main" id="{E3B3D0B4-CA8C-43C6-966D-35EC4857DA7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8" name="正方形/長方形 537">
          <a:extLst>
            <a:ext uri="{FF2B5EF4-FFF2-40B4-BE49-F238E27FC236}">
              <a16:creationId xmlns:a16="http://schemas.microsoft.com/office/drawing/2014/main" id="{7E110B07-7713-414B-A80E-D7991BE9842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9" name="正方形/長方形 538">
          <a:extLst>
            <a:ext uri="{FF2B5EF4-FFF2-40B4-BE49-F238E27FC236}">
              <a16:creationId xmlns:a16="http://schemas.microsoft.com/office/drawing/2014/main" id="{1AD9FEA3-C446-46D7-AB2F-8647B95F4E5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0" name="正方形/長方形 539">
          <a:extLst>
            <a:ext uri="{FF2B5EF4-FFF2-40B4-BE49-F238E27FC236}">
              <a16:creationId xmlns:a16="http://schemas.microsoft.com/office/drawing/2014/main" id="{7F8C7E11-7E4C-47AB-92BC-D0DAB2B9A7E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1" name="正方形/長方形 540">
          <a:extLst>
            <a:ext uri="{FF2B5EF4-FFF2-40B4-BE49-F238E27FC236}">
              <a16:creationId xmlns:a16="http://schemas.microsoft.com/office/drawing/2014/main" id="{69CECFE5-19CC-46F3-8CD6-D86393B3355B}"/>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2" name="正方形/長方形 541">
          <a:extLst>
            <a:ext uri="{FF2B5EF4-FFF2-40B4-BE49-F238E27FC236}">
              <a16:creationId xmlns:a16="http://schemas.microsoft.com/office/drawing/2014/main" id="{38FD751E-9C80-4B04-9D3C-B8B1A75F9AA9}"/>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3" name="正方形/長方形 542">
          <a:extLst>
            <a:ext uri="{FF2B5EF4-FFF2-40B4-BE49-F238E27FC236}">
              <a16:creationId xmlns:a16="http://schemas.microsoft.com/office/drawing/2014/main" id="{C6AF4DEA-1D20-41B1-9BB8-2CD71BC6C0D7}"/>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4" name="正方形/長方形 543">
          <a:extLst>
            <a:ext uri="{FF2B5EF4-FFF2-40B4-BE49-F238E27FC236}">
              <a16:creationId xmlns:a16="http://schemas.microsoft.com/office/drawing/2014/main" id="{55EE42B0-8D12-4639-96ED-7FCB53352C8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45" name="正方形/長方形 544">
          <a:extLst>
            <a:ext uri="{FF2B5EF4-FFF2-40B4-BE49-F238E27FC236}">
              <a16:creationId xmlns:a16="http://schemas.microsoft.com/office/drawing/2014/main" id="{25DC21B0-56BE-4528-8A56-6381FD74A22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46" name="正方形/長方形 545">
          <a:extLst>
            <a:ext uri="{FF2B5EF4-FFF2-40B4-BE49-F238E27FC236}">
              <a16:creationId xmlns:a16="http://schemas.microsoft.com/office/drawing/2014/main" id="{3E1AC117-0208-44F3-A9E4-F7E975D99D0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47" name="正方形/長方形 546">
          <a:extLst>
            <a:ext uri="{FF2B5EF4-FFF2-40B4-BE49-F238E27FC236}">
              <a16:creationId xmlns:a16="http://schemas.microsoft.com/office/drawing/2014/main" id="{EB94C052-48FF-4B7D-ACC1-52A4CADE377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48" name="正方形/長方形 547">
          <a:extLst>
            <a:ext uri="{FF2B5EF4-FFF2-40B4-BE49-F238E27FC236}">
              <a16:creationId xmlns:a16="http://schemas.microsoft.com/office/drawing/2014/main" id="{2CEEB8E2-96A8-4113-8508-89D481AE135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49" name="正方形/長方形 548">
          <a:extLst>
            <a:ext uri="{FF2B5EF4-FFF2-40B4-BE49-F238E27FC236}">
              <a16:creationId xmlns:a16="http://schemas.microsoft.com/office/drawing/2014/main" id="{8A9CDD9A-3DBC-4CCD-984C-D10D6416FFC7}"/>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0" name="正方形/長方形 549">
          <a:extLst>
            <a:ext uri="{FF2B5EF4-FFF2-40B4-BE49-F238E27FC236}">
              <a16:creationId xmlns:a16="http://schemas.microsoft.com/office/drawing/2014/main" id="{0089D3DE-8A6A-4255-8266-921D0E3C02C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1" name="正方形/長方形 550">
          <a:extLst>
            <a:ext uri="{FF2B5EF4-FFF2-40B4-BE49-F238E27FC236}">
              <a16:creationId xmlns:a16="http://schemas.microsoft.com/office/drawing/2014/main" id="{3ED9C519-1805-48F0-A622-02155459B3D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2" name="テキスト ボックス 551">
          <a:extLst>
            <a:ext uri="{FF2B5EF4-FFF2-40B4-BE49-F238E27FC236}">
              <a16:creationId xmlns:a16="http://schemas.microsoft.com/office/drawing/2014/main" id="{DA529A6D-DAD8-4FD1-9E51-061070821D2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公営住宅</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は令和４年度に新規住宅が完成したため数値上は改善がみられたものの、全体では老朽化が進んでいる。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保育所</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においては依然として老朽化が進んでいる。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公共施設等総合管理計画に則った計画的改修・整備が必要である。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396996B-EC20-44C3-964E-0436940AF64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9833B16-C0D9-4839-AA96-A7BF0F3B03B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E28206-8712-4F68-A112-BADF522AE91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824436E-6B6F-4252-A8A8-639214B7DA4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東京都御蔵島村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30D2D1E-8255-461E-B531-687D2386D46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2B935B1-A0AE-40CE-BD26-E867CE089A5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85644E8-2E24-40B9-B1BC-516511B6576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251BD7-CFE6-4A2A-91AA-308A9187EB6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45DC335-6A86-4658-81F0-2C70907301A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AD9D40D-3C4A-4BD8-948A-5D1C6954F5F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302
300
20.39
2,019,507
1,935,042
58,476
439,721
378,862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987F3FA-29E1-464C-B460-88EBBB203F6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02657E-6C59-4DF4-A6E9-48106D370D6C}"/>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C84B86-FC01-4C7B-82B1-5029B9B91432}"/>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0F7812-BA6D-4A90-BF12-774149A469E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8A59FF8-2CF5-4422-9533-6E314CE30EE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86201E3-E599-4F45-8ADC-353D87A02CE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D22ECA-15E4-41F3-98A3-BAF98382EF07}"/>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66A693B-C8CB-4C61-99EE-8D00130023C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C23F49D-3019-4D4A-8D67-8AB37EDCB90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39EFE48-0D02-4026-BEC0-F40D01E425F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5B1C184-C4EA-4EBB-9B40-68F44168B0F3}"/>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3E864AA-5E79-4E3A-839B-498F51CA728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7143167-A0CC-462A-8FB6-792605ECCB7C}"/>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867DAC5-9341-40AC-8044-FB264456C44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D0BCB9-79B8-4305-981C-BF40AB1766C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B6296E-6CD4-43E9-96C3-7BCE2961E354}"/>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B7ADA6F-DA6D-443D-B2ED-49E9D95DD92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FFCBDE4-9842-43FC-9864-54FBE15C90F4}"/>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C253F56-EB90-46ED-AE32-1D7BADD35A9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7095280-AE41-4C25-AC9F-CBBA823C9D5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50B65F-C1CB-4536-A998-D052F8D9210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F406E12-8100-46FC-A64A-0D85FCBED17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BB6FFA-C781-4049-9414-30D636BB3E7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3AAD25B-F144-42F6-9DD7-CD3F897C30A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D337FA-99A1-4364-9CA2-35E1A9C7FC5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4BD680F-269A-47E3-B04D-A34C3EEEAC9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4E0C675-90B6-4C9C-AE7D-0A14D038AE6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4B4A2C-62BB-4B91-9E70-5C1EBC6F318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C9C87E3-2F91-4F25-A58F-457AFD35AD97}"/>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1C71F91-8D2C-4518-95C8-38EC6F82985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5637B91-7765-471A-9733-17347C1116B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A8BEFB8-1B6B-4514-884F-DBD8D8249E6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91D7DA2-7BCE-4C64-982D-B3D076A0800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756453C-6F81-4688-A12D-6B733843E5C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52FE7C4-FB63-4DA1-9E1D-CFF54FF4D1F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7E36B17-BDDF-446C-9DEC-2FF2DD4BA4B9}"/>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CD0DF72-26B7-46AC-B491-D30F4CCC7BB7}"/>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F161411-EEC7-4391-83F7-1DD41D64FE4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DDD91F3-461C-4B69-AF27-C4B396CBFCB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737E8C5-FD81-4A74-8A9F-23A1999E46D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B694073-8441-4935-B4A6-94D5D84F0C78}"/>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F614E86-23A0-4867-AB3B-E28042E547D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9A11DF0-C152-49E5-A663-E93995F3E53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14A7C26E-8138-4F60-9927-A11DF95F8B8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45937F9-A199-4E8E-BFFF-1DED46ECF712}"/>
            </a:ext>
          </a:extLst>
        </xdr:cNvPr>
        <xdr:cNvSpPr/>
      </xdr:nvSpPr>
      <xdr:spPr>
        <a:xfrm>
          <a:off x="67056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759EFE2F-AC46-474A-866E-8CD934E1799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433FA8B0-6A93-4836-B52C-7B717C7447A7}"/>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00DEE212-A5A0-40EF-AE2A-E56AC188C3B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5219F520-9B25-4AC3-8E14-57E63F081755}"/>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1503F148-3F32-4F42-81A5-0E47DD7455F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E61031C9-7153-4C54-A4AE-4D49B88D6309}"/>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4350530C-A470-4B9F-8576-D45616F4495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FC3BF642-CB3E-41AA-BE05-22F26E56C99F}"/>
            </a:ext>
          </a:extLst>
        </xdr:cNvPr>
        <xdr:cNvSpPr/>
      </xdr:nvSpPr>
      <xdr:spPr>
        <a:xfrm>
          <a:off x="582676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4B4C369C-8665-4C8A-A2BA-66AC8918C90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DBA57276-14F5-4B5C-AD08-9460B73517E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1E0100CD-50B9-43C7-A07B-856D3F1D18A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14F77452-39DF-4CD9-862E-84DF05F06034}"/>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97181315-6C10-40E3-B775-C562D25AE33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2573E055-D6A2-463C-B2A4-344726FA7E9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F4461CA4-C7DD-43E6-BD50-4C8C725DFE8E}"/>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79FCF122-ACC0-4375-96AF-5BC86202A18F}"/>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4C1D3C42-EC75-4F35-BB26-F75EB7DF5CB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E3C2E89E-0DA0-4EFB-AFDF-17779F54EB0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F6A534A8-BB6B-459E-8996-6BAABBC1892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88B750EB-9C67-4079-9683-70B992EE6A9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874C87C2-4DB2-4FDF-AE5A-D50E9FBD5FD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DB52EEC7-6AFB-4724-B787-511B2F97071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53DCF7B0-66C2-4A39-9E12-2CDBC4FDFF6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AB29148C-1422-4545-BCBD-01FD9B8ED1D4}"/>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5A6BF5D6-990B-4080-A151-3C03643EBE97}"/>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5292A72D-D16B-4933-BCD0-801A42AC53E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3F0C09A1-100C-4653-98A0-86200A0B261E}"/>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B4EA0C3E-C89A-402B-B214-8D247127427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9ECD0369-6624-486F-8954-D84495B1157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72F14111-259C-4186-9352-8EB7D6D8DF2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E78B959F-85D6-4C76-9FCE-E19C1DC3D43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FD8ECEB1-0972-4E9B-9338-BABB29767D7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E84F9FB8-42C6-4CE6-AE3B-401B2758CE0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B8D9C6BB-3B31-4E8F-9CBA-FA797F7EFB1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FC4A1CA5-0B44-4A42-9A1E-E6BDCB9E59F9}"/>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E1196800-F7B0-4D69-835C-E8EB6F84B60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8E2C7116-E302-42C2-B103-CD9CAAAF41AF}"/>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744A92B8-BD86-4315-B8DD-1581212387D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B65DFD37-F4CB-4E17-82E9-BA7DA107180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5089FEE5-B8DD-4806-92BE-476EFC7AD51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F3ABEE50-353E-402C-9C40-7EF1A7ADB38F}"/>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150CEDE6-6BC0-4896-89C4-7BA3CC1EB1F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EEA7A01A-9D12-48A7-AFDC-B8261DC818AC}"/>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5932DD27-06E1-4493-9322-6698BF4786E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6C21E7EA-6B51-4314-A4D8-101266E30AC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9CB2AEC2-2054-4D95-8A14-6F7329A3B02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D5A28B23-C784-4BEE-8663-E5773D1F920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F359A5D1-9F56-47D3-9F9B-A2FD9AF553E1}"/>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105" name="テキスト ボックス 104">
          <a:extLst>
            <a:ext uri="{FF2B5EF4-FFF2-40B4-BE49-F238E27FC236}">
              <a16:creationId xmlns:a16="http://schemas.microsoft.com/office/drawing/2014/main" id="{9256AB1E-06DC-4BA4-8971-CB842F641F9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106" name="直線コネクタ 105">
          <a:extLst>
            <a:ext uri="{FF2B5EF4-FFF2-40B4-BE49-F238E27FC236}">
              <a16:creationId xmlns:a16="http://schemas.microsoft.com/office/drawing/2014/main" id="{A53EDF5C-2C54-4056-B017-406A6A43A16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107" name="テキスト ボックス 106">
          <a:extLst>
            <a:ext uri="{FF2B5EF4-FFF2-40B4-BE49-F238E27FC236}">
              <a16:creationId xmlns:a16="http://schemas.microsoft.com/office/drawing/2014/main" id="{A75E135B-1423-4391-83DA-8827D75BB7FF}"/>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108" name="直線コネクタ 107">
          <a:extLst>
            <a:ext uri="{FF2B5EF4-FFF2-40B4-BE49-F238E27FC236}">
              <a16:creationId xmlns:a16="http://schemas.microsoft.com/office/drawing/2014/main" id="{47DDFF5B-54A6-4A3A-A55F-812241BA712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109" name="テキスト ボックス 108">
          <a:extLst>
            <a:ext uri="{FF2B5EF4-FFF2-40B4-BE49-F238E27FC236}">
              <a16:creationId xmlns:a16="http://schemas.microsoft.com/office/drawing/2014/main" id="{5FF85AFB-8236-4363-8125-F8139896CEAD}"/>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110" name="直線コネクタ 109">
          <a:extLst>
            <a:ext uri="{FF2B5EF4-FFF2-40B4-BE49-F238E27FC236}">
              <a16:creationId xmlns:a16="http://schemas.microsoft.com/office/drawing/2014/main" id="{FD001FDB-38D0-40D8-92CD-8D1D08F76459}"/>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111" name="テキスト ボックス 110">
          <a:extLst>
            <a:ext uri="{FF2B5EF4-FFF2-40B4-BE49-F238E27FC236}">
              <a16:creationId xmlns:a16="http://schemas.microsoft.com/office/drawing/2014/main" id="{25876AA9-CF82-4BA9-BB03-2130B9E77BE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112" name="直線コネクタ 111">
          <a:extLst>
            <a:ext uri="{FF2B5EF4-FFF2-40B4-BE49-F238E27FC236}">
              <a16:creationId xmlns:a16="http://schemas.microsoft.com/office/drawing/2014/main" id="{16448BFA-AE60-4E14-A925-4B7CE011DB4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113" name="テキスト ボックス 112">
          <a:extLst>
            <a:ext uri="{FF2B5EF4-FFF2-40B4-BE49-F238E27FC236}">
              <a16:creationId xmlns:a16="http://schemas.microsoft.com/office/drawing/2014/main" id="{3181C2A0-EB03-448B-87B3-3CC7887EA9F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114" name="直線コネクタ 113">
          <a:extLst>
            <a:ext uri="{FF2B5EF4-FFF2-40B4-BE49-F238E27FC236}">
              <a16:creationId xmlns:a16="http://schemas.microsoft.com/office/drawing/2014/main" id="{ADE9B8AB-2C17-478B-AA66-7E2E8994A9F6}"/>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115" name="テキスト ボックス 114">
          <a:extLst>
            <a:ext uri="{FF2B5EF4-FFF2-40B4-BE49-F238E27FC236}">
              <a16:creationId xmlns:a16="http://schemas.microsoft.com/office/drawing/2014/main" id="{051ED710-6AF9-4813-AB6E-01B0E2BF524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116" name="直線コネクタ 115">
          <a:extLst>
            <a:ext uri="{FF2B5EF4-FFF2-40B4-BE49-F238E27FC236}">
              <a16:creationId xmlns:a16="http://schemas.microsoft.com/office/drawing/2014/main" id="{28909AC8-8E8C-48E5-9942-2F2B72C6153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117" name="テキスト ボックス 116">
          <a:extLst>
            <a:ext uri="{FF2B5EF4-FFF2-40B4-BE49-F238E27FC236}">
              <a16:creationId xmlns:a16="http://schemas.microsoft.com/office/drawing/2014/main" id="{D27DCE58-F942-49B9-9A77-7E3A310D389D}"/>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118" name="直線コネクタ 117">
          <a:extLst>
            <a:ext uri="{FF2B5EF4-FFF2-40B4-BE49-F238E27FC236}">
              <a16:creationId xmlns:a16="http://schemas.microsoft.com/office/drawing/2014/main" id="{BBD0FB1B-80D1-4E73-9518-33DE6B5BA2B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119" name="テキスト ボックス 118">
          <a:extLst>
            <a:ext uri="{FF2B5EF4-FFF2-40B4-BE49-F238E27FC236}">
              <a16:creationId xmlns:a16="http://schemas.microsoft.com/office/drawing/2014/main" id="{1F9920EE-0B23-4054-AC0E-729C83A62BB8}"/>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120" name="【一般廃棄物処理施設】&#10;有形固定資産減価償却率グラフ枠">
          <a:extLst>
            <a:ext uri="{FF2B5EF4-FFF2-40B4-BE49-F238E27FC236}">
              <a16:creationId xmlns:a16="http://schemas.microsoft.com/office/drawing/2014/main" id="{3AC6AE27-4544-49B6-8348-7008CC247FD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121" name="直線コネクタ 120">
          <a:extLst>
            <a:ext uri="{FF2B5EF4-FFF2-40B4-BE49-F238E27FC236}">
              <a16:creationId xmlns:a16="http://schemas.microsoft.com/office/drawing/2014/main" id="{AF6183AA-2673-48ED-A27A-4A1313109DB8}"/>
            </a:ext>
          </a:extLst>
        </xdr:cNvPr>
        <xdr:cNvCxnSpPr/>
      </xdr:nvCxnSpPr>
      <xdr:spPr>
        <a:xfrm flipV="1">
          <a:off x="14375764" y="555117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122" name="【一般廃棄物処理施設】&#10;有形固定資産減価償却率最小値テキスト">
          <a:extLst>
            <a:ext uri="{FF2B5EF4-FFF2-40B4-BE49-F238E27FC236}">
              <a16:creationId xmlns:a16="http://schemas.microsoft.com/office/drawing/2014/main" id="{3C170A1B-0DF8-4789-8533-68DADABE337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123" name="直線コネクタ 122">
          <a:extLst>
            <a:ext uri="{FF2B5EF4-FFF2-40B4-BE49-F238E27FC236}">
              <a16:creationId xmlns:a16="http://schemas.microsoft.com/office/drawing/2014/main" id="{5A13587B-BA56-4A09-88FC-D6942FA3E895}"/>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124" name="【一般廃棄物処理施設】&#10;有形固定資産減価償却率最大値テキスト">
          <a:extLst>
            <a:ext uri="{FF2B5EF4-FFF2-40B4-BE49-F238E27FC236}">
              <a16:creationId xmlns:a16="http://schemas.microsoft.com/office/drawing/2014/main" id="{9353DE21-F7EA-45F0-A0B5-A4A60BB46783}"/>
            </a:ext>
          </a:extLst>
        </xdr:cNvPr>
        <xdr:cNvSpPr txBox="1"/>
      </xdr:nvSpPr>
      <xdr:spPr>
        <a:xfrm>
          <a:off x="14414500" y="5334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125" name="直線コネクタ 124">
          <a:extLst>
            <a:ext uri="{FF2B5EF4-FFF2-40B4-BE49-F238E27FC236}">
              <a16:creationId xmlns:a16="http://schemas.microsoft.com/office/drawing/2014/main" id="{02E8C312-3251-457A-8C09-9C6B443010B2}"/>
            </a:ext>
          </a:extLst>
        </xdr:cNvPr>
        <xdr:cNvCxnSpPr/>
      </xdr:nvCxnSpPr>
      <xdr:spPr>
        <a:xfrm>
          <a:off x="1428750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126" name="【一般廃棄物処理施設】&#10;有形固定資産減価償却率平均値テキスト">
          <a:extLst>
            <a:ext uri="{FF2B5EF4-FFF2-40B4-BE49-F238E27FC236}">
              <a16:creationId xmlns:a16="http://schemas.microsoft.com/office/drawing/2014/main" id="{08700D92-E122-4A7B-8FC5-3E2F5C563029}"/>
            </a:ext>
          </a:extLst>
        </xdr:cNvPr>
        <xdr:cNvSpPr txBox="1"/>
      </xdr:nvSpPr>
      <xdr:spPr>
        <a:xfrm>
          <a:off x="14414500" y="6145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127" name="フローチャート: 判断 126">
          <a:extLst>
            <a:ext uri="{FF2B5EF4-FFF2-40B4-BE49-F238E27FC236}">
              <a16:creationId xmlns:a16="http://schemas.microsoft.com/office/drawing/2014/main" id="{E2D85670-DBE1-4D35-B2E3-9D952FEFC40E}"/>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128" name="フローチャート: 判断 127">
          <a:extLst>
            <a:ext uri="{FF2B5EF4-FFF2-40B4-BE49-F238E27FC236}">
              <a16:creationId xmlns:a16="http://schemas.microsoft.com/office/drawing/2014/main" id="{0ECC6A7A-47A4-474C-9D2B-9ED8BEECB3AC}"/>
            </a:ext>
          </a:extLst>
        </xdr:cNvPr>
        <xdr:cNvSpPr/>
      </xdr:nvSpPr>
      <xdr:spPr>
        <a:xfrm>
          <a:off x="13578840" y="6136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129" name="フローチャート: 判断 128">
          <a:extLst>
            <a:ext uri="{FF2B5EF4-FFF2-40B4-BE49-F238E27FC236}">
              <a16:creationId xmlns:a16="http://schemas.microsoft.com/office/drawing/2014/main" id="{4DB0B6DA-3CAD-425E-B806-BBD0C94AFCA6}"/>
            </a:ext>
          </a:extLst>
        </xdr:cNvPr>
        <xdr:cNvSpPr/>
      </xdr:nvSpPr>
      <xdr:spPr>
        <a:xfrm>
          <a:off x="12804140" y="614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130" name="フローチャート: 判断 129">
          <a:extLst>
            <a:ext uri="{FF2B5EF4-FFF2-40B4-BE49-F238E27FC236}">
              <a16:creationId xmlns:a16="http://schemas.microsoft.com/office/drawing/2014/main" id="{1FFBAA0C-CBBB-4A15-8082-E6363C96795E}"/>
            </a:ext>
          </a:extLst>
        </xdr:cNvPr>
        <xdr:cNvSpPr/>
      </xdr:nvSpPr>
      <xdr:spPr>
        <a:xfrm>
          <a:off x="12029440" y="61995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131" name="フローチャート: 判断 130">
          <a:extLst>
            <a:ext uri="{FF2B5EF4-FFF2-40B4-BE49-F238E27FC236}">
              <a16:creationId xmlns:a16="http://schemas.microsoft.com/office/drawing/2014/main" id="{8CA4E723-F318-4144-977E-048310BEEF01}"/>
            </a:ext>
          </a:extLst>
        </xdr:cNvPr>
        <xdr:cNvSpPr/>
      </xdr:nvSpPr>
      <xdr:spPr>
        <a:xfrm>
          <a:off x="11231880" y="620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8AA400E9-7D99-4C98-B473-0D4EF99B695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CEF935CE-3F2C-4DAA-BBA0-69495F0764D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61181F3A-8217-4CF7-BB93-998744FE3807}"/>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436FF284-324D-4CEA-8F8A-3B2EBF503E7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5897ABF0-2D4C-44B9-A973-25A53FF7BDB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86360</xdr:rowOff>
    </xdr:from>
    <xdr:to>
      <xdr:col>85</xdr:col>
      <xdr:colOff>177800</xdr:colOff>
      <xdr:row>37</xdr:row>
      <xdr:rowOff>16510</xdr:rowOff>
    </xdr:to>
    <xdr:sp macro="" textlink="">
      <xdr:nvSpPr>
        <xdr:cNvPr id="137" name="楕円 136">
          <a:extLst>
            <a:ext uri="{FF2B5EF4-FFF2-40B4-BE49-F238E27FC236}">
              <a16:creationId xmlns:a16="http://schemas.microsoft.com/office/drawing/2014/main" id="{71BB0447-32D0-4313-9D78-54F7BEF1B557}"/>
            </a:ext>
          </a:extLst>
        </xdr:cNvPr>
        <xdr:cNvSpPr/>
      </xdr:nvSpPr>
      <xdr:spPr>
        <a:xfrm>
          <a:off x="14325600" y="61214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109237</xdr:rowOff>
    </xdr:from>
    <xdr:ext cx="405111" cy="259045"/>
    <xdr:sp macro="" textlink="">
      <xdr:nvSpPr>
        <xdr:cNvPr id="138" name="【一般廃棄物処理施設】&#10;有形固定資産減価償却率該当値テキスト">
          <a:extLst>
            <a:ext uri="{FF2B5EF4-FFF2-40B4-BE49-F238E27FC236}">
              <a16:creationId xmlns:a16="http://schemas.microsoft.com/office/drawing/2014/main" id="{1C9F4B2E-CDDD-4B2B-9DE6-AB7D16D74789}"/>
            </a:ext>
          </a:extLst>
        </xdr:cNvPr>
        <xdr:cNvSpPr txBox="1"/>
      </xdr:nvSpPr>
      <xdr:spPr>
        <a:xfrm>
          <a:off x="14414500"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84455</xdr:rowOff>
    </xdr:from>
    <xdr:to>
      <xdr:col>81</xdr:col>
      <xdr:colOff>101600</xdr:colOff>
      <xdr:row>37</xdr:row>
      <xdr:rowOff>14605</xdr:rowOff>
    </xdr:to>
    <xdr:sp macro="" textlink="">
      <xdr:nvSpPr>
        <xdr:cNvPr id="139" name="楕円 138">
          <a:extLst>
            <a:ext uri="{FF2B5EF4-FFF2-40B4-BE49-F238E27FC236}">
              <a16:creationId xmlns:a16="http://schemas.microsoft.com/office/drawing/2014/main" id="{B59CB8B3-1E4D-4A1F-92E9-0EA8718CF90F}"/>
            </a:ext>
          </a:extLst>
        </xdr:cNvPr>
        <xdr:cNvSpPr/>
      </xdr:nvSpPr>
      <xdr:spPr>
        <a:xfrm>
          <a:off x="13578840" y="611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135255</xdr:rowOff>
    </xdr:from>
    <xdr:to>
      <xdr:col>85</xdr:col>
      <xdr:colOff>127000</xdr:colOff>
      <xdr:row>36</xdr:row>
      <xdr:rowOff>137160</xdr:rowOff>
    </xdr:to>
    <xdr:cxnSp macro="">
      <xdr:nvCxnSpPr>
        <xdr:cNvPr id="140" name="直線コネクタ 139">
          <a:extLst>
            <a:ext uri="{FF2B5EF4-FFF2-40B4-BE49-F238E27FC236}">
              <a16:creationId xmlns:a16="http://schemas.microsoft.com/office/drawing/2014/main" id="{3600107D-7F16-4E6B-885A-81C2959AB40D}"/>
            </a:ext>
          </a:extLst>
        </xdr:cNvPr>
        <xdr:cNvCxnSpPr/>
      </xdr:nvCxnSpPr>
      <xdr:spPr>
        <a:xfrm>
          <a:off x="13629640" y="6170295"/>
          <a:ext cx="7467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40640</xdr:rowOff>
    </xdr:from>
    <xdr:to>
      <xdr:col>76</xdr:col>
      <xdr:colOff>165100</xdr:colOff>
      <xdr:row>35</xdr:row>
      <xdr:rowOff>142240</xdr:rowOff>
    </xdr:to>
    <xdr:sp macro="" textlink="">
      <xdr:nvSpPr>
        <xdr:cNvPr id="141" name="楕円 140">
          <a:extLst>
            <a:ext uri="{FF2B5EF4-FFF2-40B4-BE49-F238E27FC236}">
              <a16:creationId xmlns:a16="http://schemas.microsoft.com/office/drawing/2014/main" id="{19C411E9-E125-49AA-A788-0D9C24A54E92}"/>
            </a:ext>
          </a:extLst>
        </xdr:cNvPr>
        <xdr:cNvSpPr/>
      </xdr:nvSpPr>
      <xdr:spPr>
        <a:xfrm>
          <a:off x="1280414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91440</xdr:rowOff>
    </xdr:from>
    <xdr:to>
      <xdr:col>81</xdr:col>
      <xdr:colOff>50800</xdr:colOff>
      <xdr:row>36</xdr:row>
      <xdr:rowOff>135255</xdr:rowOff>
    </xdr:to>
    <xdr:cxnSp macro="">
      <xdr:nvCxnSpPr>
        <xdr:cNvPr id="142" name="直線コネクタ 141">
          <a:extLst>
            <a:ext uri="{FF2B5EF4-FFF2-40B4-BE49-F238E27FC236}">
              <a16:creationId xmlns:a16="http://schemas.microsoft.com/office/drawing/2014/main" id="{ADEA288D-F58B-45EB-8E65-8A5325DA38AE}"/>
            </a:ext>
          </a:extLst>
        </xdr:cNvPr>
        <xdr:cNvCxnSpPr/>
      </xdr:nvCxnSpPr>
      <xdr:spPr>
        <a:xfrm>
          <a:off x="12854940" y="5958840"/>
          <a:ext cx="7747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74930</xdr:rowOff>
    </xdr:from>
    <xdr:to>
      <xdr:col>72</xdr:col>
      <xdr:colOff>38100</xdr:colOff>
      <xdr:row>35</xdr:row>
      <xdr:rowOff>5080</xdr:rowOff>
    </xdr:to>
    <xdr:sp macro="" textlink="">
      <xdr:nvSpPr>
        <xdr:cNvPr id="143" name="楕円 142">
          <a:extLst>
            <a:ext uri="{FF2B5EF4-FFF2-40B4-BE49-F238E27FC236}">
              <a16:creationId xmlns:a16="http://schemas.microsoft.com/office/drawing/2014/main" id="{EB689E00-06A0-4324-A919-48B919461A58}"/>
            </a:ext>
          </a:extLst>
        </xdr:cNvPr>
        <xdr:cNvSpPr/>
      </xdr:nvSpPr>
      <xdr:spPr>
        <a:xfrm>
          <a:off x="12029440" y="5774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125730</xdr:rowOff>
    </xdr:from>
    <xdr:to>
      <xdr:col>76</xdr:col>
      <xdr:colOff>114300</xdr:colOff>
      <xdr:row>35</xdr:row>
      <xdr:rowOff>91440</xdr:rowOff>
    </xdr:to>
    <xdr:cxnSp macro="">
      <xdr:nvCxnSpPr>
        <xdr:cNvPr id="144" name="直線コネクタ 143">
          <a:extLst>
            <a:ext uri="{FF2B5EF4-FFF2-40B4-BE49-F238E27FC236}">
              <a16:creationId xmlns:a16="http://schemas.microsoft.com/office/drawing/2014/main" id="{A6DFEBE9-715B-4939-857A-D785E413EB17}"/>
            </a:ext>
          </a:extLst>
        </xdr:cNvPr>
        <xdr:cNvCxnSpPr/>
      </xdr:nvCxnSpPr>
      <xdr:spPr>
        <a:xfrm>
          <a:off x="12072620" y="5825490"/>
          <a:ext cx="7823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69215</xdr:rowOff>
    </xdr:from>
    <xdr:to>
      <xdr:col>67</xdr:col>
      <xdr:colOff>101600</xdr:colOff>
      <xdr:row>33</xdr:row>
      <xdr:rowOff>170815</xdr:rowOff>
    </xdr:to>
    <xdr:sp macro="" textlink="">
      <xdr:nvSpPr>
        <xdr:cNvPr id="145" name="楕円 144">
          <a:extLst>
            <a:ext uri="{FF2B5EF4-FFF2-40B4-BE49-F238E27FC236}">
              <a16:creationId xmlns:a16="http://schemas.microsoft.com/office/drawing/2014/main" id="{4987D565-68AF-4181-BE5F-1CF146D8C547}"/>
            </a:ext>
          </a:extLst>
        </xdr:cNvPr>
        <xdr:cNvSpPr/>
      </xdr:nvSpPr>
      <xdr:spPr>
        <a:xfrm>
          <a:off x="11231880" y="560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120015</xdr:rowOff>
    </xdr:from>
    <xdr:to>
      <xdr:col>71</xdr:col>
      <xdr:colOff>177800</xdr:colOff>
      <xdr:row>34</xdr:row>
      <xdr:rowOff>125730</xdr:rowOff>
    </xdr:to>
    <xdr:cxnSp macro="">
      <xdr:nvCxnSpPr>
        <xdr:cNvPr id="146" name="直線コネクタ 145">
          <a:extLst>
            <a:ext uri="{FF2B5EF4-FFF2-40B4-BE49-F238E27FC236}">
              <a16:creationId xmlns:a16="http://schemas.microsoft.com/office/drawing/2014/main" id="{D8759245-88A8-4187-92F7-C583B8EB5A1A}"/>
            </a:ext>
          </a:extLst>
        </xdr:cNvPr>
        <xdr:cNvCxnSpPr/>
      </xdr:nvCxnSpPr>
      <xdr:spPr>
        <a:xfrm>
          <a:off x="11282680" y="5652135"/>
          <a:ext cx="78994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147" name="n_1aveValue【一般廃棄物処理施設】&#10;有形固定資産減価償却率">
          <a:extLst>
            <a:ext uri="{FF2B5EF4-FFF2-40B4-BE49-F238E27FC236}">
              <a16:creationId xmlns:a16="http://schemas.microsoft.com/office/drawing/2014/main" id="{D6CE46A3-5719-4730-AEF9-0AAE6AE8415D}"/>
            </a:ext>
          </a:extLst>
        </xdr:cNvPr>
        <xdr:cNvSpPr txBox="1"/>
      </xdr:nvSpPr>
      <xdr:spPr>
        <a:xfrm>
          <a:off x="134372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30497</xdr:rowOff>
    </xdr:from>
    <xdr:ext cx="405111" cy="259045"/>
    <xdr:sp macro="" textlink="">
      <xdr:nvSpPr>
        <xdr:cNvPr id="148" name="n_2aveValue【一般廃棄物処理施設】&#10;有形固定資産減価償却率">
          <a:extLst>
            <a:ext uri="{FF2B5EF4-FFF2-40B4-BE49-F238E27FC236}">
              <a16:creationId xmlns:a16="http://schemas.microsoft.com/office/drawing/2014/main" id="{5E8A95B2-D490-4A36-8C7E-9F4D50A48C23}"/>
            </a:ext>
          </a:extLst>
        </xdr:cNvPr>
        <xdr:cNvSpPr txBox="1"/>
      </xdr:nvSpPr>
      <xdr:spPr>
        <a:xfrm>
          <a:off x="126752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149" name="n_3aveValue【一般廃棄物処理施設】&#10;有形固定資産減価償却率">
          <a:extLst>
            <a:ext uri="{FF2B5EF4-FFF2-40B4-BE49-F238E27FC236}">
              <a16:creationId xmlns:a16="http://schemas.microsoft.com/office/drawing/2014/main" id="{7494740C-AB86-48AA-9EE3-2E81DE6DEE20}"/>
            </a:ext>
          </a:extLst>
        </xdr:cNvPr>
        <xdr:cNvSpPr txBox="1"/>
      </xdr:nvSpPr>
      <xdr:spPr>
        <a:xfrm>
          <a:off x="11900544" y="628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89552</xdr:rowOff>
    </xdr:from>
    <xdr:ext cx="405111" cy="259045"/>
    <xdr:sp macro="" textlink="">
      <xdr:nvSpPr>
        <xdr:cNvPr id="150" name="n_4aveValue【一般廃棄物処理施設】&#10;有形固定資産減価償却率">
          <a:extLst>
            <a:ext uri="{FF2B5EF4-FFF2-40B4-BE49-F238E27FC236}">
              <a16:creationId xmlns:a16="http://schemas.microsoft.com/office/drawing/2014/main" id="{AE653F71-333C-4AF7-9A60-8A0E39FD89C3}"/>
            </a:ext>
          </a:extLst>
        </xdr:cNvPr>
        <xdr:cNvSpPr txBox="1"/>
      </xdr:nvSpPr>
      <xdr:spPr>
        <a:xfrm>
          <a:off x="11102984" y="629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31132</xdr:rowOff>
    </xdr:from>
    <xdr:ext cx="405111" cy="259045"/>
    <xdr:sp macro="" textlink="">
      <xdr:nvSpPr>
        <xdr:cNvPr id="151" name="n_1mainValue【一般廃棄物処理施設】&#10;有形固定資産減価償却率">
          <a:extLst>
            <a:ext uri="{FF2B5EF4-FFF2-40B4-BE49-F238E27FC236}">
              <a16:creationId xmlns:a16="http://schemas.microsoft.com/office/drawing/2014/main" id="{7F5D1057-3CBD-446A-AD54-84EBD309D131}"/>
            </a:ext>
          </a:extLst>
        </xdr:cNvPr>
        <xdr:cNvSpPr txBox="1"/>
      </xdr:nvSpPr>
      <xdr:spPr>
        <a:xfrm>
          <a:off x="13437244" y="58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158767</xdr:rowOff>
    </xdr:from>
    <xdr:ext cx="405111" cy="259045"/>
    <xdr:sp macro="" textlink="">
      <xdr:nvSpPr>
        <xdr:cNvPr id="152" name="n_2mainValue【一般廃棄物処理施設】&#10;有形固定資産減価償却率">
          <a:extLst>
            <a:ext uri="{FF2B5EF4-FFF2-40B4-BE49-F238E27FC236}">
              <a16:creationId xmlns:a16="http://schemas.microsoft.com/office/drawing/2014/main" id="{E939F2A3-E37E-4892-A2B2-16A3789EA30F}"/>
            </a:ext>
          </a:extLst>
        </xdr:cNvPr>
        <xdr:cNvSpPr txBox="1"/>
      </xdr:nvSpPr>
      <xdr:spPr>
        <a:xfrm>
          <a:off x="12675244" y="569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21607</xdr:rowOff>
    </xdr:from>
    <xdr:ext cx="405111" cy="259045"/>
    <xdr:sp macro="" textlink="">
      <xdr:nvSpPr>
        <xdr:cNvPr id="153" name="n_3mainValue【一般廃棄物処理施設】&#10;有形固定資産減価償却率">
          <a:extLst>
            <a:ext uri="{FF2B5EF4-FFF2-40B4-BE49-F238E27FC236}">
              <a16:creationId xmlns:a16="http://schemas.microsoft.com/office/drawing/2014/main" id="{1A856213-8A36-46A4-AC47-04A7309A2FD8}"/>
            </a:ext>
          </a:extLst>
        </xdr:cNvPr>
        <xdr:cNvSpPr txBox="1"/>
      </xdr:nvSpPr>
      <xdr:spPr>
        <a:xfrm>
          <a:off x="11900544" y="55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15892</xdr:rowOff>
    </xdr:from>
    <xdr:ext cx="405111" cy="259045"/>
    <xdr:sp macro="" textlink="">
      <xdr:nvSpPr>
        <xdr:cNvPr id="154" name="n_4mainValue【一般廃棄物処理施設】&#10;有形固定資産減価償却率">
          <a:extLst>
            <a:ext uri="{FF2B5EF4-FFF2-40B4-BE49-F238E27FC236}">
              <a16:creationId xmlns:a16="http://schemas.microsoft.com/office/drawing/2014/main" id="{0FEFE6A8-6D7E-4242-90BC-4DF3063F78EA}"/>
            </a:ext>
          </a:extLst>
        </xdr:cNvPr>
        <xdr:cNvSpPr txBox="1"/>
      </xdr:nvSpPr>
      <xdr:spPr>
        <a:xfrm>
          <a:off x="11102984" y="53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155" name="正方形/長方形 154">
          <a:extLst>
            <a:ext uri="{FF2B5EF4-FFF2-40B4-BE49-F238E27FC236}">
              <a16:creationId xmlns:a16="http://schemas.microsoft.com/office/drawing/2014/main" id="{60BF23AF-C5B4-4DD0-B23F-9DCEB74422A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56" name="正方形/長方形 155">
          <a:extLst>
            <a:ext uri="{FF2B5EF4-FFF2-40B4-BE49-F238E27FC236}">
              <a16:creationId xmlns:a16="http://schemas.microsoft.com/office/drawing/2014/main" id="{37C28A82-1F8B-48D6-8A70-897EC651B0F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57" name="正方形/長方形 156">
          <a:extLst>
            <a:ext uri="{FF2B5EF4-FFF2-40B4-BE49-F238E27FC236}">
              <a16:creationId xmlns:a16="http://schemas.microsoft.com/office/drawing/2014/main" id="{F7061567-ECB8-480F-B4F8-8BBAE3FC6CE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58" name="正方形/長方形 157">
          <a:extLst>
            <a:ext uri="{FF2B5EF4-FFF2-40B4-BE49-F238E27FC236}">
              <a16:creationId xmlns:a16="http://schemas.microsoft.com/office/drawing/2014/main" id="{1ED3EF2B-FE5C-4929-A05D-4BC25ED42E1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59" name="正方形/長方形 158">
          <a:extLst>
            <a:ext uri="{FF2B5EF4-FFF2-40B4-BE49-F238E27FC236}">
              <a16:creationId xmlns:a16="http://schemas.microsoft.com/office/drawing/2014/main" id="{49E68C8A-E06E-4B84-9EDD-85F0DA90DE0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60" name="正方形/長方形 159">
          <a:extLst>
            <a:ext uri="{FF2B5EF4-FFF2-40B4-BE49-F238E27FC236}">
              <a16:creationId xmlns:a16="http://schemas.microsoft.com/office/drawing/2014/main" id="{B86D0A50-78BE-4C02-A0E3-AEF03EEAC21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61" name="正方形/長方形 160">
          <a:extLst>
            <a:ext uri="{FF2B5EF4-FFF2-40B4-BE49-F238E27FC236}">
              <a16:creationId xmlns:a16="http://schemas.microsoft.com/office/drawing/2014/main" id="{01B40CEA-37AA-48C1-8B2B-E3275167E1A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62" name="正方形/長方形 161">
          <a:extLst>
            <a:ext uri="{FF2B5EF4-FFF2-40B4-BE49-F238E27FC236}">
              <a16:creationId xmlns:a16="http://schemas.microsoft.com/office/drawing/2014/main" id="{0E281C6E-875C-46F7-B3DA-50F5A29959A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63" name="テキスト ボックス 162">
          <a:extLst>
            <a:ext uri="{FF2B5EF4-FFF2-40B4-BE49-F238E27FC236}">
              <a16:creationId xmlns:a16="http://schemas.microsoft.com/office/drawing/2014/main" id="{9C9ACE59-3C60-4ED4-A626-7727089F2E8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64" name="直線コネクタ 163">
          <a:extLst>
            <a:ext uri="{FF2B5EF4-FFF2-40B4-BE49-F238E27FC236}">
              <a16:creationId xmlns:a16="http://schemas.microsoft.com/office/drawing/2014/main" id="{85FDF8E7-F99D-412D-ADD0-1B06F68B63F7}"/>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165" name="直線コネクタ 164">
          <a:extLst>
            <a:ext uri="{FF2B5EF4-FFF2-40B4-BE49-F238E27FC236}">
              <a16:creationId xmlns:a16="http://schemas.microsoft.com/office/drawing/2014/main" id="{AE8A6977-8685-442E-9A43-AD6A3D6D6772}"/>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166" name="テキスト ボックス 165">
          <a:extLst>
            <a:ext uri="{FF2B5EF4-FFF2-40B4-BE49-F238E27FC236}">
              <a16:creationId xmlns:a16="http://schemas.microsoft.com/office/drawing/2014/main" id="{4B7BB89D-1CDA-4E7C-B303-FCD60126EDE5}"/>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167" name="直線コネクタ 166">
          <a:extLst>
            <a:ext uri="{FF2B5EF4-FFF2-40B4-BE49-F238E27FC236}">
              <a16:creationId xmlns:a16="http://schemas.microsoft.com/office/drawing/2014/main" id="{667CBFF7-0480-4C05-A13F-CDB2E7972917}"/>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168" name="テキスト ボックス 167">
          <a:extLst>
            <a:ext uri="{FF2B5EF4-FFF2-40B4-BE49-F238E27FC236}">
              <a16:creationId xmlns:a16="http://schemas.microsoft.com/office/drawing/2014/main" id="{23355E3B-642A-4EF6-9CAC-ED58672C118A}"/>
            </a:ext>
          </a:extLst>
        </xdr:cNvPr>
        <xdr:cNvSpPr txBox="1"/>
      </xdr:nvSpPr>
      <xdr:spPr>
        <a:xfrm>
          <a:off x="15499308" y="641859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169" name="直線コネクタ 168">
          <a:extLst>
            <a:ext uri="{FF2B5EF4-FFF2-40B4-BE49-F238E27FC236}">
              <a16:creationId xmlns:a16="http://schemas.microsoft.com/office/drawing/2014/main" id="{69D0C043-53A0-4BF9-A12F-0DD29B24A368}"/>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170" name="テキスト ボックス 169">
          <a:extLst>
            <a:ext uri="{FF2B5EF4-FFF2-40B4-BE49-F238E27FC236}">
              <a16:creationId xmlns:a16="http://schemas.microsoft.com/office/drawing/2014/main" id="{DFF3BD6A-DE55-4E79-9DD4-166D27240840}"/>
            </a:ext>
          </a:extLst>
        </xdr:cNvPr>
        <xdr:cNvSpPr txBox="1"/>
      </xdr:nvSpPr>
      <xdr:spPr>
        <a:xfrm>
          <a:off x="15499308" y="597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171" name="直線コネクタ 170">
          <a:extLst>
            <a:ext uri="{FF2B5EF4-FFF2-40B4-BE49-F238E27FC236}">
              <a16:creationId xmlns:a16="http://schemas.microsoft.com/office/drawing/2014/main" id="{4801D691-890A-46F3-A7C2-BEFACF3ABA68}"/>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172" name="テキスト ボックス 171">
          <a:extLst>
            <a:ext uri="{FF2B5EF4-FFF2-40B4-BE49-F238E27FC236}">
              <a16:creationId xmlns:a16="http://schemas.microsoft.com/office/drawing/2014/main" id="{4A0B80F0-98BE-4294-BF97-25EF7DBAEFD4}"/>
            </a:ext>
          </a:extLst>
        </xdr:cNvPr>
        <xdr:cNvSpPr txBox="1"/>
      </xdr:nvSpPr>
      <xdr:spPr>
        <a:xfrm>
          <a:off x="15499308" y="55270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73" name="直線コネクタ 172">
          <a:extLst>
            <a:ext uri="{FF2B5EF4-FFF2-40B4-BE49-F238E27FC236}">
              <a16:creationId xmlns:a16="http://schemas.microsoft.com/office/drawing/2014/main" id="{3097CEFA-471C-42F0-9671-F46D6C7B4CC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174" name="テキスト ボックス 173">
          <a:extLst>
            <a:ext uri="{FF2B5EF4-FFF2-40B4-BE49-F238E27FC236}">
              <a16:creationId xmlns:a16="http://schemas.microsoft.com/office/drawing/2014/main" id="{71BB00C3-4829-4111-B4C6-2F76266BC401}"/>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75" name="【一般廃棄物処理施設】&#10;一人当たり有形固定資産（償却資産）額グラフ枠">
          <a:extLst>
            <a:ext uri="{FF2B5EF4-FFF2-40B4-BE49-F238E27FC236}">
              <a16:creationId xmlns:a16="http://schemas.microsoft.com/office/drawing/2014/main" id="{8A159AD5-4FCC-433D-B72D-1CF71042551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176" name="直線コネクタ 175">
          <a:extLst>
            <a:ext uri="{FF2B5EF4-FFF2-40B4-BE49-F238E27FC236}">
              <a16:creationId xmlns:a16="http://schemas.microsoft.com/office/drawing/2014/main" id="{85F98FDA-B382-425A-97AE-DBC791513CB8}"/>
            </a:ext>
          </a:extLst>
        </xdr:cNvPr>
        <xdr:cNvCxnSpPr/>
      </xdr:nvCxnSpPr>
      <xdr:spPr>
        <a:xfrm flipV="1">
          <a:off x="19509104" y="5668125"/>
          <a:ext cx="0" cy="1336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177" name="【一般廃棄物処理施設】&#10;一人当たり有形固定資産（償却資産）額最小値テキスト">
          <a:extLst>
            <a:ext uri="{FF2B5EF4-FFF2-40B4-BE49-F238E27FC236}">
              <a16:creationId xmlns:a16="http://schemas.microsoft.com/office/drawing/2014/main" id="{BCA416E1-4A57-4A0D-9A1F-CE2232355647}"/>
            </a:ext>
          </a:extLst>
        </xdr:cNvPr>
        <xdr:cNvSpPr txBox="1"/>
      </xdr:nvSpPr>
      <xdr:spPr>
        <a:xfrm>
          <a:off x="19547840" y="700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178" name="直線コネクタ 177">
          <a:extLst>
            <a:ext uri="{FF2B5EF4-FFF2-40B4-BE49-F238E27FC236}">
              <a16:creationId xmlns:a16="http://schemas.microsoft.com/office/drawing/2014/main" id="{6E29C92D-BA35-4D2D-BFD1-8B61069A7EEA}"/>
            </a:ext>
          </a:extLst>
        </xdr:cNvPr>
        <xdr:cNvCxnSpPr/>
      </xdr:nvCxnSpPr>
      <xdr:spPr>
        <a:xfrm>
          <a:off x="19443700" y="70045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179" name="【一般廃棄物処理施設】&#10;一人当たり有形固定資産（償却資産）額最大値テキスト">
          <a:extLst>
            <a:ext uri="{FF2B5EF4-FFF2-40B4-BE49-F238E27FC236}">
              <a16:creationId xmlns:a16="http://schemas.microsoft.com/office/drawing/2014/main" id="{1B38ABC5-B231-4A95-96E5-7BF9CC773C9B}"/>
            </a:ext>
          </a:extLst>
        </xdr:cNvPr>
        <xdr:cNvSpPr txBox="1"/>
      </xdr:nvSpPr>
      <xdr:spPr>
        <a:xfrm>
          <a:off x="19547840" y="544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180" name="直線コネクタ 179">
          <a:extLst>
            <a:ext uri="{FF2B5EF4-FFF2-40B4-BE49-F238E27FC236}">
              <a16:creationId xmlns:a16="http://schemas.microsoft.com/office/drawing/2014/main" id="{DA9A3092-CB58-4A4E-BCA0-8720F55DB248}"/>
            </a:ext>
          </a:extLst>
        </xdr:cNvPr>
        <xdr:cNvCxnSpPr/>
      </xdr:nvCxnSpPr>
      <xdr:spPr>
        <a:xfrm>
          <a:off x="19443700" y="5668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181" name="【一般廃棄物処理施設】&#10;一人当たり有形固定資産（償却資産）額平均値テキスト">
          <a:extLst>
            <a:ext uri="{FF2B5EF4-FFF2-40B4-BE49-F238E27FC236}">
              <a16:creationId xmlns:a16="http://schemas.microsoft.com/office/drawing/2014/main" id="{560C9DC1-53DC-46BF-ACB3-F9D15FB21F8E}"/>
            </a:ext>
          </a:extLst>
        </xdr:cNvPr>
        <xdr:cNvSpPr txBox="1"/>
      </xdr:nvSpPr>
      <xdr:spPr>
        <a:xfrm>
          <a:off x="19547840" y="67910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182" name="フローチャート: 判断 181">
          <a:extLst>
            <a:ext uri="{FF2B5EF4-FFF2-40B4-BE49-F238E27FC236}">
              <a16:creationId xmlns:a16="http://schemas.microsoft.com/office/drawing/2014/main" id="{54DFC630-8936-454A-AF87-88EF381D07C3}"/>
            </a:ext>
          </a:extLst>
        </xdr:cNvPr>
        <xdr:cNvSpPr/>
      </xdr:nvSpPr>
      <xdr:spPr>
        <a:xfrm>
          <a:off x="19458940" y="68126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183" name="フローチャート: 判断 182">
          <a:extLst>
            <a:ext uri="{FF2B5EF4-FFF2-40B4-BE49-F238E27FC236}">
              <a16:creationId xmlns:a16="http://schemas.microsoft.com/office/drawing/2014/main" id="{14B76A60-3DBB-4427-AE5D-817C6C046E57}"/>
            </a:ext>
          </a:extLst>
        </xdr:cNvPr>
        <xdr:cNvSpPr/>
      </xdr:nvSpPr>
      <xdr:spPr>
        <a:xfrm>
          <a:off x="18735040" y="68150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184" name="フローチャート: 判断 183">
          <a:extLst>
            <a:ext uri="{FF2B5EF4-FFF2-40B4-BE49-F238E27FC236}">
              <a16:creationId xmlns:a16="http://schemas.microsoft.com/office/drawing/2014/main" id="{07A27817-C40F-4214-B49D-F5A56BA322CA}"/>
            </a:ext>
          </a:extLst>
        </xdr:cNvPr>
        <xdr:cNvSpPr/>
      </xdr:nvSpPr>
      <xdr:spPr>
        <a:xfrm>
          <a:off x="17937480" y="68278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185" name="フローチャート: 判断 184">
          <a:extLst>
            <a:ext uri="{FF2B5EF4-FFF2-40B4-BE49-F238E27FC236}">
              <a16:creationId xmlns:a16="http://schemas.microsoft.com/office/drawing/2014/main" id="{0420B3EC-F1B8-45B8-8B1E-4F045176686E}"/>
            </a:ext>
          </a:extLst>
        </xdr:cNvPr>
        <xdr:cNvSpPr/>
      </xdr:nvSpPr>
      <xdr:spPr>
        <a:xfrm>
          <a:off x="17162780" y="6841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186" name="フローチャート: 判断 185">
          <a:extLst>
            <a:ext uri="{FF2B5EF4-FFF2-40B4-BE49-F238E27FC236}">
              <a16:creationId xmlns:a16="http://schemas.microsoft.com/office/drawing/2014/main" id="{62C6C15F-44D8-433F-8380-BA471F053F51}"/>
            </a:ext>
          </a:extLst>
        </xdr:cNvPr>
        <xdr:cNvSpPr/>
      </xdr:nvSpPr>
      <xdr:spPr>
        <a:xfrm>
          <a:off x="16388080" y="68239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87" name="テキスト ボックス 186">
          <a:extLst>
            <a:ext uri="{FF2B5EF4-FFF2-40B4-BE49-F238E27FC236}">
              <a16:creationId xmlns:a16="http://schemas.microsoft.com/office/drawing/2014/main" id="{8F8C4279-DEEE-415D-A59C-34E1F79E5AB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88" name="テキスト ボックス 187">
          <a:extLst>
            <a:ext uri="{FF2B5EF4-FFF2-40B4-BE49-F238E27FC236}">
              <a16:creationId xmlns:a16="http://schemas.microsoft.com/office/drawing/2014/main" id="{9C8FB37E-AC6A-4A34-8ABD-C4F87EA7E0D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89" name="テキスト ボックス 188">
          <a:extLst>
            <a:ext uri="{FF2B5EF4-FFF2-40B4-BE49-F238E27FC236}">
              <a16:creationId xmlns:a16="http://schemas.microsoft.com/office/drawing/2014/main" id="{932FE1D7-B0BC-451E-88E4-6691E4E226F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90" name="テキスト ボックス 189">
          <a:extLst>
            <a:ext uri="{FF2B5EF4-FFF2-40B4-BE49-F238E27FC236}">
              <a16:creationId xmlns:a16="http://schemas.microsoft.com/office/drawing/2014/main" id="{63C89304-3088-488D-BA2A-0E17586F5C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91" name="テキスト ボックス 190">
          <a:extLst>
            <a:ext uri="{FF2B5EF4-FFF2-40B4-BE49-F238E27FC236}">
              <a16:creationId xmlns:a16="http://schemas.microsoft.com/office/drawing/2014/main" id="{81961960-60ED-4A29-8446-688AC3CAECF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85348</xdr:rowOff>
    </xdr:from>
    <xdr:to>
      <xdr:col>116</xdr:col>
      <xdr:colOff>114300</xdr:colOff>
      <xdr:row>39</xdr:row>
      <xdr:rowOff>15498</xdr:rowOff>
    </xdr:to>
    <xdr:sp macro="" textlink="">
      <xdr:nvSpPr>
        <xdr:cNvPr id="192" name="楕円 191">
          <a:extLst>
            <a:ext uri="{FF2B5EF4-FFF2-40B4-BE49-F238E27FC236}">
              <a16:creationId xmlns:a16="http://schemas.microsoft.com/office/drawing/2014/main" id="{4BB03381-58AD-41A1-A134-98E968D97206}"/>
            </a:ext>
          </a:extLst>
        </xdr:cNvPr>
        <xdr:cNvSpPr/>
      </xdr:nvSpPr>
      <xdr:spPr>
        <a:xfrm>
          <a:off x="19458940" y="64556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108225</xdr:rowOff>
    </xdr:from>
    <xdr:ext cx="690189" cy="259045"/>
    <xdr:sp macro="" textlink="">
      <xdr:nvSpPr>
        <xdr:cNvPr id="193" name="【一般廃棄物処理施設】&#10;一人当たり有形固定資産（償却資産）額該当値テキスト">
          <a:extLst>
            <a:ext uri="{FF2B5EF4-FFF2-40B4-BE49-F238E27FC236}">
              <a16:creationId xmlns:a16="http://schemas.microsoft.com/office/drawing/2014/main" id="{0265EAAF-0C2D-4A8F-B119-8B2A2DB4CADD}"/>
            </a:ext>
          </a:extLst>
        </xdr:cNvPr>
        <xdr:cNvSpPr txBox="1"/>
      </xdr:nvSpPr>
      <xdr:spPr>
        <a:xfrm>
          <a:off x="19547840" y="6310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63220</xdr:rowOff>
    </xdr:from>
    <xdr:to>
      <xdr:col>112</xdr:col>
      <xdr:colOff>38100</xdr:colOff>
      <xdr:row>39</xdr:row>
      <xdr:rowOff>164820</xdr:rowOff>
    </xdr:to>
    <xdr:sp macro="" textlink="">
      <xdr:nvSpPr>
        <xdr:cNvPr id="194" name="楕円 193">
          <a:extLst>
            <a:ext uri="{FF2B5EF4-FFF2-40B4-BE49-F238E27FC236}">
              <a16:creationId xmlns:a16="http://schemas.microsoft.com/office/drawing/2014/main" id="{04DA7C52-FF2B-46E0-95DA-8E5485CD51D3}"/>
            </a:ext>
          </a:extLst>
        </xdr:cNvPr>
        <xdr:cNvSpPr/>
      </xdr:nvSpPr>
      <xdr:spPr>
        <a:xfrm>
          <a:off x="18735040" y="66011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136148</xdr:rowOff>
    </xdr:from>
    <xdr:to>
      <xdr:col>116</xdr:col>
      <xdr:colOff>63500</xdr:colOff>
      <xdr:row>39</xdr:row>
      <xdr:rowOff>114020</xdr:rowOff>
    </xdr:to>
    <xdr:cxnSp macro="">
      <xdr:nvCxnSpPr>
        <xdr:cNvPr id="195" name="直線コネクタ 194">
          <a:extLst>
            <a:ext uri="{FF2B5EF4-FFF2-40B4-BE49-F238E27FC236}">
              <a16:creationId xmlns:a16="http://schemas.microsoft.com/office/drawing/2014/main" id="{33418687-1E38-4884-B994-39A3F4BC2086}"/>
            </a:ext>
          </a:extLst>
        </xdr:cNvPr>
        <xdr:cNvCxnSpPr/>
      </xdr:nvCxnSpPr>
      <xdr:spPr>
        <a:xfrm flipV="1">
          <a:off x="18778220" y="6506468"/>
          <a:ext cx="731520" cy="14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64461</xdr:rowOff>
    </xdr:from>
    <xdr:to>
      <xdr:col>107</xdr:col>
      <xdr:colOff>101600</xdr:colOff>
      <xdr:row>39</xdr:row>
      <xdr:rowOff>166061</xdr:rowOff>
    </xdr:to>
    <xdr:sp macro="" textlink="">
      <xdr:nvSpPr>
        <xdr:cNvPr id="196" name="楕円 195">
          <a:extLst>
            <a:ext uri="{FF2B5EF4-FFF2-40B4-BE49-F238E27FC236}">
              <a16:creationId xmlns:a16="http://schemas.microsoft.com/office/drawing/2014/main" id="{14EF7C83-5A30-47BE-8539-C1BBF1557A5D}"/>
            </a:ext>
          </a:extLst>
        </xdr:cNvPr>
        <xdr:cNvSpPr/>
      </xdr:nvSpPr>
      <xdr:spPr>
        <a:xfrm>
          <a:off x="17937480" y="660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114020</xdr:rowOff>
    </xdr:from>
    <xdr:to>
      <xdr:col>111</xdr:col>
      <xdr:colOff>177800</xdr:colOff>
      <xdr:row>39</xdr:row>
      <xdr:rowOff>115261</xdr:rowOff>
    </xdr:to>
    <xdr:cxnSp macro="">
      <xdr:nvCxnSpPr>
        <xdr:cNvPr id="197" name="直線コネクタ 196">
          <a:extLst>
            <a:ext uri="{FF2B5EF4-FFF2-40B4-BE49-F238E27FC236}">
              <a16:creationId xmlns:a16="http://schemas.microsoft.com/office/drawing/2014/main" id="{D4F30750-4C4E-428F-B7A3-B4A356DEA427}"/>
            </a:ext>
          </a:extLst>
        </xdr:cNvPr>
        <xdr:cNvCxnSpPr/>
      </xdr:nvCxnSpPr>
      <xdr:spPr>
        <a:xfrm flipV="1">
          <a:off x="17988280" y="6651980"/>
          <a:ext cx="78994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108534</xdr:rowOff>
    </xdr:from>
    <xdr:to>
      <xdr:col>102</xdr:col>
      <xdr:colOff>165100</xdr:colOff>
      <xdr:row>40</xdr:row>
      <xdr:rowOff>38684</xdr:rowOff>
    </xdr:to>
    <xdr:sp macro="" textlink="">
      <xdr:nvSpPr>
        <xdr:cNvPr id="198" name="楕円 197">
          <a:extLst>
            <a:ext uri="{FF2B5EF4-FFF2-40B4-BE49-F238E27FC236}">
              <a16:creationId xmlns:a16="http://schemas.microsoft.com/office/drawing/2014/main" id="{021761B7-B110-4228-85A2-4330506933D6}"/>
            </a:ext>
          </a:extLst>
        </xdr:cNvPr>
        <xdr:cNvSpPr/>
      </xdr:nvSpPr>
      <xdr:spPr>
        <a:xfrm>
          <a:off x="17162780" y="66464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115261</xdr:rowOff>
    </xdr:from>
    <xdr:to>
      <xdr:col>107</xdr:col>
      <xdr:colOff>50800</xdr:colOff>
      <xdr:row>39</xdr:row>
      <xdr:rowOff>159334</xdr:rowOff>
    </xdr:to>
    <xdr:cxnSp macro="">
      <xdr:nvCxnSpPr>
        <xdr:cNvPr id="199" name="直線コネクタ 198">
          <a:extLst>
            <a:ext uri="{FF2B5EF4-FFF2-40B4-BE49-F238E27FC236}">
              <a16:creationId xmlns:a16="http://schemas.microsoft.com/office/drawing/2014/main" id="{B1C5A4F3-5AD4-4D7B-AC96-726E1839E4A7}"/>
            </a:ext>
          </a:extLst>
        </xdr:cNvPr>
        <xdr:cNvCxnSpPr/>
      </xdr:nvCxnSpPr>
      <xdr:spPr>
        <a:xfrm flipV="1">
          <a:off x="17213580" y="6653221"/>
          <a:ext cx="774700" cy="4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140715</xdr:rowOff>
    </xdr:from>
    <xdr:to>
      <xdr:col>98</xdr:col>
      <xdr:colOff>38100</xdr:colOff>
      <xdr:row>40</xdr:row>
      <xdr:rowOff>70865</xdr:rowOff>
    </xdr:to>
    <xdr:sp macro="" textlink="">
      <xdr:nvSpPr>
        <xdr:cNvPr id="200" name="楕円 199">
          <a:extLst>
            <a:ext uri="{FF2B5EF4-FFF2-40B4-BE49-F238E27FC236}">
              <a16:creationId xmlns:a16="http://schemas.microsoft.com/office/drawing/2014/main" id="{E51EDAB2-F4D3-40A4-934D-89C5E15929A4}"/>
            </a:ext>
          </a:extLst>
        </xdr:cNvPr>
        <xdr:cNvSpPr/>
      </xdr:nvSpPr>
      <xdr:spPr>
        <a:xfrm>
          <a:off x="16388080" y="6678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159334</xdr:rowOff>
    </xdr:from>
    <xdr:to>
      <xdr:col>102</xdr:col>
      <xdr:colOff>114300</xdr:colOff>
      <xdr:row>40</xdr:row>
      <xdr:rowOff>20065</xdr:rowOff>
    </xdr:to>
    <xdr:cxnSp macro="">
      <xdr:nvCxnSpPr>
        <xdr:cNvPr id="201" name="直線コネクタ 200">
          <a:extLst>
            <a:ext uri="{FF2B5EF4-FFF2-40B4-BE49-F238E27FC236}">
              <a16:creationId xmlns:a16="http://schemas.microsoft.com/office/drawing/2014/main" id="{11443041-D6E8-4272-8339-D04B6EF02ED8}"/>
            </a:ext>
          </a:extLst>
        </xdr:cNvPr>
        <xdr:cNvCxnSpPr/>
      </xdr:nvCxnSpPr>
      <xdr:spPr>
        <a:xfrm flipV="1">
          <a:off x="16431260" y="6697294"/>
          <a:ext cx="782320" cy="28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202" name="n_1aveValue【一般廃棄物処理施設】&#10;一人当たり有形固定資産（償却資産）額">
          <a:extLst>
            <a:ext uri="{FF2B5EF4-FFF2-40B4-BE49-F238E27FC236}">
              <a16:creationId xmlns:a16="http://schemas.microsoft.com/office/drawing/2014/main" id="{65234AA0-9F2F-4BC7-AAAA-141E10C55BD4}"/>
            </a:ext>
          </a:extLst>
        </xdr:cNvPr>
        <xdr:cNvSpPr txBox="1"/>
      </xdr:nvSpPr>
      <xdr:spPr>
        <a:xfrm>
          <a:off x="18496495" y="690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203" name="n_2aveValue【一般廃棄物処理施設】&#10;一人当たり有形固定資産（償却資産）額">
          <a:extLst>
            <a:ext uri="{FF2B5EF4-FFF2-40B4-BE49-F238E27FC236}">
              <a16:creationId xmlns:a16="http://schemas.microsoft.com/office/drawing/2014/main" id="{03B962F0-6ADA-4716-A162-BB136391EB6D}"/>
            </a:ext>
          </a:extLst>
        </xdr:cNvPr>
        <xdr:cNvSpPr txBox="1"/>
      </xdr:nvSpPr>
      <xdr:spPr>
        <a:xfrm>
          <a:off x="17734495" y="691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204" name="n_3aveValue【一般廃棄物処理施設】&#10;一人当たり有形固定資産（償却資産）額">
          <a:extLst>
            <a:ext uri="{FF2B5EF4-FFF2-40B4-BE49-F238E27FC236}">
              <a16:creationId xmlns:a16="http://schemas.microsoft.com/office/drawing/2014/main" id="{8C077CD9-A86A-4393-8246-435DEFDBA3F7}"/>
            </a:ext>
          </a:extLst>
        </xdr:cNvPr>
        <xdr:cNvSpPr txBox="1"/>
      </xdr:nvSpPr>
      <xdr:spPr>
        <a:xfrm>
          <a:off x="16936935" y="6930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39622</xdr:rowOff>
    </xdr:from>
    <xdr:ext cx="599010" cy="259045"/>
    <xdr:sp macro="" textlink="">
      <xdr:nvSpPr>
        <xdr:cNvPr id="205" name="n_4aveValue【一般廃棄物処理施設】&#10;一人当たり有形固定資産（償却資産）額">
          <a:extLst>
            <a:ext uri="{FF2B5EF4-FFF2-40B4-BE49-F238E27FC236}">
              <a16:creationId xmlns:a16="http://schemas.microsoft.com/office/drawing/2014/main" id="{5A728926-6818-4DD4-BA1E-656151ACF508}"/>
            </a:ext>
          </a:extLst>
        </xdr:cNvPr>
        <xdr:cNvSpPr txBox="1"/>
      </xdr:nvSpPr>
      <xdr:spPr>
        <a:xfrm>
          <a:off x="16162235" y="691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9897</xdr:rowOff>
    </xdr:from>
    <xdr:ext cx="599010" cy="259045"/>
    <xdr:sp macro="" textlink="">
      <xdr:nvSpPr>
        <xdr:cNvPr id="206" name="n_1mainValue【一般廃棄物処理施設】&#10;一人当たり有形固定資産（償却資産）額">
          <a:extLst>
            <a:ext uri="{FF2B5EF4-FFF2-40B4-BE49-F238E27FC236}">
              <a16:creationId xmlns:a16="http://schemas.microsoft.com/office/drawing/2014/main" id="{48F2CEA6-AD10-4823-ACF2-44DFF1D18983}"/>
            </a:ext>
          </a:extLst>
        </xdr:cNvPr>
        <xdr:cNvSpPr txBox="1"/>
      </xdr:nvSpPr>
      <xdr:spPr>
        <a:xfrm>
          <a:off x="18496495" y="6380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11138</xdr:rowOff>
    </xdr:from>
    <xdr:ext cx="599010" cy="259045"/>
    <xdr:sp macro="" textlink="">
      <xdr:nvSpPr>
        <xdr:cNvPr id="207" name="n_2mainValue【一般廃棄物処理施設】&#10;一人当たり有形固定資産（償却資産）額">
          <a:extLst>
            <a:ext uri="{FF2B5EF4-FFF2-40B4-BE49-F238E27FC236}">
              <a16:creationId xmlns:a16="http://schemas.microsoft.com/office/drawing/2014/main" id="{74AD0DB1-64F5-452A-B418-7ECAA54C711F}"/>
            </a:ext>
          </a:extLst>
        </xdr:cNvPr>
        <xdr:cNvSpPr txBox="1"/>
      </xdr:nvSpPr>
      <xdr:spPr>
        <a:xfrm>
          <a:off x="17734495" y="6381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55211</xdr:rowOff>
    </xdr:from>
    <xdr:ext cx="599010" cy="259045"/>
    <xdr:sp macro="" textlink="">
      <xdr:nvSpPr>
        <xdr:cNvPr id="208" name="n_3mainValue【一般廃棄物処理施設】&#10;一人当たり有形固定資産（償却資産）額">
          <a:extLst>
            <a:ext uri="{FF2B5EF4-FFF2-40B4-BE49-F238E27FC236}">
              <a16:creationId xmlns:a16="http://schemas.microsoft.com/office/drawing/2014/main" id="{D4E66F23-DCCB-4219-97B8-DAE389F96A78}"/>
            </a:ext>
          </a:extLst>
        </xdr:cNvPr>
        <xdr:cNvSpPr txBox="1"/>
      </xdr:nvSpPr>
      <xdr:spPr>
        <a:xfrm>
          <a:off x="16936935" y="6425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87392</xdr:rowOff>
    </xdr:from>
    <xdr:ext cx="599010" cy="259045"/>
    <xdr:sp macro="" textlink="">
      <xdr:nvSpPr>
        <xdr:cNvPr id="209" name="n_4mainValue【一般廃棄物処理施設】&#10;一人当たり有形固定資産（償却資産）額">
          <a:extLst>
            <a:ext uri="{FF2B5EF4-FFF2-40B4-BE49-F238E27FC236}">
              <a16:creationId xmlns:a16="http://schemas.microsoft.com/office/drawing/2014/main" id="{CF5773E3-59FA-42E2-BD30-48AB35B42457}"/>
            </a:ext>
          </a:extLst>
        </xdr:cNvPr>
        <xdr:cNvSpPr txBox="1"/>
      </xdr:nvSpPr>
      <xdr:spPr>
        <a:xfrm>
          <a:off x="16162235" y="6457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id="{AB705242-7EF2-42DC-A88E-05424AFF1FC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id="{83663629-9263-4055-9F6A-C88E3B43DCBC}"/>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id="{E4F5DC37-8464-4EEF-905F-C507A492B46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id="{F34D42B5-E00B-4489-9D6E-2515614A162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id="{370D6820-CEEE-4116-8BDC-BF6B244F3E6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id="{4201C491-F5C7-49F8-A620-23E0AFFC795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id="{31EBB946-5BE6-4EA1-AD23-486DB4455DE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id="{D11AFBEC-6265-4AFB-BD9C-DC46F9C86A42}"/>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8" name="正方形/長方形 217">
          <a:extLst>
            <a:ext uri="{FF2B5EF4-FFF2-40B4-BE49-F238E27FC236}">
              <a16:creationId xmlns:a16="http://schemas.microsoft.com/office/drawing/2014/main" id="{7686773D-5CF2-49E9-869E-06EC10D88BB8}"/>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9" name="正方形/長方形 218">
          <a:extLst>
            <a:ext uri="{FF2B5EF4-FFF2-40B4-BE49-F238E27FC236}">
              <a16:creationId xmlns:a16="http://schemas.microsoft.com/office/drawing/2014/main" id="{59DD1431-EB8F-422B-A644-589AAA40438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0" name="正方形/長方形 219">
          <a:extLst>
            <a:ext uri="{FF2B5EF4-FFF2-40B4-BE49-F238E27FC236}">
              <a16:creationId xmlns:a16="http://schemas.microsoft.com/office/drawing/2014/main" id="{5C84FCD4-1C88-4FE0-867E-061C836801F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1" name="正方形/長方形 220">
          <a:extLst>
            <a:ext uri="{FF2B5EF4-FFF2-40B4-BE49-F238E27FC236}">
              <a16:creationId xmlns:a16="http://schemas.microsoft.com/office/drawing/2014/main" id="{7A104EAB-7298-4772-B568-62EB308E08B6}"/>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2" name="正方形/長方形 221">
          <a:extLst>
            <a:ext uri="{FF2B5EF4-FFF2-40B4-BE49-F238E27FC236}">
              <a16:creationId xmlns:a16="http://schemas.microsoft.com/office/drawing/2014/main" id="{DA83085A-9335-4CA5-939D-F761DCD1E28C}"/>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3" name="正方形/長方形 222">
          <a:extLst>
            <a:ext uri="{FF2B5EF4-FFF2-40B4-BE49-F238E27FC236}">
              <a16:creationId xmlns:a16="http://schemas.microsoft.com/office/drawing/2014/main" id="{8305B2B1-03A4-4D71-9470-540CA2E6BF8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4" name="正方形/長方形 223">
          <a:extLst>
            <a:ext uri="{FF2B5EF4-FFF2-40B4-BE49-F238E27FC236}">
              <a16:creationId xmlns:a16="http://schemas.microsoft.com/office/drawing/2014/main" id="{8086BA25-9B45-466E-A9BC-F17A66380A3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5" name="正方形/長方形 224">
          <a:extLst>
            <a:ext uri="{FF2B5EF4-FFF2-40B4-BE49-F238E27FC236}">
              <a16:creationId xmlns:a16="http://schemas.microsoft.com/office/drawing/2014/main" id="{C7462BC1-F60D-48D0-AA90-B7F213864116}"/>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6" name="正方形/長方形 225">
          <a:extLst>
            <a:ext uri="{FF2B5EF4-FFF2-40B4-BE49-F238E27FC236}">
              <a16:creationId xmlns:a16="http://schemas.microsoft.com/office/drawing/2014/main" id="{7D8C679C-ED19-4CA8-A282-00B864B6563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7" name="正方形/長方形 226">
          <a:extLst>
            <a:ext uri="{FF2B5EF4-FFF2-40B4-BE49-F238E27FC236}">
              <a16:creationId xmlns:a16="http://schemas.microsoft.com/office/drawing/2014/main" id="{452795EC-AE02-477D-82AE-5F4F3C69EA81}"/>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8" name="正方形/長方形 227">
          <a:extLst>
            <a:ext uri="{FF2B5EF4-FFF2-40B4-BE49-F238E27FC236}">
              <a16:creationId xmlns:a16="http://schemas.microsoft.com/office/drawing/2014/main" id="{EB1A61EB-6759-4EC1-8A25-6F8E4FDD398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9" name="正方形/長方形 228">
          <a:extLst>
            <a:ext uri="{FF2B5EF4-FFF2-40B4-BE49-F238E27FC236}">
              <a16:creationId xmlns:a16="http://schemas.microsoft.com/office/drawing/2014/main" id="{48CFC573-22E1-49BE-8CE1-376DECA2C7E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0" name="正方形/長方形 229">
          <a:extLst>
            <a:ext uri="{FF2B5EF4-FFF2-40B4-BE49-F238E27FC236}">
              <a16:creationId xmlns:a16="http://schemas.microsoft.com/office/drawing/2014/main" id="{C3FB8271-562C-4C0B-BF58-DCBF97F09BF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1" name="正方形/長方形 230">
          <a:extLst>
            <a:ext uri="{FF2B5EF4-FFF2-40B4-BE49-F238E27FC236}">
              <a16:creationId xmlns:a16="http://schemas.microsoft.com/office/drawing/2014/main" id="{B0B14B1C-B9D6-4D72-8A00-D52E85C2727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2" name="正方形/長方形 231">
          <a:extLst>
            <a:ext uri="{FF2B5EF4-FFF2-40B4-BE49-F238E27FC236}">
              <a16:creationId xmlns:a16="http://schemas.microsoft.com/office/drawing/2014/main" id="{2CC3D680-E04F-49C8-B262-279DD179596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3" name="正方形/長方形 232">
          <a:extLst>
            <a:ext uri="{FF2B5EF4-FFF2-40B4-BE49-F238E27FC236}">
              <a16:creationId xmlns:a16="http://schemas.microsoft.com/office/drawing/2014/main" id="{75EBDBE8-D69D-40CD-95C2-1874037229B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4" name="テキスト ボックス 233">
          <a:extLst>
            <a:ext uri="{FF2B5EF4-FFF2-40B4-BE49-F238E27FC236}">
              <a16:creationId xmlns:a16="http://schemas.microsoft.com/office/drawing/2014/main" id="{8093B6FA-1B12-4DB8-AF37-65D30C29439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5" name="直線コネクタ 234">
          <a:extLst>
            <a:ext uri="{FF2B5EF4-FFF2-40B4-BE49-F238E27FC236}">
              <a16:creationId xmlns:a16="http://schemas.microsoft.com/office/drawing/2014/main" id="{0D249214-3391-47C5-8A55-D88EB3F75AA1}"/>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6" name="テキスト ボックス 235">
          <a:extLst>
            <a:ext uri="{FF2B5EF4-FFF2-40B4-BE49-F238E27FC236}">
              <a16:creationId xmlns:a16="http://schemas.microsoft.com/office/drawing/2014/main" id="{3938E7FC-CE53-49EB-BA6A-35C5824DD81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37" name="直線コネクタ 236">
          <a:extLst>
            <a:ext uri="{FF2B5EF4-FFF2-40B4-BE49-F238E27FC236}">
              <a16:creationId xmlns:a16="http://schemas.microsoft.com/office/drawing/2014/main" id="{256268A5-CE69-49FD-BAFF-F5B4B5FC15D1}"/>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38" name="テキスト ボックス 237">
          <a:extLst>
            <a:ext uri="{FF2B5EF4-FFF2-40B4-BE49-F238E27FC236}">
              <a16:creationId xmlns:a16="http://schemas.microsoft.com/office/drawing/2014/main" id="{0776643D-9B67-4C4A-9DC2-53FE4484A5A3}"/>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39" name="直線コネクタ 238">
          <a:extLst>
            <a:ext uri="{FF2B5EF4-FFF2-40B4-BE49-F238E27FC236}">
              <a16:creationId xmlns:a16="http://schemas.microsoft.com/office/drawing/2014/main" id="{FF436847-0991-41F2-A042-B7E5F9646F9B}"/>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0" name="テキスト ボックス 239">
          <a:extLst>
            <a:ext uri="{FF2B5EF4-FFF2-40B4-BE49-F238E27FC236}">
              <a16:creationId xmlns:a16="http://schemas.microsoft.com/office/drawing/2014/main" id="{3C154261-423F-4668-94F8-E55B40E0E318}"/>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1" name="直線コネクタ 240">
          <a:extLst>
            <a:ext uri="{FF2B5EF4-FFF2-40B4-BE49-F238E27FC236}">
              <a16:creationId xmlns:a16="http://schemas.microsoft.com/office/drawing/2014/main" id="{AF3CD000-624D-4872-A308-A8AC96788298}"/>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2" name="テキスト ボックス 241">
          <a:extLst>
            <a:ext uri="{FF2B5EF4-FFF2-40B4-BE49-F238E27FC236}">
              <a16:creationId xmlns:a16="http://schemas.microsoft.com/office/drawing/2014/main" id="{741F0A27-80E0-4BD3-8388-D670BC77CD79}"/>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3" name="直線コネクタ 242">
          <a:extLst>
            <a:ext uri="{FF2B5EF4-FFF2-40B4-BE49-F238E27FC236}">
              <a16:creationId xmlns:a16="http://schemas.microsoft.com/office/drawing/2014/main" id="{2E4EC5DD-2B45-437D-AC72-B61C816E83A4}"/>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4" name="テキスト ボックス 243">
          <a:extLst>
            <a:ext uri="{FF2B5EF4-FFF2-40B4-BE49-F238E27FC236}">
              <a16:creationId xmlns:a16="http://schemas.microsoft.com/office/drawing/2014/main" id="{DCEBD613-A369-442E-91C5-8C0AFB2AAAAE}"/>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5" name="直線コネクタ 244">
          <a:extLst>
            <a:ext uri="{FF2B5EF4-FFF2-40B4-BE49-F238E27FC236}">
              <a16:creationId xmlns:a16="http://schemas.microsoft.com/office/drawing/2014/main" id="{BC481799-8406-4E1C-9640-ACA69F7517C6}"/>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6" name="テキスト ボックス 245">
          <a:extLst>
            <a:ext uri="{FF2B5EF4-FFF2-40B4-BE49-F238E27FC236}">
              <a16:creationId xmlns:a16="http://schemas.microsoft.com/office/drawing/2014/main" id="{25F2355D-0BB1-4E1A-8C7D-6A16B12BF48B}"/>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47" name="直線コネクタ 246">
          <a:extLst>
            <a:ext uri="{FF2B5EF4-FFF2-40B4-BE49-F238E27FC236}">
              <a16:creationId xmlns:a16="http://schemas.microsoft.com/office/drawing/2014/main" id="{1A63CC9A-0BF5-46B5-A74A-526395B602FE}"/>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48" name="テキスト ボックス 247">
          <a:extLst>
            <a:ext uri="{FF2B5EF4-FFF2-40B4-BE49-F238E27FC236}">
              <a16:creationId xmlns:a16="http://schemas.microsoft.com/office/drawing/2014/main" id="{974C50E6-4A51-4A1B-B05D-64196B735CA5}"/>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9" name="直線コネクタ 248">
          <a:extLst>
            <a:ext uri="{FF2B5EF4-FFF2-40B4-BE49-F238E27FC236}">
              <a16:creationId xmlns:a16="http://schemas.microsoft.com/office/drawing/2014/main" id="{16FE0624-F550-46CE-80E3-1E3FD78D39B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0" name="【消防施設】&#10;有形固定資産減価償却率グラフ枠">
          <a:extLst>
            <a:ext uri="{FF2B5EF4-FFF2-40B4-BE49-F238E27FC236}">
              <a16:creationId xmlns:a16="http://schemas.microsoft.com/office/drawing/2014/main" id="{60F82E52-BC84-49B3-B7D6-1E25E7B418C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251" name="直線コネクタ 250">
          <a:extLst>
            <a:ext uri="{FF2B5EF4-FFF2-40B4-BE49-F238E27FC236}">
              <a16:creationId xmlns:a16="http://schemas.microsoft.com/office/drawing/2014/main" id="{7CE98543-458C-4427-9737-39794C549C01}"/>
            </a:ext>
          </a:extLst>
        </xdr:cNvPr>
        <xdr:cNvCxnSpPr/>
      </xdr:nvCxnSpPr>
      <xdr:spPr>
        <a:xfrm flipV="1">
          <a:off x="14375764" y="13075375"/>
          <a:ext cx="0" cy="1510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2" name="【消防施設】&#10;有形固定資産減価償却率最小値テキスト">
          <a:extLst>
            <a:ext uri="{FF2B5EF4-FFF2-40B4-BE49-F238E27FC236}">
              <a16:creationId xmlns:a16="http://schemas.microsoft.com/office/drawing/2014/main" id="{9992FCE0-44DB-4C77-A1CA-1A90941B5F7A}"/>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3" name="直線コネクタ 252">
          <a:extLst>
            <a:ext uri="{FF2B5EF4-FFF2-40B4-BE49-F238E27FC236}">
              <a16:creationId xmlns:a16="http://schemas.microsoft.com/office/drawing/2014/main" id="{B6F10D05-284C-418A-82E8-16C94037B650}"/>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254" name="【消防施設】&#10;有形固定資産減価償却率最大値テキスト">
          <a:extLst>
            <a:ext uri="{FF2B5EF4-FFF2-40B4-BE49-F238E27FC236}">
              <a16:creationId xmlns:a16="http://schemas.microsoft.com/office/drawing/2014/main" id="{89F7F1BB-6549-48B6-A510-EADD38A55D77}"/>
            </a:ext>
          </a:extLst>
        </xdr:cNvPr>
        <xdr:cNvSpPr txBox="1"/>
      </xdr:nvSpPr>
      <xdr:spPr>
        <a:xfrm>
          <a:off x="14414500" y="128544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255" name="直線コネクタ 254">
          <a:extLst>
            <a:ext uri="{FF2B5EF4-FFF2-40B4-BE49-F238E27FC236}">
              <a16:creationId xmlns:a16="http://schemas.microsoft.com/office/drawing/2014/main" id="{FDFB3934-CD2A-44C3-A41B-A957BEE5061B}"/>
            </a:ext>
          </a:extLst>
        </xdr:cNvPr>
        <xdr:cNvCxnSpPr/>
      </xdr:nvCxnSpPr>
      <xdr:spPr>
        <a:xfrm>
          <a:off x="14287500" y="13075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256" name="【消防施設】&#10;有形固定資産減価償却率平均値テキスト">
          <a:extLst>
            <a:ext uri="{FF2B5EF4-FFF2-40B4-BE49-F238E27FC236}">
              <a16:creationId xmlns:a16="http://schemas.microsoft.com/office/drawing/2014/main" id="{61E13963-E730-4296-8459-72FD31A894FB}"/>
            </a:ext>
          </a:extLst>
        </xdr:cNvPr>
        <xdr:cNvSpPr txBox="1"/>
      </xdr:nvSpPr>
      <xdr:spPr>
        <a:xfrm>
          <a:off x="14414500" y="13779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257" name="フローチャート: 判断 256">
          <a:extLst>
            <a:ext uri="{FF2B5EF4-FFF2-40B4-BE49-F238E27FC236}">
              <a16:creationId xmlns:a16="http://schemas.microsoft.com/office/drawing/2014/main" id="{76C5512E-D3A3-46A0-8CC3-FE6C92D7BD9B}"/>
            </a:ext>
          </a:extLst>
        </xdr:cNvPr>
        <xdr:cNvSpPr/>
      </xdr:nvSpPr>
      <xdr:spPr>
        <a:xfrm>
          <a:off x="14325600" y="1392428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258" name="フローチャート: 判断 257">
          <a:extLst>
            <a:ext uri="{FF2B5EF4-FFF2-40B4-BE49-F238E27FC236}">
              <a16:creationId xmlns:a16="http://schemas.microsoft.com/office/drawing/2014/main" id="{7036CD9E-8DA1-4F25-A958-B2540E693AB3}"/>
            </a:ext>
          </a:extLst>
        </xdr:cNvPr>
        <xdr:cNvSpPr/>
      </xdr:nvSpPr>
      <xdr:spPr>
        <a:xfrm>
          <a:off x="1357884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259" name="フローチャート: 判断 258">
          <a:extLst>
            <a:ext uri="{FF2B5EF4-FFF2-40B4-BE49-F238E27FC236}">
              <a16:creationId xmlns:a16="http://schemas.microsoft.com/office/drawing/2014/main" id="{0AA12FEC-202E-4EC3-8BF5-1FE82187D8C1}"/>
            </a:ext>
          </a:extLst>
        </xdr:cNvPr>
        <xdr:cNvSpPr/>
      </xdr:nvSpPr>
      <xdr:spPr>
        <a:xfrm>
          <a:off x="12804140" y="138415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260" name="フローチャート: 判断 259">
          <a:extLst>
            <a:ext uri="{FF2B5EF4-FFF2-40B4-BE49-F238E27FC236}">
              <a16:creationId xmlns:a16="http://schemas.microsoft.com/office/drawing/2014/main" id="{E2C4076B-879E-4A22-AB95-C4605C638512}"/>
            </a:ext>
          </a:extLst>
        </xdr:cNvPr>
        <xdr:cNvSpPr/>
      </xdr:nvSpPr>
      <xdr:spPr>
        <a:xfrm>
          <a:off x="12029440" y="138268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261" name="フローチャート: 判断 260">
          <a:extLst>
            <a:ext uri="{FF2B5EF4-FFF2-40B4-BE49-F238E27FC236}">
              <a16:creationId xmlns:a16="http://schemas.microsoft.com/office/drawing/2014/main" id="{348FFE7D-0767-4DB8-B703-E44BD802927F}"/>
            </a:ext>
          </a:extLst>
        </xdr:cNvPr>
        <xdr:cNvSpPr/>
      </xdr:nvSpPr>
      <xdr:spPr>
        <a:xfrm>
          <a:off x="11231880" y="13835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53018A40-D54D-45DA-858E-9FCB3D6EEF9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6107B03D-C59B-4D52-83EF-9B42BAF6DC6F}"/>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EF1895A0-F043-4EE2-A71B-2D669F9E4C31}"/>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DB79C908-8AA4-4B4D-AF05-7F24283B168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D43DBF55-5572-47DB-ABC4-A8548974D5A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70576</xdr:rowOff>
    </xdr:from>
    <xdr:to>
      <xdr:col>85</xdr:col>
      <xdr:colOff>177800</xdr:colOff>
      <xdr:row>85</xdr:row>
      <xdr:rowOff>726</xdr:rowOff>
    </xdr:to>
    <xdr:sp macro="" textlink="">
      <xdr:nvSpPr>
        <xdr:cNvPr id="267" name="楕円 266">
          <a:extLst>
            <a:ext uri="{FF2B5EF4-FFF2-40B4-BE49-F238E27FC236}">
              <a16:creationId xmlns:a16="http://schemas.microsoft.com/office/drawing/2014/main" id="{991E47B3-39C3-4EA2-8ECF-C2D4D01A5FD6}"/>
            </a:ext>
          </a:extLst>
        </xdr:cNvPr>
        <xdr:cNvSpPr/>
      </xdr:nvSpPr>
      <xdr:spPr>
        <a:xfrm>
          <a:off x="14325600" y="1415233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49003</xdr:rowOff>
    </xdr:from>
    <xdr:ext cx="405111" cy="259045"/>
    <xdr:sp macro="" textlink="">
      <xdr:nvSpPr>
        <xdr:cNvPr id="268" name="【消防施設】&#10;有形固定資産減価償却率該当値テキスト">
          <a:extLst>
            <a:ext uri="{FF2B5EF4-FFF2-40B4-BE49-F238E27FC236}">
              <a16:creationId xmlns:a16="http://schemas.microsoft.com/office/drawing/2014/main" id="{3D56C925-4F37-4AFE-A56F-F213D1593DC1}"/>
            </a:ext>
          </a:extLst>
        </xdr:cNvPr>
        <xdr:cNvSpPr txBox="1"/>
      </xdr:nvSpPr>
      <xdr:spPr>
        <a:xfrm>
          <a:off x="14414500" y="1413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39551</xdr:rowOff>
    </xdr:from>
    <xdr:to>
      <xdr:col>81</xdr:col>
      <xdr:colOff>101600</xdr:colOff>
      <xdr:row>84</xdr:row>
      <xdr:rowOff>141151</xdr:rowOff>
    </xdr:to>
    <xdr:sp macro="" textlink="">
      <xdr:nvSpPr>
        <xdr:cNvPr id="269" name="楕円 268">
          <a:extLst>
            <a:ext uri="{FF2B5EF4-FFF2-40B4-BE49-F238E27FC236}">
              <a16:creationId xmlns:a16="http://schemas.microsoft.com/office/drawing/2014/main" id="{62484AF1-CC70-4AB8-BE7F-D155F1905C6C}"/>
            </a:ext>
          </a:extLst>
        </xdr:cNvPr>
        <xdr:cNvSpPr/>
      </xdr:nvSpPr>
      <xdr:spPr>
        <a:xfrm>
          <a:off x="13578840" y="14121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90351</xdr:rowOff>
    </xdr:from>
    <xdr:to>
      <xdr:col>85</xdr:col>
      <xdr:colOff>127000</xdr:colOff>
      <xdr:row>84</xdr:row>
      <xdr:rowOff>121376</xdr:rowOff>
    </xdr:to>
    <xdr:cxnSp macro="">
      <xdr:nvCxnSpPr>
        <xdr:cNvPr id="270" name="直線コネクタ 269">
          <a:extLst>
            <a:ext uri="{FF2B5EF4-FFF2-40B4-BE49-F238E27FC236}">
              <a16:creationId xmlns:a16="http://schemas.microsoft.com/office/drawing/2014/main" id="{EE04EA53-CAC8-4894-B0B3-7BC86D774252}"/>
            </a:ext>
          </a:extLst>
        </xdr:cNvPr>
        <xdr:cNvCxnSpPr/>
      </xdr:nvCxnSpPr>
      <xdr:spPr>
        <a:xfrm>
          <a:off x="13629640" y="14172111"/>
          <a:ext cx="74676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11793</xdr:rowOff>
    </xdr:from>
    <xdr:to>
      <xdr:col>76</xdr:col>
      <xdr:colOff>165100</xdr:colOff>
      <xdr:row>85</xdr:row>
      <xdr:rowOff>113393</xdr:rowOff>
    </xdr:to>
    <xdr:sp macro="" textlink="">
      <xdr:nvSpPr>
        <xdr:cNvPr id="271" name="楕円 270">
          <a:extLst>
            <a:ext uri="{FF2B5EF4-FFF2-40B4-BE49-F238E27FC236}">
              <a16:creationId xmlns:a16="http://schemas.microsoft.com/office/drawing/2014/main" id="{F92F3B2B-22FD-4CD6-A76A-D54649F2501A}"/>
            </a:ext>
          </a:extLst>
        </xdr:cNvPr>
        <xdr:cNvSpPr/>
      </xdr:nvSpPr>
      <xdr:spPr>
        <a:xfrm>
          <a:off x="1280414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90351</xdr:rowOff>
    </xdr:from>
    <xdr:to>
      <xdr:col>81</xdr:col>
      <xdr:colOff>50800</xdr:colOff>
      <xdr:row>85</xdr:row>
      <xdr:rowOff>62593</xdr:rowOff>
    </xdr:to>
    <xdr:cxnSp macro="">
      <xdr:nvCxnSpPr>
        <xdr:cNvPr id="272" name="直線コネクタ 271">
          <a:extLst>
            <a:ext uri="{FF2B5EF4-FFF2-40B4-BE49-F238E27FC236}">
              <a16:creationId xmlns:a16="http://schemas.microsoft.com/office/drawing/2014/main" id="{1565AE7F-CCB0-4FB7-B5A0-DE7EC89033DD}"/>
            </a:ext>
          </a:extLst>
        </xdr:cNvPr>
        <xdr:cNvCxnSpPr/>
      </xdr:nvCxnSpPr>
      <xdr:spPr>
        <a:xfrm flipV="1">
          <a:off x="12854940" y="14172111"/>
          <a:ext cx="774700" cy="13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160382</xdr:rowOff>
    </xdr:from>
    <xdr:to>
      <xdr:col>72</xdr:col>
      <xdr:colOff>38100</xdr:colOff>
      <xdr:row>85</xdr:row>
      <xdr:rowOff>90532</xdr:rowOff>
    </xdr:to>
    <xdr:sp macro="" textlink="">
      <xdr:nvSpPr>
        <xdr:cNvPr id="273" name="楕円 272">
          <a:extLst>
            <a:ext uri="{FF2B5EF4-FFF2-40B4-BE49-F238E27FC236}">
              <a16:creationId xmlns:a16="http://schemas.microsoft.com/office/drawing/2014/main" id="{C73A41AA-B570-4B32-9C3E-F781AFA173FD}"/>
            </a:ext>
          </a:extLst>
        </xdr:cNvPr>
        <xdr:cNvSpPr/>
      </xdr:nvSpPr>
      <xdr:spPr>
        <a:xfrm>
          <a:off x="12029440" y="14242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39732</xdr:rowOff>
    </xdr:from>
    <xdr:to>
      <xdr:col>76</xdr:col>
      <xdr:colOff>114300</xdr:colOff>
      <xdr:row>85</xdr:row>
      <xdr:rowOff>62593</xdr:rowOff>
    </xdr:to>
    <xdr:cxnSp macro="">
      <xdr:nvCxnSpPr>
        <xdr:cNvPr id="274" name="直線コネクタ 273">
          <a:extLst>
            <a:ext uri="{FF2B5EF4-FFF2-40B4-BE49-F238E27FC236}">
              <a16:creationId xmlns:a16="http://schemas.microsoft.com/office/drawing/2014/main" id="{D44C4333-6897-4C04-8396-EE9CF32EB760}"/>
            </a:ext>
          </a:extLst>
        </xdr:cNvPr>
        <xdr:cNvCxnSpPr/>
      </xdr:nvCxnSpPr>
      <xdr:spPr>
        <a:xfrm>
          <a:off x="12072620" y="14289132"/>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86905</xdr:rowOff>
    </xdr:from>
    <xdr:to>
      <xdr:col>67</xdr:col>
      <xdr:colOff>101600</xdr:colOff>
      <xdr:row>84</xdr:row>
      <xdr:rowOff>17055</xdr:rowOff>
    </xdr:to>
    <xdr:sp macro="" textlink="">
      <xdr:nvSpPr>
        <xdr:cNvPr id="275" name="楕円 274">
          <a:extLst>
            <a:ext uri="{FF2B5EF4-FFF2-40B4-BE49-F238E27FC236}">
              <a16:creationId xmlns:a16="http://schemas.microsoft.com/office/drawing/2014/main" id="{5A76E08A-95ED-4000-A6A2-FFBA3C8EFD52}"/>
            </a:ext>
          </a:extLst>
        </xdr:cNvPr>
        <xdr:cNvSpPr/>
      </xdr:nvSpPr>
      <xdr:spPr>
        <a:xfrm>
          <a:off x="11231880" y="140010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137705</xdr:rowOff>
    </xdr:from>
    <xdr:to>
      <xdr:col>71</xdr:col>
      <xdr:colOff>177800</xdr:colOff>
      <xdr:row>85</xdr:row>
      <xdr:rowOff>39732</xdr:rowOff>
    </xdr:to>
    <xdr:cxnSp macro="">
      <xdr:nvCxnSpPr>
        <xdr:cNvPr id="276" name="直線コネクタ 275">
          <a:extLst>
            <a:ext uri="{FF2B5EF4-FFF2-40B4-BE49-F238E27FC236}">
              <a16:creationId xmlns:a16="http://schemas.microsoft.com/office/drawing/2014/main" id="{FDC83992-EDEA-4FFE-9386-CFBCBFD50DAF}"/>
            </a:ext>
          </a:extLst>
        </xdr:cNvPr>
        <xdr:cNvCxnSpPr/>
      </xdr:nvCxnSpPr>
      <xdr:spPr>
        <a:xfrm>
          <a:off x="11282680" y="14051825"/>
          <a:ext cx="789940" cy="237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277" name="n_1aveValue【消防施設】&#10;有形固定資産減価償却率">
          <a:extLst>
            <a:ext uri="{FF2B5EF4-FFF2-40B4-BE49-F238E27FC236}">
              <a16:creationId xmlns:a16="http://schemas.microsoft.com/office/drawing/2014/main" id="{C156E30B-6529-4D29-B5BF-A5FB713B579B}"/>
            </a:ext>
          </a:extLst>
        </xdr:cNvPr>
        <xdr:cNvSpPr txBox="1"/>
      </xdr:nvSpPr>
      <xdr:spPr>
        <a:xfrm>
          <a:off x="13437244" y="1365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278" name="n_2aveValue【消防施設】&#10;有形固定資産減価償却率">
          <a:extLst>
            <a:ext uri="{FF2B5EF4-FFF2-40B4-BE49-F238E27FC236}">
              <a16:creationId xmlns:a16="http://schemas.microsoft.com/office/drawing/2014/main" id="{161B2AAE-C199-4290-B5EB-9A8425839CCB}"/>
            </a:ext>
          </a:extLst>
        </xdr:cNvPr>
        <xdr:cNvSpPr txBox="1"/>
      </xdr:nvSpPr>
      <xdr:spPr>
        <a:xfrm>
          <a:off x="12675244" y="13620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279" name="n_3aveValue【消防施設】&#10;有形固定資産減価償却率">
          <a:extLst>
            <a:ext uri="{FF2B5EF4-FFF2-40B4-BE49-F238E27FC236}">
              <a16:creationId xmlns:a16="http://schemas.microsoft.com/office/drawing/2014/main" id="{6999C68B-E5EA-4EC2-AF10-3473B9F2F7D8}"/>
            </a:ext>
          </a:extLst>
        </xdr:cNvPr>
        <xdr:cNvSpPr txBox="1"/>
      </xdr:nvSpPr>
      <xdr:spPr>
        <a:xfrm>
          <a:off x="11900544" y="1360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280" name="n_4aveValue【消防施設】&#10;有形固定資産減価償却率">
          <a:extLst>
            <a:ext uri="{FF2B5EF4-FFF2-40B4-BE49-F238E27FC236}">
              <a16:creationId xmlns:a16="http://schemas.microsoft.com/office/drawing/2014/main" id="{80E11036-01BD-4088-BA82-AB43B97B2AF8}"/>
            </a:ext>
          </a:extLst>
        </xdr:cNvPr>
        <xdr:cNvSpPr txBox="1"/>
      </xdr:nvSpPr>
      <xdr:spPr>
        <a:xfrm>
          <a:off x="11102984" y="1361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132278</xdr:rowOff>
    </xdr:from>
    <xdr:ext cx="405111" cy="259045"/>
    <xdr:sp macro="" textlink="">
      <xdr:nvSpPr>
        <xdr:cNvPr id="281" name="n_1mainValue【消防施設】&#10;有形固定資産減価償却率">
          <a:extLst>
            <a:ext uri="{FF2B5EF4-FFF2-40B4-BE49-F238E27FC236}">
              <a16:creationId xmlns:a16="http://schemas.microsoft.com/office/drawing/2014/main" id="{82166277-59C4-4548-A94B-D903565C84A0}"/>
            </a:ext>
          </a:extLst>
        </xdr:cNvPr>
        <xdr:cNvSpPr txBox="1"/>
      </xdr:nvSpPr>
      <xdr:spPr>
        <a:xfrm>
          <a:off x="13437244" y="142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104520</xdr:rowOff>
    </xdr:from>
    <xdr:ext cx="405111" cy="259045"/>
    <xdr:sp macro="" textlink="">
      <xdr:nvSpPr>
        <xdr:cNvPr id="282" name="n_2mainValue【消防施設】&#10;有形固定資産減価償却率">
          <a:extLst>
            <a:ext uri="{FF2B5EF4-FFF2-40B4-BE49-F238E27FC236}">
              <a16:creationId xmlns:a16="http://schemas.microsoft.com/office/drawing/2014/main" id="{B8AED6D5-B65C-4E33-9C51-F64C84A3AE20}"/>
            </a:ext>
          </a:extLst>
        </xdr:cNvPr>
        <xdr:cNvSpPr txBox="1"/>
      </xdr:nvSpPr>
      <xdr:spPr>
        <a:xfrm>
          <a:off x="12675244" y="1435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81659</xdr:rowOff>
    </xdr:from>
    <xdr:ext cx="405111" cy="259045"/>
    <xdr:sp macro="" textlink="">
      <xdr:nvSpPr>
        <xdr:cNvPr id="283" name="n_3mainValue【消防施設】&#10;有形固定資産減価償却率">
          <a:extLst>
            <a:ext uri="{FF2B5EF4-FFF2-40B4-BE49-F238E27FC236}">
              <a16:creationId xmlns:a16="http://schemas.microsoft.com/office/drawing/2014/main" id="{F4BBC1F7-EFC7-4576-871F-573369191828}"/>
            </a:ext>
          </a:extLst>
        </xdr:cNvPr>
        <xdr:cNvSpPr txBox="1"/>
      </xdr:nvSpPr>
      <xdr:spPr>
        <a:xfrm>
          <a:off x="11900544" y="14331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8182</xdr:rowOff>
    </xdr:from>
    <xdr:ext cx="405111" cy="259045"/>
    <xdr:sp macro="" textlink="">
      <xdr:nvSpPr>
        <xdr:cNvPr id="284" name="n_4mainValue【消防施設】&#10;有形固定資産減価償却率">
          <a:extLst>
            <a:ext uri="{FF2B5EF4-FFF2-40B4-BE49-F238E27FC236}">
              <a16:creationId xmlns:a16="http://schemas.microsoft.com/office/drawing/2014/main" id="{85106EA8-AC39-466A-9760-58CE67C64949}"/>
            </a:ext>
          </a:extLst>
        </xdr:cNvPr>
        <xdr:cNvSpPr txBox="1"/>
      </xdr:nvSpPr>
      <xdr:spPr>
        <a:xfrm>
          <a:off x="11102984" y="1408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5" name="正方形/長方形 284">
          <a:extLst>
            <a:ext uri="{FF2B5EF4-FFF2-40B4-BE49-F238E27FC236}">
              <a16:creationId xmlns:a16="http://schemas.microsoft.com/office/drawing/2014/main" id="{38BBBB86-2FFA-4CF0-A5C6-55D46C54F19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6" name="正方形/長方形 285">
          <a:extLst>
            <a:ext uri="{FF2B5EF4-FFF2-40B4-BE49-F238E27FC236}">
              <a16:creationId xmlns:a16="http://schemas.microsoft.com/office/drawing/2014/main" id="{688C1161-5DF7-4A68-B4BF-D9D5471B4EE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7" name="正方形/長方形 286">
          <a:extLst>
            <a:ext uri="{FF2B5EF4-FFF2-40B4-BE49-F238E27FC236}">
              <a16:creationId xmlns:a16="http://schemas.microsoft.com/office/drawing/2014/main" id="{433D1E6B-1AE9-4F43-B8A5-B50FD191E7C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8" name="正方形/長方形 287">
          <a:extLst>
            <a:ext uri="{FF2B5EF4-FFF2-40B4-BE49-F238E27FC236}">
              <a16:creationId xmlns:a16="http://schemas.microsoft.com/office/drawing/2014/main" id="{C11171CB-027E-41FF-B733-7D392DE558A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9" name="正方形/長方形 288">
          <a:extLst>
            <a:ext uri="{FF2B5EF4-FFF2-40B4-BE49-F238E27FC236}">
              <a16:creationId xmlns:a16="http://schemas.microsoft.com/office/drawing/2014/main" id="{C5681E81-5708-494A-BBAE-8D488D9BAF7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0" name="正方形/長方形 289">
          <a:extLst>
            <a:ext uri="{FF2B5EF4-FFF2-40B4-BE49-F238E27FC236}">
              <a16:creationId xmlns:a16="http://schemas.microsoft.com/office/drawing/2014/main" id="{03FEF12A-53E5-437E-8138-E65E6C60495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1" name="正方形/長方形 290">
          <a:extLst>
            <a:ext uri="{FF2B5EF4-FFF2-40B4-BE49-F238E27FC236}">
              <a16:creationId xmlns:a16="http://schemas.microsoft.com/office/drawing/2014/main" id="{2578DA46-8366-4899-9735-102D07F83592}"/>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2" name="正方形/長方形 291">
          <a:extLst>
            <a:ext uri="{FF2B5EF4-FFF2-40B4-BE49-F238E27FC236}">
              <a16:creationId xmlns:a16="http://schemas.microsoft.com/office/drawing/2014/main" id="{DBB9CE29-B61E-4E1E-95BB-58A02A49A61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3" name="テキスト ボックス 292">
          <a:extLst>
            <a:ext uri="{FF2B5EF4-FFF2-40B4-BE49-F238E27FC236}">
              <a16:creationId xmlns:a16="http://schemas.microsoft.com/office/drawing/2014/main" id="{937D3372-3D49-40B0-90AE-4A20A9CD3A7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4" name="直線コネクタ 293">
          <a:extLst>
            <a:ext uri="{FF2B5EF4-FFF2-40B4-BE49-F238E27FC236}">
              <a16:creationId xmlns:a16="http://schemas.microsoft.com/office/drawing/2014/main" id="{CBB6BEBC-1C4E-4830-B9B5-5269BCD5413A}"/>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295" name="直線コネクタ 294">
          <a:extLst>
            <a:ext uri="{FF2B5EF4-FFF2-40B4-BE49-F238E27FC236}">
              <a16:creationId xmlns:a16="http://schemas.microsoft.com/office/drawing/2014/main" id="{155E0B6D-F464-4DF8-A320-FC65DAB3D977}"/>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296" name="テキスト ボックス 295">
          <a:extLst>
            <a:ext uri="{FF2B5EF4-FFF2-40B4-BE49-F238E27FC236}">
              <a16:creationId xmlns:a16="http://schemas.microsoft.com/office/drawing/2014/main" id="{CEBB53FB-21D9-46B7-8CAB-A1A204BF1C34}"/>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297" name="直線コネクタ 296">
          <a:extLst>
            <a:ext uri="{FF2B5EF4-FFF2-40B4-BE49-F238E27FC236}">
              <a16:creationId xmlns:a16="http://schemas.microsoft.com/office/drawing/2014/main" id="{66C20806-A0A2-478B-92B1-CA26FE695777}"/>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298" name="テキスト ボックス 297">
          <a:extLst>
            <a:ext uri="{FF2B5EF4-FFF2-40B4-BE49-F238E27FC236}">
              <a16:creationId xmlns:a16="http://schemas.microsoft.com/office/drawing/2014/main" id="{59D8720C-9D78-4816-A56A-BDE0B078E7BB}"/>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299" name="直線コネクタ 298">
          <a:extLst>
            <a:ext uri="{FF2B5EF4-FFF2-40B4-BE49-F238E27FC236}">
              <a16:creationId xmlns:a16="http://schemas.microsoft.com/office/drawing/2014/main" id="{5883CF43-0D6C-4583-8EA5-92BE95FD0CB0}"/>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00" name="テキスト ボックス 299">
          <a:extLst>
            <a:ext uri="{FF2B5EF4-FFF2-40B4-BE49-F238E27FC236}">
              <a16:creationId xmlns:a16="http://schemas.microsoft.com/office/drawing/2014/main" id="{732F3C19-F25C-4AB9-9227-CB330759B58D}"/>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01" name="直線コネクタ 300">
          <a:extLst>
            <a:ext uri="{FF2B5EF4-FFF2-40B4-BE49-F238E27FC236}">
              <a16:creationId xmlns:a16="http://schemas.microsoft.com/office/drawing/2014/main" id="{FE69133E-2245-4477-A81C-FC86AEF5C3D5}"/>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02" name="テキスト ボックス 301">
          <a:extLst>
            <a:ext uri="{FF2B5EF4-FFF2-40B4-BE49-F238E27FC236}">
              <a16:creationId xmlns:a16="http://schemas.microsoft.com/office/drawing/2014/main" id="{6D57D75D-D511-414C-B2C7-02672CA32E4A}"/>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03" name="直線コネクタ 302">
          <a:extLst>
            <a:ext uri="{FF2B5EF4-FFF2-40B4-BE49-F238E27FC236}">
              <a16:creationId xmlns:a16="http://schemas.microsoft.com/office/drawing/2014/main" id="{F49F7C56-AA72-4068-B41A-EB1717C86D9F}"/>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04" name="テキスト ボックス 303">
          <a:extLst>
            <a:ext uri="{FF2B5EF4-FFF2-40B4-BE49-F238E27FC236}">
              <a16:creationId xmlns:a16="http://schemas.microsoft.com/office/drawing/2014/main" id="{E341D82C-9C06-4C61-AACE-AEB9582024EF}"/>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05" name="直線コネクタ 304">
          <a:extLst>
            <a:ext uri="{FF2B5EF4-FFF2-40B4-BE49-F238E27FC236}">
              <a16:creationId xmlns:a16="http://schemas.microsoft.com/office/drawing/2014/main" id="{334404E8-4CAA-46E5-9B95-28050C73C35E}"/>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06" name="テキスト ボックス 305">
          <a:extLst>
            <a:ext uri="{FF2B5EF4-FFF2-40B4-BE49-F238E27FC236}">
              <a16:creationId xmlns:a16="http://schemas.microsoft.com/office/drawing/2014/main" id="{D6C8C7AA-263D-4018-847B-18CD4050F16C}"/>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7" name="直線コネクタ 306">
          <a:extLst>
            <a:ext uri="{FF2B5EF4-FFF2-40B4-BE49-F238E27FC236}">
              <a16:creationId xmlns:a16="http://schemas.microsoft.com/office/drawing/2014/main" id="{8F61219F-63BA-4B62-BAD9-CBDA0E8C42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8" name="テキスト ボックス 307">
          <a:extLst>
            <a:ext uri="{FF2B5EF4-FFF2-40B4-BE49-F238E27FC236}">
              <a16:creationId xmlns:a16="http://schemas.microsoft.com/office/drawing/2014/main" id="{18DCAB08-B61E-4B43-9BB7-856EDF684B2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9" name="【消防施設】&#10;一人当たり面積グラフ枠">
          <a:extLst>
            <a:ext uri="{FF2B5EF4-FFF2-40B4-BE49-F238E27FC236}">
              <a16:creationId xmlns:a16="http://schemas.microsoft.com/office/drawing/2014/main" id="{1E34A1B2-CCEF-4B49-B2DA-78BC20B5F8A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310" name="直線コネクタ 309">
          <a:extLst>
            <a:ext uri="{FF2B5EF4-FFF2-40B4-BE49-F238E27FC236}">
              <a16:creationId xmlns:a16="http://schemas.microsoft.com/office/drawing/2014/main" id="{DCB3808D-43C1-49D7-BCAC-2A67DC177740}"/>
            </a:ext>
          </a:extLst>
        </xdr:cNvPr>
        <xdr:cNvCxnSpPr/>
      </xdr:nvCxnSpPr>
      <xdr:spPr>
        <a:xfrm flipV="1">
          <a:off x="19509104" y="13145697"/>
          <a:ext cx="0" cy="143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311" name="【消防施設】&#10;一人当たり面積最小値テキスト">
          <a:extLst>
            <a:ext uri="{FF2B5EF4-FFF2-40B4-BE49-F238E27FC236}">
              <a16:creationId xmlns:a16="http://schemas.microsoft.com/office/drawing/2014/main" id="{B3BAD204-282F-4678-86B8-41C3DCB19223}"/>
            </a:ext>
          </a:extLst>
        </xdr:cNvPr>
        <xdr:cNvSpPr txBox="1"/>
      </xdr:nvSpPr>
      <xdr:spPr>
        <a:xfrm>
          <a:off x="19547840" y="1458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312" name="直線コネクタ 311">
          <a:extLst>
            <a:ext uri="{FF2B5EF4-FFF2-40B4-BE49-F238E27FC236}">
              <a16:creationId xmlns:a16="http://schemas.microsoft.com/office/drawing/2014/main" id="{DCA0CE37-4053-45D1-93A0-5D62A09E66BA}"/>
            </a:ext>
          </a:extLst>
        </xdr:cNvPr>
        <xdr:cNvCxnSpPr/>
      </xdr:nvCxnSpPr>
      <xdr:spPr>
        <a:xfrm>
          <a:off x="19443700" y="14583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313" name="【消防施設】&#10;一人当たり面積最大値テキスト">
          <a:extLst>
            <a:ext uri="{FF2B5EF4-FFF2-40B4-BE49-F238E27FC236}">
              <a16:creationId xmlns:a16="http://schemas.microsoft.com/office/drawing/2014/main" id="{DDF3B16F-5C55-47C0-9E45-EDA30FF1A82D}"/>
            </a:ext>
          </a:extLst>
        </xdr:cNvPr>
        <xdr:cNvSpPr txBox="1"/>
      </xdr:nvSpPr>
      <xdr:spPr>
        <a:xfrm>
          <a:off x="19547840" y="1292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314" name="直線コネクタ 313">
          <a:extLst>
            <a:ext uri="{FF2B5EF4-FFF2-40B4-BE49-F238E27FC236}">
              <a16:creationId xmlns:a16="http://schemas.microsoft.com/office/drawing/2014/main" id="{FF4EA11A-A4A6-4093-87D2-1168846A4AB7}"/>
            </a:ext>
          </a:extLst>
        </xdr:cNvPr>
        <xdr:cNvCxnSpPr/>
      </xdr:nvCxnSpPr>
      <xdr:spPr>
        <a:xfrm>
          <a:off x="19443700" y="131456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315" name="【消防施設】&#10;一人当たり面積平均値テキスト">
          <a:extLst>
            <a:ext uri="{FF2B5EF4-FFF2-40B4-BE49-F238E27FC236}">
              <a16:creationId xmlns:a16="http://schemas.microsoft.com/office/drawing/2014/main" id="{ECBD6161-D180-405B-83C7-E60D622C7AD4}"/>
            </a:ext>
          </a:extLst>
        </xdr:cNvPr>
        <xdr:cNvSpPr txBox="1"/>
      </xdr:nvSpPr>
      <xdr:spPr>
        <a:xfrm>
          <a:off x="19547840" y="14301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316" name="フローチャート: 判断 315">
          <a:extLst>
            <a:ext uri="{FF2B5EF4-FFF2-40B4-BE49-F238E27FC236}">
              <a16:creationId xmlns:a16="http://schemas.microsoft.com/office/drawing/2014/main" id="{C27AD896-36BE-4E7A-A65D-0A4E0FAC4254}"/>
            </a:ext>
          </a:extLst>
        </xdr:cNvPr>
        <xdr:cNvSpPr/>
      </xdr:nvSpPr>
      <xdr:spPr>
        <a:xfrm>
          <a:off x="19458940" y="1444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317" name="フローチャート: 判断 316">
          <a:extLst>
            <a:ext uri="{FF2B5EF4-FFF2-40B4-BE49-F238E27FC236}">
              <a16:creationId xmlns:a16="http://schemas.microsoft.com/office/drawing/2014/main" id="{6CFDEEAB-9EA9-44AA-967A-6FBB4E15042B}"/>
            </a:ext>
          </a:extLst>
        </xdr:cNvPr>
        <xdr:cNvSpPr/>
      </xdr:nvSpPr>
      <xdr:spPr>
        <a:xfrm>
          <a:off x="18735040" y="14427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318" name="フローチャート: 判断 317">
          <a:extLst>
            <a:ext uri="{FF2B5EF4-FFF2-40B4-BE49-F238E27FC236}">
              <a16:creationId xmlns:a16="http://schemas.microsoft.com/office/drawing/2014/main" id="{C11772DD-473F-4AB8-9296-A6B67F63C0DA}"/>
            </a:ext>
          </a:extLst>
        </xdr:cNvPr>
        <xdr:cNvSpPr/>
      </xdr:nvSpPr>
      <xdr:spPr>
        <a:xfrm>
          <a:off x="17937480" y="1443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319" name="フローチャート: 判断 318">
          <a:extLst>
            <a:ext uri="{FF2B5EF4-FFF2-40B4-BE49-F238E27FC236}">
              <a16:creationId xmlns:a16="http://schemas.microsoft.com/office/drawing/2014/main" id="{A27A79CF-4E60-434C-AF30-2F68FDFD2401}"/>
            </a:ext>
          </a:extLst>
        </xdr:cNvPr>
        <xdr:cNvSpPr/>
      </xdr:nvSpPr>
      <xdr:spPr>
        <a:xfrm>
          <a:off x="17162780" y="14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320" name="フローチャート: 判断 319">
          <a:extLst>
            <a:ext uri="{FF2B5EF4-FFF2-40B4-BE49-F238E27FC236}">
              <a16:creationId xmlns:a16="http://schemas.microsoft.com/office/drawing/2014/main" id="{A26DC378-97EE-479D-82FC-C049E67027A9}"/>
            </a:ext>
          </a:extLst>
        </xdr:cNvPr>
        <xdr:cNvSpPr/>
      </xdr:nvSpPr>
      <xdr:spPr>
        <a:xfrm>
          <a:off x="16388080" y="144009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1" name="テキスト ボックス 320">
          <a:extLst>
            <a:ext uri="{FF2B5EF4-FFF2-40B4-BE49-F238E27FC236}">
              <a16:creationId xmlns:a16="http://schemas.microsoft.com/office/drawing/2014/main" id="{93A2926D-FB88-4AF5-A183-4D7226418B7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2" name="テキスト ボックス 321">
          <a:extLst>
            <a:ext uri="{FF2B5EF4-FFF2-40B4-BE49-F238E27FC236}">
              <a16:creationId xmlns:a16="http://schemas.microsoft.com/office/drawing/2014/main" id="{9CCD33CB-B631-43B3-BB7C-93E718664421}"/>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BDCDAF6B-8598-4918-8BA4-B19B6773B6D1}"/>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A73F823C-8454-415B-A731-FE568D942E7D}"/>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76C5071A-95C2-44B8-817A-C6319CB0499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90824</xdr:rowOff>
    </xdr:from>
    <xdr:to>
      <xdr:col>116</xdr:col>
      <xdr:colOff>114300</xdr:colOff>
      <xdr:row>87</xdr:row>
      <xdr:rowOff>20974</xdr:rowOff>
    </xdr:to>
    <xdr:sp macro="" textlink="">
      <xdr:nvSpPr>
        <xdr:cNvPr id="326" name="楕円 325">
          <a:extLst>
            <a:ext uri="{FF2B5EF4-FFF2-40B4-BE49-F238E27FC236}">
              <a16:creationId xmlns:a16="http://schemas.microsoft.com/office/drawing/2014/main" id="{4A310E64-402C-4A1B-8831-CAF6BC05A9C6}"/>
            </a:ext>
          </a:extLst>
        </xdr:cNvPr>
        <xdr:cNvSpPr/>
      </xdr:nvSpPr>
      <xdr:spPr>
        <a:xfrm>
          <a:off x="19458940" y="14507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7202</xdr:rowOff>
    </xdr:from>
    <xdr:ext cx="469744" cy="259045"/>
    <xdr:sp macro="" textlink="">
      <xdr:nvSpPr>
        <xdr:cNvPr id="327" name="【消防施設】&#10;一人当たり面積該当値テキスト">
          <a:extLst>
            <a:ext uri="{FF2B5EF4-FFF2-40B4-BE49-F238E27FC236}">
              <a16:creationId xmlns:a16="http://schemas.microsoft.com/office/drawing/2014/main" id="{872A15DD-2B6C-40C0-A997-55707432E324}"/>
            </a:ext>
          </a:extLst>
        </xdr:cNvPr>
        <xdr:cNvSpPr txBox="1"/>
      </xdr:nvSpPr>
      <xdr:spPr>
        <a:xfrm>
          <a:off x="19547840" y="1442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89844</xdr:rowOff>
    </xdr:from>
    <xdr:to>
      <xdr:col>112</xdr:col>
      <xdr:colOff>38100</xdr:colOff>
      <xdr:row>87</xdr:row>
      <xdr:rowOff>19994</xdr:rowOff>
    </xdr:to>
    <xdr:sp macro="" textlink="">
      <xdr:nvSpPr>
        <xdr:cNvPr id="328" name="楕円 327">
          <a:extLst>
            <a:ext uri="{FF2B5EF4-FFF2-40B4-BE49-F238E27FC236}">
              <a16:creationId xmlns:a16="http://schemas.microsoft.com/office/drawing/2014/main" id="{69AD1D65-AC05-4B57-9456-D48CC3704035}"/>
            </a:ext>
          </a:extLst>
        </xdr:cNvPr>
        <xdr:cNvSpPr/>
      </xdr:nvSpPr>
      <xdr:spPr>
        <a:xfrm>
          <a:off x="18735040" y="145068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140644</xdr:rowOff>
    </xdr:from>
    <xdr:to>
      <xdr:col>116</xdr:col>
      <xdr:colOff>63500</xdr:colOff>
      <xdr:row>86</xdr:row>
      <xdr:rowOff>141624</xdr:rowOff>
    </xdr:to>
    <xdr:cxnSp macro="">
      <xdr:nvCxnSpPr>
        <xdr:cNvPr id="329" name="直線コネクタ 328">
          <a:extLst>
            <a:ext uri="{FF2B5EF4-FFF2-40B4-BE49-F238E27FC236}">
              <a16:creationId xmlns:a16="http://schemas.microsoft.com/office/drawing/2014/main" id="{8B1FDBA3-3694-4CDA-BA65-B4DFF4D76EE0}"/>
            </a:ext>
          </a:extLst>
        </xdr:cNvPr>
        <xdr:cNvCxnSpPr/>
      </xdr:nvCxnSpPr>
      <xdr:spPr>
        <a:xfrm>
          <a:off x="18778220" y="14557684"/>
          <a:ext cx="73152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89844</xdr:rowOff>
    </xdr:from>
    <xdr:to>
      <xdr:col>107</xdr:col>
      <xdr:colOff>101600</xdr:colOff>
      <xdr:row>87</xdr:row>
      <xdr:rowOff>19994</xdr:rowOff>
    </xdr:to>
    <xdr:sp macro="" textlink="">
      <xdr:nvSpPr>
        <xdr:cNvPr id="330" name="楕円 329">
          <a:extLst>
            <a:ext uri="{FF2B5EF4-FFF2-40B4-BE49-F238E27FC236}">
              <a16:creationId xmlns:a16="http://schemas.microsoft.com/office/drawing/2014/main" id="{FF84590C-CAA8-44EA-8276-5AB4876C1FB5}"/>
            </a:ext>
          </a:extLst>
        </xdr:cNvPr>
        <xdr:cNvSpPr/>
      </xdr:nvSpPr>
      <xdr:spPr>
        <a:xfrm>
          <a:off x="17937480" y="14506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140644</xdr:rowOff>
    </xdr:from>
    <xdr:to>
      <xdr:col>111</xdr:col>
      <xdr:colOff>177800</xdr:colOff>
      <xdr:row>86</xdr:row>
      <xdr:rowOff>140644</xdr:rowOff>
    </xdr:to>
    <xdr:cxnSp macro="">
      <xdr:nvCxnSpPr>
        <xdr:cNvPr id="331" name="直線コネクタ 330">
          <a:extLst>
            <a:ext uri="{FF2B5EF4-FFF2-40B4-BE49-F238E27FC236}">
              <a16:creationId xmlns:a16="http://schemas.microsoft.com/office/drawing/2014/main" id="{0F7BA7A4-E250-4CF8-8AC4-03A693BA9212}"/>
            </a:ext>
          </a:extLst>
        </xdr:cNvPr>
        <xdr:cNvCxnSpPr/>
      </xdr:nvCxnSpPr>
      <xdr:spPr>
        <a:xfrm>
          <a:off x="17988280" y="1455768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90497</xdr:rowOff>
    </xdr:from>
    <xdr:to>
      <xdr:col>102</xdr:col>
      <xdr:colOff>165100</xdr:colOff>
      <xdr:row>87</xdr:row>
      <xdr:rowOff>20647</xdr:rowOff>
    </xdr:to>
    <xdr:sp macro="" textlink="">
      <xdr:nvSpPr>
        <xdr:cNvPr id="332" name="楕円 331">
          <a:extLst>
            <a:ext uri="{FF2B5EF4-FFF2-40B4-BE49-F238E27FC236}">
              <a16:creationId xmlns:a16="http://schemas.microsoft.com/office/drawing/2014/main" id="{9D2B332D-60F4-4675-8FA9-2C338E777A18}"/>
            </a:ext>
          </a:extLst>
        </xdr:cNvPr>
        <xdr:cNvSpPr/>
      </xdr:nvSpPr>
      <xdr:spPr>
        <a:xfrm>
          <a:off x="17162780" y="145075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140644</xdr:rowOff>
    </xdr:from>
    <xdr:to>
      <xdr:col>107</xdr:col>
      <xdr:colOff>50800</xdr:colOff>
      <xdr:row>86</xdr:row>
      <xdr:rowOff>141297</xdr:rowOff>
    </xdr:to>
    <xdr:cxnSp macro="">
      <xdr:nvCxnSpPr>
        <xdr:cNvPr id="333" name="直線コネクタ 332">
          <a:extLst>
            <a:ext uri="{FF2B5EF4-FFF2-40B4-BE49-F238E27FC236}">
              <a16:creationId xmlns:a16="http://schemas.microsoft.com/office/drawing/2014/main" id="{4BFF3374-686C-4043-BF60-DC156BF1762A}"/>
            </a:ext>
          </a:extLst>
        </xdr:cNvPr>
        <xdr:cNvCxnSpPr/>
      </xdr:nvCxnSpPr>
      <xdr:spPr>
        <a:xfrm flipV="1">
          <a:off x="17213580" y="14557684"/>
          <a:ext cx="7747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91477</xdr:rowOff>
    </xdr:from>
    <xdr:to>
      <xdr:col>98</xdr:col>
      <xdr:colOff>38100</xdr:colOff>
      <xdr:row>87</xdr:row>
      <xdr:rowOff>21627</xdr:rowOff>
    </xdr:to>
    <xdr:sp macro="" textlink="">
      <xdr:nvSpPr>
        <xdr:cNvPr id="334" name="楕円 333">
          <a:extLst>
            <a:ext uri="{FF2B5EF4-FFF2-40B4-BE49-F238E27FC236}">
              <a16:creationId xmlns:a16="http://schemas.microsoft.com/office/drawing/2014/main" id="{FD4D7A9C-6FA2-4BAB-A55D-2B1BE692C53D}"/>
            </a:ext>
          </a:extLst>
        </xdr:cNvPr>
        <xdr:cNvSpPr/>
      </xdr:nvSpPr>
      <xdr:spPr>
        <a:xfrm>
          <a:off x="16388080" y="145085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141297</xdr:rowOff>
    </xdr:from>
    <xdr:to>
      <xdr:col>102</xdr:col>
      <xdr:colOff>114300</xdr:colOff>
      <xdr:row>86</xdr:row>
      <xdr:rowOff>142277</xdr:rowOff>
    </xdr:to>
    <xdr:cxnSp macro="">
      <xdr:nvCxnSpPr>
        <xdr:cNvPr id="335" name="直線コネクタ 334">
          <a:extLst>
            <a:ext uri="{FF2B5EF4-FFF2-40B4-BE49-F238E27FC236}">
              <a16:creationId xmlns:a16="http://schemas.microsoft.com/office/drawing/2014/main" id="{5CC1DAD5-F2F9-4887-9ECA-057405269AEC}"/>
            </a:ext>
          </a:extLst>
        </xdr:cNvPr>
        <xdr:cNvCxnSpPr/>
      </xdr:nvCxnSpPr>
      <xdr:spPr>
        <a:xfrm flipV="1">
          <a:off x="16431260" y="14558337"/>
          <a:ext cx="78232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336" name="n_1aveValue【消防施設】&#10;一人当たり面積">
          <a:extLst>
            <a:ext uri="{FF2B5EF4-FFF2-40B4-BE49-F238E27FC236}">
              <a16:creationId xmlns:a16="http://schemas.microsoft.com/office/drawing/2014/main" id="{DD548C57-2DF0-40F6-B72F-167358DA9953}"/>
            </a:ext>
          </a:extLst>
        </xdr:cNvPr>
        <xdr:cNvSpPr txBox="1"/>
      </xdr:nvSpPr>
      <xdr:spPr>
        <a:xfrm>
          <a:off x="18561127" y="1421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337" name="n_2aveValue【消防施設】&#10;一人当たり面積">
          <a:extLst>
            <a:ext uri="{FF2B5EF4-FFF2-40B4-BE49-F238E27FC236}">
              <a16:creationId xmlns:a16="http://schemas.microsoft.com/office/drawing/2014/main" id="{E5507F10-9E96-4DAE-B178-5326F5087F1D}"/>
            </a:ext>
          </a:extLst>
        </xdr:cNvPr>
        <xdr:cNvSpPr txBox="1"/>
      </xdr:nvSpPr>
      <xdr:spPr>
        <a:xfrm>
          <a:off x="17776267" y="14220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338" name="n_3aveValue【消防施設】&#10;一人当たり面積">
          <a:extLst>
            <a:ext uri="{FF2B5EF4-FFF2-40B4-BE49-F238E27FC236}">
              <a16:creationId xmlns:a16="http://schemas.microsoft.com/office/drawing/2014/main" id="{71076430-9D09-4A10-8270-9B3F1D3A2473}"/>
            </a:ext>
          </a:extLst>
        </xdr:cNvPr>
        <xdr:cNvSpPr txBox="1"/>
      </xdr:nvSpPr>
      <xdr:spPr>
        <a:xfrm>
          <a:off x="17001567" y="1422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339" name="n_4aveValue【消防施設】&#10;一人当たり面積">
          <a:extLst>
            <a:ext uri="{FF2B5EF4-FFF2-40B4-BE49-F238E27FC236}">
              <a16:creationId xmlns:a16="http://schemas.microsoft.com/office/drawing/2014/main" id="{92ACB3AD-978B-4F30-A3FA-112BDED4A7E7}"/>
            </a:ext>
          </a:extLst>
        </xdr:cNvPr>
        <xdr:cNvSpPr txBox="1"/>
      </xdr:nvSpPr>
      <xdr:spPr>
        <a:xfrm>
          <a:off x="16226867" y="1418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11121</xdr:rowOff>
    </xdr:from>
    <xdr:ext cx="469744" cy="259045"/>
    <xdr:sp macro="" textlink="">
      <xdr:nvSpPr>
        <xdr:cNvPr id="340" name="n_1mainValue【消防施設】&#10;一人当たり面積">
          <a:extLst>
            <a:ext uri="{FF2B5EF4-FFF2-40B4-BE49-F238E27FC236}">
              <a16:creationId xmlns:a16="http://schemas.microsoft.com/office/drawing/2014/main" id="{163AC773-DBF3-4FD4-9656-8DEBDD7D31AD}"/>
            </a:ext>
          </a:extLst>
        </xdr:cNvPr>
        <xdr:cNvSpPr txBox="1"/>
      </xdr:nvSpPr>
      <xdr:spPr>
        <a:xfrm>
          <a:off x="18561127" y="1459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11121</xdr:rowOff>
    </xdr:from>
    <xdr:ext cx="469744" cy="259045"/>
    <xdr:sp macro="" textlink="">
      <xdr:nvSpPr>
        <xdr:cNvPr id="341" name="n_2mainValue【消防施設】&#10;一人当たり面積">
          <a:extLst>
            <a:ext uri="{FF2B5EF4-FFF2-40B4-BE49-F238E27FC236}">
              <a16:creationId xmlns:a16="http://schemas.microsoft.com/office/drawing/2014/main" id="{012182CD-8179-43AC-830A-0F8B66B8B535}"/>
            </a:ext>
          </a:extLst>
        </xdr:cNvPr>
        <xdr:cNvSpPr txBox="1"/>
      </xdr:nvSpPr>
      <xdr:spPr>
        <a:xfrm>
          <a:off x="17776267" y="1459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11774</xdr:rowOff>
    </xdr:from>
    <xdr:ext cx="469744" cy="259045"/>
    <xdr:sp macro="" textlink="">
      <xdr:nvSpPr>
        <xdr:cNvPr id="342" name="n_3mainValue【消防施設】&#10;一人当たり面積">
          <a:extLst>
            <a:ext uri="{FF2B5EF4-FFF2-40B4-BE49-F238E27FC236}">
              <a16:creationId xmlns:a16="http://schemas.microsoft.com/office/drawing/2014/main" id="{A8A92244-36DE-41BA-BDCB-E888D8C280CA}"/>
            </a:ext>
          </a:extLst>
        </xdr:cNvPr>
        <xdr:cNvSpPr txBox="1"/>
      </xdr:nvSpPr>
      <xdr:spPr>
        <a:xfrm>
          <a:off x="17001567" y="14596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12754</xdr:rowOff>
    </xdr:from>
    <xdr:ext cx="469744" cy="259045"/>
    <xdr:sp macro="" textlink="">
      <xdr:nvSpPr>
        <xdr:cNvPr id="343" name="n_4mainValue【消防施設】&#10;一人当たり面積">
          <a:extLst>
            <a:ext uri="{FF2B5EF4-FFF2-40B4-BE49-F238E27FC236}">
              <a16:creationId xmlns:a16="http://schemas.microsoft.com/office/drawing/2014/main" id="{50E25A6A-EB99-4D74-BE79-DC90F6AE3105}"/>
            </a:ext>
          </a:extLst>
        </xdr:cNvPr>
        <xdr:cNvSpPr txBox="1"/>
      </xdr:nvSpPr>
      <xdr:spPr>
        <a:xfrm>
          <a:off x="16226867" y="1459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4" name="正方形/長方形 343">
          <a:extLst>
            <a:ext uri="{FF2B5EF4-FFF2-40B4-BE49-F238E27FC236}">
              <a16:creationId xmlns:a16="http://schemas.microsoft.com/office/drawing/2014/main" id="{749D7839-D44B-466B-BDB0-8630A8ACD27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5" name="正方形/長方形 344">
          <a:extLst>
            <a:ext uri="{FF2B5EF4-FFF2-40B4-BE49-F238E27FC236}">
              <a16:creationId xmlns:a16="http://schemas.microsoft.com/office/drawing/2014/main" id="{72E908E4-107F-4068-9C45-C932A7DBCB6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6" name="正方形/長方形 345">
          <a:extLst>
            <a:ext uri="{FF2B5EF4-FFF2-40B4-BE49-F238E27FC236}">
              <a16:creationId xmlns:a16="http://schemas.microsoft.com/office/drawing/2014/main" id="{51207718-8962-41B0-BF2D-4CE27506EE0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7" name="正方形/長方形 346">
          <a:extLst>
            <a:ext uri="{FF2B5EF4-FFF2-40B4-BE49-F238E27FC236}">
              <a16:creationId xmlns:a16="http://schemas.microsoft.com/office/drawing/2014/main" id="{AD8D639C-524C-4614-A79D-F17E6A4F2A7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8" name="正方形/長方形 347">
          <a:extLst>
            <a:ext uri="{FF2B5EF4-FFF2-40B4-BE49-F238E27FC236}">
              <a16:creationId xmlns:a16="http://schemas.microsoft.com/office/drawing/2014/main" id="{63C6A3E7-567A-4ECB-84DB-9A5E91EC0F03}"/>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9" name="正方形/長方形 348">
          <a:extLst>
            <a:ext uri="{FF2B5EF4-FFF2-40B4-BE49-F238E27FC236}">
              <a16:creationId xmlns:a16="http://schemas.microsoft.com/office/drawing/2014/main" id="{8666896F-F9B3-4F2A-8EBA-21599BADDD3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0" name="正方形/長方形 349">
          <a:extLst>
            <a:ext uri="{FF2B5EF4-FFF2-40B4-BE49-F238E27FC236}">
              <a16:creationId xmlns:a16="http://schemas.microsoft.com/office/drawing/2014/main" id="{7DB3F735-47CA-43ED-8E2E-24111AB9904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1" name="正方形/長方形 350">
          <a:extLst>
            <a:ext uri="{FF2B5EF4-FFF2-40B4-BE49-F238E27FC236}">
              <a16:creationId xmlns:a16="http://schemas.microsoft.com/office/drawing/2014/main" id="{AEBDC26E-F6F6-427F-ACAB-27C5D7E6137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2" name="テキスト ボックス 351">
          <a:extLst>
            <a:ext uri="{FF2B5EF4-FFF2-40B4-BE49-F238E27FC236}">
              <a16:creationId xmlns:a16="http://schemas.microsoft.com/office/drawing/2014/main" id="{B99286EE-44A4-4DCC-B2E1-69AEE6F1AFA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3" name="直線コネクタ 352">
          <a:extLst>
            <a:ext uri="{FF2B5EF4-FFF2-40B4-BE49-F238E27FC236}">
              <a16:creationId xmlns:a16="http://schemas.microsoft.com/office/drawing/2014/main" id="{4F05B5E5-361A-4708-8778-2BEDAE1E39B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4" name="テキスト ボックス 353">
          <a:extLst>
            <a:ext uri="{FF2B5EF4-FFF2-40B4-BE49-F238E27FC236}">
              <a16:creationId xmlns:a16="http://schemas.microsoft.com/office/drawing/2014/main" id="{A0C63396-FA01-4437-A411-C8648760754F}"/>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5" name="直線コネクタ 354">
          <a:extLst>
            <a:ext uri="{FF2B5EF4-FFF2-40B4-BE49-F238E27FC236}">
              <a16:creationId xmlns:a16="http://schemas.microsoft.com/office/drawing/2014/main" id="{4F35B157-44EF-4122-B847-D6CB4667BA4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6" name="テキスト ボックス 355">
          <a:extLst>
            <a:ext uri="{FF2B5EF4-FFF2-40B4-BE49-F238E27FC236}">
              <a16:creationId xmlns:a16="http://schemas.microsoft.com/office/drawing/2014/main" id="{F3E26B5A-96BA-4F01-8BC0-62F4BC2D92E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7" name="直線コネクタ 356">
          <a:extLst>
            <a:ext uri="{FF2B5EF4-FFF2-40B4-BE49-F238E27FC236}">
              <a16:creationId xmlns:a16="http://schemas.microsoft.com/office/drawing/2014/main" id="{2F1F0ABF-56BA-4892-8A7C-485171CBF07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8" name="テキスト ボックス 357">
          <a:extLst>
            <a:ext uri="{FF2B5EF4-FFF2-40B4-BE49-F238E27FC236}">
              <a16:creationId xmlns:a16="http://schemas.microsoft.com/office/drawing/2014/main" id="{46518376-D1A1-496B-BE36-8FFE89DB973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9" name="直線コネクタ 358">
          <a:extLst>
            <a:ext uri="{FF2B5EF4-FFF2-40B4-BE49-F238E27FC236}">
              <a16:creationId xmlns:a16="http://schemas.microsoft.com/office/drawing/2014/main" id="{3814D751-887A-4833-8BBB-583B1F294C4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0" name="テキスト ボックス 359">
          <a:extLst>
            <a:ext uri="{FF2B5EF4-FFF2-40B4-BE49-F238E27FC236}">
              <a16:creationId xmlns:a16="http://schemas.microsoft.com/office/drawing/2014/main" id="{6451BF9E-3E6A-46A1-9C5B-9A38F7AA856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1" name="直線コネクタ 360">
          <a:extLst>
            <a:ext uri="{FF2B5EF4-FFF2-40B4-BE49-F238E27FC236}">
              <a16:creationId xmlns:a16="http://schemas.microsoft.com/office/drawing/2014/main" id="{4C688913-3594-4024-A957-13D053B6B0B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2" name="テキスト ボックス 361">
          <a:extLst>
            <a:ext uri="{FF2B5EF4-FFF2-40B4-BE49-F238E27FC236}">
              <a16:creationId xmlns:a16="http://schemas.microsoft.com/office/drawing/2014/main" id="{3DE814CD-E87B-41E4-ABB9-7D36DF4829C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3" name="直線コネクタ 362">
          <a:extLst>
            <a:ext uri="{FF2B5EF4-FFF2-40B4-BE49-F238E27FC236}">
              <a16:creationId xmlns:a16="http://schemas.microsoft.com/office/drawing/2014/main" id="{8C849E39-1885-43C1-9EC1-803FCA6B9D32}"/>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4" name="テキスト ボックス 363">
          <a:extLst>
            <a:ext uri="{FF2B5EF4-FFF2-40B4-BE49-F238E27FC236}">
              <a16:creationId xmlns:a16="http://schemas.microsoft.com/office/drawing/2014/main" id="{BE1ECC0B-C4BA-4496-BD47-DA10E786E1A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5" name="直線コネクタ 364">
          <a:extLst>
            <a:ext uri="{FF2B5EF4-FFF2-40B4-BE49-F238E27FC236}">
              <a16:creationId xmlns:a16="http://schemas.microsoft.com/office/drawing/2014/main" id="{860F2D8E-CAD5-4D8C-A39B-F14205AA2EC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6" name="テキスト ボックス 365">
          <a:extLst>
            <a:ext uri="{FF2B5EF4-FFF2-40B4-BE49-F238E27FC236}">
              <a16:creationId xmlns:a16="http://schemas.microsoft.com/office/drawing/2014/main" id="{A17FE4E6-073F-4888-8515-10AD95FB3C9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7" name="直線コネクタ 366">
          <a:extLst>
            <a:ext uri="{FF2B5EF4-FFF2-40B4-BE49-F238E27FC236}">
              <a16:creationId xmlns:a16="http://schemas.microsoft.com/office/drawing/2014/main" id="{99821155-1297-4CF0-83BA-4F55E20DAD5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8" name="【庁舎】&#10;有形固定資産減価償却率グラフ枠">
          <a:extLst>
            <a:ext uri="{FF2B5EF4-FFF2-40B4-BE49-F238E27FC236}">
              <a16:creationId xmlns:a16="http://schemas.microsoft.com/office/drawing/2014/main" id="{7AAF9E57-9ED1-44EA-A6E1-A5F47B9CFE7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369" name="直線コネクタ 368">
          <a:extLst>
            <a:ext uri="{FF2B5EF4-FFF2-40B4-BE49-F238E27FC236}">
              <a16:creationId xmlns:a16="http://schemas.microsoft.com/office/drawing/2014/main" id="{E9674B46-AC32-4DD2-A73F-EDA37D3F1E0E}"/>
            </a:ext>
          </a:extLst>
        </xdr:cNvPr>
        <xdr:cNvCxnSpPr/>
      </xdr:nvCxnSpPr>
      <xdr:spPr>
        <a:xfrm flipV="1">
          <a:off x="14375764" y="1677978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70" name="【庁舎】&#10;有形固定資産減価償却率最小値テキスト">
          <a:extLst>
            <a:ext uri="{FF2B5EF4-FFF2-40B4-BE49-F238E27FC236}">
              <a16:creationId xmlns:a16="http://schemas.microsoft.com/office/drawing/2014/main" id="{F90955AA-AAC7-4E94-8DDF-04963E03CC8C}"/>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71" name="直線コネクタ 370">
          <a:extLst>
            <a:ext uri="{FF2B5EF4-FFF2-40B4-BE49-F238E27FC236}">
              <a16:creationId xmlns:a16="http://schemas.microsoft.com/office/drawing/2014/main" id="{0399A701-0AA8-443E-94AC-D8EF9896172D}"/>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372" name="【庁舎】&#10;有形固定資産減価償却率最大値テキスト">
          <a:extLst>
            <a:ext uri="{FF2B5EF4-FFF2-40B4-BE49-F238E27FC236}">
              <a16:creationId xmlns:a16="http://schemas.microsoft.com/office/drawing/2014/main" id="{31EE8C09-CC87-411C-BEC8-076F971F5E78}"/>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373" name="直線コネクタ 372">
          <a:extLst>
            <a:ext uri="{FF2B5EF4-FFF2-40B4-BE49-F238E27FC236}">
              <a16:creationId xmlns:a16="http://schemas.microsoft.com/office/drawing/2014/main" id="{CCA0F4F2-47B0-452E-BC74-522BD578A53A}"/>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374" name="【庁舎】&#10;有形固定資産減価償却率平均値テキスト">
          <a:extLst>
            <a:ext uri="{FF2B5EF4-FFF2-40B4-BE49-F238E27FC236}">
              <a16:creationId xmlns:a16="http://schemas.microsoft.com/office/drawing/2014/main" id="{F7726FFD-8E82-4058-BE04-70592E17BEA2}"/>
            </a:ext>
          </a:extLst>
        </xdr:cNvPr>
        <xdr:cNvSpPr txBox="1"/>
      </xdr:nvSpPr>
      <xdr:spPr>
        <a:xfrm>
          <a:off x="14414500" y="17269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375" name="フローチャート: 判断 374">
          <a:extLst>
            <a:ext uri="{FF2B5EF4-FFF2-40B4-BE49-F238E27FC236}">
              <a16:creationId xmlns:a16="http://schemas.microsoft.com/office/drawing/2014/main" id="{501FD9C3-F292-43B8-BD55-86B001875FCF}"/>
            </a:ext>
          </a:extLst>
        </xdr:cNvPr>
        <xdr:cNvSpPr/>
      </xdr:nvSpPr>
      <xdr:spPr>
        <a:xfrm>
          <a:off x="14325600" y="174180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376" name="フローチャート: 判断 375">
          <a:extLst>
            <a:ext uri="{FF2B5EF4-FFF2-40B4-BE49-F238E27FC236}">
              <a16:creationId xmlns:a16="http://schemas.microsoft.com/office/drawing/2014/main" id="{6A3BB7E7-EC2A-4E75-A4A3-2CCDE5A567A6}"/>
            </a:ext>
          </a:extLst>
        </xdr:cNvPr>
        <xdr:cNvSpPr/>
      </xdr:nvSpPr>
      <xdr:spPr>
        <a:xfrm>
          <a:off x="13578840" y="1745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377" name="フローチャート: 判断 376">
          <a:extLst>
            <a:ext uri="{FF2B5EF4-FFF2-40B4-BE49-F238E27FC236}">
              <a16:creationId xmlns:a16="http://schemas.microsoft.com/office/drawing/2014/main" id="{B37E0E7A-02DD-4083-940D-75A143206913}"/>
            </a:ext>
          </a:extLst>
        </xdr:cNvPr>
        <xdr:cNvSpPr/>
      </xdr:nvSpPr>
      <xdr:spPr>
        <a:xfrm>
          <a:off x="12804140" y="174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378" name="フローチャート: 判断 377">
          <a:extLst>
            <a:ext uri="{FF2B5EF4-FFF2-40B4-BE49-F238E27FC236}">
              <a16:creationId xmlns:a16="http://schemas.microsoft.com/office/drawing/2014/main" id="{B35817F8-EB47-451D-9970-98FBDC9FDD82}"/>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379" name="フローチャート: 判断 378">
          <a:extLst>
            <a:ext uri="{FF2B5EF4-FFF2-40B4-BE49-F238E27FC236}">
              <a16:creationId xmlns:a16="http://schemas.microsoft.com/office/drawing/2014/main" id="{0240BC4E-05C7-44F5-BEBE-90A34B7B6574}"/>
            </a:ext>
          </a:extLst>
        </xdr:cNvPr>
        <xdr:cNvSpPr/>
      </xdr:nvSpPr>
      <xdr:spPr>
        <a:xfrm>
          <a:off x="11231880" y="1749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4BB1265B-F9B5-4A96-81DC-D607B79F321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04118A3D-CC00-4043-A9F6-C79E5B46554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2" name="テキスト ボックス 381">
          <a:extLst>
            <a:ext uri="{FF2B5EF4-FFF2-40B4-BE49-F238E27FC236}">
              <a16:creationId xmlns:a16="http://schemas.microsoft.com/office/drawing/2014/main" id="{7752ABC2-C30E-4ED4-BC8D-9462489B711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3" name="テキスト ボックス 382">
          <a:extLst>
            <a:ext uri="{FF2B5EF4-FFF2-40B4-BE49-F238E27FC236}">
              <a16:creationId xmlns:a16="http://schemas.microsoft.com/office/drawing/2014/main" id="{45F3B598-3DB1-4965-AF88-DD80310AB90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4" name="テキスト ボックス 383">
          <a:extLst>
            <a:ext uri="{FF2B5EF4-FFF2-40B4-BE49-F238E27FC236}">
              <a16:creationId xmlns:a16="http://schemas.microsoft.com/office/drawing/2014/main" id="{DA19F7B2-A869-4994-9911-EB28FCD706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58057</xdr:rowOff>
    </xdr:from>
    <xdr:to>
      <xdr:col>85</xdr:col>
      <xdr:colOff>177800</xdr:colOff>
      <xdr:row>108</xdr:row>
      <xdr:rowOff>159657</xdr:rowOff>
    </xdr:to>
    <xdr:sp macro="" textlink="">
      <xdr:nvSpPr>
        <xdr:cNvPr id="385" name="楕円 384">
          <a:extLst>
            <a:ext uri="{FF2B5EF4-FFF2-40B4-BE49-F238E27FC236}">
              <a16:creationId xmlns:a16="http://schemas.microsoft.com/office/drawing/2014/main" id="{7D83CD18-2D5A-4FC3-B05C-9C93CFA53653}"/>
            </a:ext>
          </a:extLst>
        </xdr:cNvPr>
        <xdr:cNvSpPr/>
      </xdr:nvSpPr>
      <xdr:spPr>
        <a:xfrm>
          <a:off x="14325600" y="1816317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144434</xdr:rowOff>
    </xdr:from>
    <xdr:ext cx="405111" cy="259045"/>
    <xdr:sp macro="" textlink="">
      <xdr:nvSpPr>
        <xdr:cNvPr id="386" name="【庁舎】&#10;有形固定資産減価償却率該当値テキスト">
          <a:extLst>
            <a:ext uri="{FF2B5EF4-FFF2-40B4-BE49-F238E27FC236}">
              <a16:creationId xmlns:a16="http://schemas.microsoft.com/office/drawing/2014/main" id="{2FDD84AF-7232-4F18-9DA2-714D9869C1C0}"/>
            </a:ext>
          </a:extLst>
        </xdr:cNvPr>
        <xdr:cNvSpPr txBox="1"/>
      </xdr:nvSpPr>
      <xdr:spPr>
        <a:xfrm>
          <a:off x="14414500" y="18081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25400</xdr:rowOff>
    </xdr:from>
    <xdr:to>
      <xdr:col>81</xdr:col>
      <xdr:colOff>101600</xdr:colOff>
      <xdr:row>108</xdr:row>
      <xdr:rowOff>127000</xdr:rowOff>
    </xdr:to>
    <xdr:sp macro="" textlink="">
      <xdr:nvSpPr>
        <xdr:cNvPr id="387" name="楕円 386">
          <a:extLst>
            <a:ext uri="{FF2B5EF4-FFF2-40B4-BE49-F238E27FC236}">
              <a16:creationId xmlns:a16="http://schemas.microsoft.com/office/drawing/2014/main" id="{4AB8189D-B9E3-4D62-AB2C-AFC1FAA1A33F}"/>
            </a:ext>
          </a:extLst>
        </xdr:cNvPr>
        <xdr:cNvSpPr/>
      </xdr:nvSpPr>
      <xdr:spPr>
        <a:xfrm>
          <a:off x="1357884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76200</xdr:rowOff>
    </xdr:from>
    <xdr:to>
      <xdr:col>85</xdr:col>
      <xdr:colOff>127000</xdr:colOff>
      <xdr:row>108</xdr:row>
      <xdr:rowOff>108857</xdr:rowOff>
    </xdr:to>
    <xdr:cxnSp macro="">
      <xdr:nvCxnSpPr>
        <xdr:cNvPr id="388" name="直線コネクタ 387">
          <a:extLst>
            <a:ext uri="{FF2B5EF4-FFF2-40B4-BE49-F238E27FC236}">
              <a16:creationId xmlns:a16="http://schemas.microsoft.com/office/drawing/2014/main" id="{532EBD22-2DC2-43B3-9DA1-ACBBE32B29A3}"/>
            </a:ext>
          </a:extLst>
        </xdr:cNvPr>
        <xdr:cNvCxnSpPr/>
      </xdr:nvCxnSpPr>
      <xdr:spPr>
        <a:xfrm>
          <a:off x="13629640" y="18181320"/>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164193</xdr:rowOff>
    </xdr:from>
    <xdr:to>
      <xdr:col>76</xdr:col>
      <xdr:colOff>165100</xdr:colOff>
      <xdr:row>108</xdr:row>
      <xdr:rowOff>94343</xdr:rowOff>
    </xdr:to>
    <xdr:sp macro="" textlink="">
      <xdr:nvSpPr>
        <xdr:cNvPr id="389" name="楕円 388">
          <a:extLst>
            <a:ext uri="{FF2B5EF4-FFF2-40B4-BE49-F238E27FC236}">
              <a16:creationId xmlns:a16="http://schemas.microsoft.com/office/drawing/2014/main" id="{7A6368AF-38CB-4CD2-9E1D-6D9EE75826FE}"/>
            </a:ext>
          </a:extLst>
        </xdr:cNvPr>
        <xdr:cNvSpPr/>
      </xdr:nvSpPr>
      <xdr:spPr>
        <a:xfrm>
          <a:off x="12804140" y="18101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43543</xdr:rowOff>
    </xdr:from>
    <xdr:to>
      <xdr:col>81</xdr:col>
      <xdr:colOff>50800</xdr:colOff>
      <xdr:row>108</xdr:row>
      <xdr:rowOff>76200</xdr:rowOff>
    </xdr:to>
    <xdr:cxnSp macro="">
      <xdr:nvCxnSpPr>
        <xdr:cNvPr id="390" name="直線コネクタ 389">
          <a:extLst>
            <a:ext uri="{FF2B5EF4-FFF2-40B4-BE49-F238E27FC236}">
              <a16:creationId xmlns:a16="http://schemas.microsoft.com/office/drawing/2014/main" id="{54E0F29E-BA5D-4C9D-B538-1A39E49F382D}"/>
            </a:ext>
          </a:extLst>
        </xdr:cNvPr>
        <xdr:cNvCxnSpPr/>
      </xdr:nvCxnSpPr>
      <xdr:spPr>
        <a:xfrm>
          <a:off x="12854940" y="18148663"/>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131536</xdr:rowOff>
    </xdr:from>
    <xdr:to>
      <xdr:col>72</xdr:col>
      <xdr:colOff>38100</xdr:colOff>
      <xdr:row>108</xdr:row>
      <xdr:rowOff>61686</xdr:rowOff>
    </xdr:to>
    <xdr:sp macro="" textlink="">
      <xdr:nvSpPr>
        <xdr:cNvPr id="391" name="楕円 390">
          <a:extLst>
            <a:ext uri="{FF2B5EF4-FFF2-40B4-BE49-F238E27FC236}">
              <a16:creationId xmlns:a16="http://schemas.microsoft.com/office/drawing/2014/main" id="{F7FA4F0A-273A-4FD1-A415-B09E36294FAC}"/>
            </a:ext>
          </a:extLst>
        </xdr:cNvPr>
        <xdr:cNvSpPr/>
      </xdr:nvSpPr>
      <xdr:spPr>
        <a:xfrm>
          <a:off x="12029440" y="180690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10886</xdr:rowOff>
    </xdr:from>
    <xdr:to>
      <xdr:col>76</xdr:col>
      <xdr:colOff>114300</xdr:colOff>
      <xdr:row>108</xdr:row>
      <xdr:rowOff>43543</xdr:rowOff>
    </xdr:to>
    <xdr:cxnSp macro="">
      <xdr:nvCxnSpPr>
        <xdr:cNvPr id="392" name="直線コネクタ 391">
          <a:extLst>
            <a:ext uri="{FF2B5EF4-FFF2-40B4-BE49-F238E27FC236}">
              <a16:creationId xmlns:a16="http://schemas.microsoft.com/office/drawing/2014/main" id="{F27909E7-FC69-4C98-B227-E3EBFDF66E4E}"/>
            </a:ext>
          </a:extLst>
        </xdr:cNvPr>
        <xdr:cNvCxnSpPr/>
      </xdr:nvCxnSpPr>
      <xdr:spPr>
        <a:xfrm>
          <a:off x="12072620" y="18116006"/>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98879</xdr:rowOff>
    </xdr:from>
    <xdr:to>
      <xdr:col>67</xdr:col>
      <xdr:colOff>101600</xdr:colOff>
      <xdr:row>108</xdr:row>
      <xdr:rowOff>29029</xdr:rowOff>
    </xdr:to>
    <xdr:sp macro="" textlink="">
      <xdr:nvSpPr>
        <xdr:cNvPr id="393" name="楕円 392">
          <a:extLst>
            <a:ext uri="{FF2B5EF4-FFF2-40B4-BE49-F238E27FC236}">
              <a16:creationId xmlns:a16="http://schemas.microsoft.com/office/drawing/2014/main" id="{CBFB34AE-D828-4EC7-8E0F-F9A2C1A57D09}"/>
            </a:ext>
          </a:extLst>
        </xdr:cNvPr>
        <xdr:cNvSpPr/>
      </xdr:nvSpPr>
      <xdr:spPr>
        <a:xfrm>
          <a:off x="11231880" y="18036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149679</xdr:rowOff>
    </xdr:from>
    <xdr:to>
      <xdr:col>71</xdr:col>
      <xdr:colOff>177800</xdr:colOff>
      <xdr:row>108</xdr:row>
      <xdr:rowOff>10886</xdr:rowOff>
    </xdr:to>
    <xdr:cxnSp macro="">
      <xdr:nvCxnSpPr>
        <xdr:cNvPr id="394" name="直線コネクタ 393">
          <a:extLst>
            <a:ext uri="{FF2B5EF4-FFF2-40B4-BE49-F238E27FC236}">
              <a16:creationId xmlns:a16="http://schemas.microsoft.com/office/drawing/2014/main" id="{D9F598BA-802A-490B-AB24-55C3231CC31B}"/>
            </a:ext>
          </a:extLst>
        </xdr:cNvPr>
        <xdr:cNvCxnSpPr/>
      </xdr:nvCxnSpPr>
      <xdr:spPr>
        <a:xfrm>
          <a:off x="11282680" y="18087159"/>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395" name="n_1aveValue【庁舎】&#10;有形固定資産減価償却率">
          <a:extLst>
            <a:ext uri="{FF2B5EF4-FFF2-40B4-BE49-F238E27FC236}">
              <a16:creationId xmlns:a16="http://schemas.microsoft.com/office/drawing/2014/main" id="{85DB0A89-B2BD-48F2-AA48-B1457361501B}"/>
            </a:ext>
          </a:extLst>
        </xdr:cNvPr>
        <xdr:cNvSpPr txBox="1"/>
      </xdr:nvSpPr>
      <xdr:spPr>
        <a:xfrm>
          <a:off x="13437244" y="17237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396" name="n_2aveValue【庁舎】&#10;有形固定資産減価償却率">
          <a:extLst>
            <a:ext uri="{FF2B5EF4-FFF2-40B4-BE49-F238E27FC236}">
              <a16:creationId xmlns:a16="http://schemas.microsoft.com/office/drawing/2014/main" id="{ADA3176E-CF94-4C82-B06E-5AECDA9581D2}"/>
            </a:ext>
          </a:extLst>
        </xdr:cNvPr>
        <xdr:cNvSpPr txBox="1"/>
      </xdr:nvSpPr>
      <xdr:spPr>
        <a:xfrm>
          <a:off x="1267524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397" name="n_3aveValue【庁舎】&#10;有形固定資産減価償却率">
          <a:extLst>
            <a:ext uri="{FF2B5EF4-FFF2-40B4-BE49-F238E27FC236}">
              <a16:creationId xmlns:a16="http://schemas.microsoft.com/office/drawing/2014/main" id="{E77B9752-B307-4D87-AA49-62B454B73BB8}"/>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398" name="n_4aveValue【庁舎】&#10;有形固定資産減価償却率">
          <a:extLst>
            <a:ext uri="{FF2B5EF4-FFF2-40B4-BE49-F238E27FC236}">
              <a16:creationId xmlns:a16="http://schemas.microsoft.com/office/drawing/2014/main" id="{C3C65D46-AE31-4593-A552-B255C9922FB0}"/>
            </a:ext>
          </a:extLst>
        </xdr:cNvPr>
        <xdr:cNvSpPr txBox="1"/>
      </xdr:nvSpPr>
      <xdr:spPr>
        <a:xfrm>
          <a:off x="11102984" y="1727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118127</xdr:rowOff>
    </xdr:from>
    <xdr:ext cx="405111" cy="259045"/>
    <xdr:sp macro="" textlink="">
      <xdr:nvSpPr>
        <xdr:cNvPr id="399" name="n_1mainValue【庁舎】&#10;有形固定資産減価償却率">
          <a:extLst>
            <a:ext uri="{FF2B5EF4-FFF2-40B4-BE49-F238E27FC236}">
              <a16:creationId xmlns:a16="http://schemas.microsoft.com/office/drawing/2014/main" id="{DCAF139D-1F9A-4D95-B362-EFA4CE21D18E}"/>
            </a:ext>
          </a:extLst>
        </xdr:cNvPr>
        <xdr:cNvSpPr txBox="1"/>
      </xdr:nvSpPr>
      <xdr:spPr>
        <a:xfrm>
          <a:off x="134372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85470</xdr:rowOff>
    </xdr:from>
    <xdr:ext cx="405111" cy="259045"/>
    <xdr:sp macro="" textlink="">
      <xdr:nvSpPr>
        <xdr:cNvPr id="400" name="n_2mainValue【庁舎】&#10;有形固定資産減価償却率">
          <a:extLst>
            <a:ext uri="{FF2B5EF4-FFF2-40B4-BE49-F238E27FC236}">
              <a16:creationId xmlns:a16="http://schemas.microsoft.com/office/drawing/2014/main" id="{AEB2F1CA-81D5-4C5A-BEEB-6AECD4EFD0A9}"/>
            </a:ext>
          </a:extLst>
        </xdr:cNvPr>
        <xdr:cNvSpPr txBox="1"/>
      </xdr:nvSpPr>
      <xdr:spPr>
        <a:xfrm>
          <a:off x="126752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52813</xdr:rowOff>
    </xdr:from>
    <xdr:ext cx="405111" cy="259045"/>
    <xdr:sp macro="" textlink="">
      <xdr:nvSpPr>
        <xdr:cNvPr id="401" name="n_3mainValue【庁舎】&#10;有形固定資産減価償却率">
          <a:extLst>
            <a:ext uri="{FF2B5EF4-FFF2-40B4-BE49-F238E27FC236}">
              <a16:creationId xmlns:a16="http://schemas.microsoft.com/office/drawing/2014/main" id="{E5770C59-EAC3-428E-9CEC-9420F54E1E66}"/>
            </a:ext>
          </a:extLst>
        </xdr:cNvPr>
        <xdr:cNvSpPr txBox="1"/>
      </xdr:nvSpPr>
      <xdr:spPr>
        <a:xfrm>
          <a:off x="119005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20156</xdr:rowOff>
    </xdr:from>
    <xdr:ext cx="405111" cy="259045"/>
    <xdr:sp macro="" textlink="">
      <xdr:nvSpPr>
        <xdr:cNvPr id="402" name="n_4mainValue【庁舎】&#10;有形固定資産減価償却率">
          <a:extLst>
            <a:ext uri="{FF2B5EF4-FFF2-40B4-BE49-F238E27FC236}">
              <a16:creationId xmlns:a16="http://schemas.microsoft.com/office/drawing/2014/main" id="{4DE111BA-F09F-4024-BA2E-D8825241CA65}"/>
            </a:ext>
          </a:extLst>
        </xdr:cNvPr>
        <xdr:cNvSpPr txBox="1"/>
      </xdr:nvSpPr>
      <xdr:spPr>
        <a:xfrm>
          <a:off x="11102984" y="1812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3" name="正方形/長方形 402">
          <a:extLst>
            <a:ext uri="{FF2B5EF4-FFF2-40B4-BE49-F238E27FC236}">
              <a16:creationId xmlns:a16="http://schemas.microsoft.com/office/drawing/2014/main" id="{0B52DE47-5C74-4739-8E11-3C9287C828C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4" name="正方形/長方形 403">
          <a:extLst>
            <a:ext uri="{FF2B5EF4-FFF2-40B4-BE49-F238E27FC236}">
              <a16:creationId xmlns:a16="http://schemas.microsoft.com/office/drawing/2014/main" id="{3B5D1DF7-EE72-45B7-A4B0-C0FED47D93EC}"/>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5" name="正方形/長方形 404">
          <a:extLst>
            <a:ext uri="{FF2B5EF4-FFF2-40B4-BE49-F238E27FC236}">
              <a16:creationId xmlns:a16="http://schemas.microsoft.com/office/drawing/2014/main" id="{E39ECB61-C0EA-4188-8CD0-BA038022F4C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6" name="正方形/長方形 405">
          <a:extLst>
            <a:ext uri="{FF2B5EF4-FFF2-40B4-BE49-F238E27FC236}">
              <a16:creationId xmlns:a16="http://schemas.microsoft.com/office/drawing/2014/main" id="{378D014F-9C48-44C2-8255-A0C86AE4092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7" name="正方形/長方形 406">
          <a:extLst>
            <a:ext uri="{FF2B5EF4-FFF2-40B4-BE49-F238E27FC236}">
              <a16:creationId xmlns:a16="http://schemas.microsoft.com/office/drawing/2014/main" id="{7A706CE6-9CA8-49F5-B2D9-FE10D2C2FB4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8" name="正方形/長方形 407">
          <a:extLst>
            <a:ext uri="{FF2B5EF4-FFF2-40B4-BE49-F238E27FC236}">
              <a16:creationId xmlns:a16="http://schemas.microsoft.com/office/drawing/2014/main" id="{09D12001-5946-46A9-8FE9-16B62545CBE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9" name="正方形/長方形 408">
          <a:extLst>
            <a:ext uri="{FF2B5EF4-FFF2-40B4-BE49-F238E27FC236}">
              <a16:creationId xmlns:a16="http://schemas.microsoft.com/office/drawing/2014/main" id="{63E7E7D7-DB6E-4C08-A8C2-FFDEB6A9693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0" name="正方形/長方形 409">
          <a:extLst>
            <a:ext uri="{FF2B5EF4-FFF2-40B4-BE49-F238E27FC236}">
              <a16:creationId xmlns:a16="http://schemas.microsoft.com/office/drawing/2014/main" id="{618F27A9-3444-4A29-AF8F-58A54EDC0CF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1" name="テキスト ボックス 410">
          <a:extLst>
            <a:ext uri="{FF2B5EF4-FFF2-40B4-BE49-F238E27FC236}">
              <a16:creationId xmlns:a16="http://schemas.microsoft.com/office/drawing/2014/main" id="{7C208859-1C77-4097-9D79-ABDCC3E23F2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2" name="直線コネクタ 411">
          <a:extLst>
            <a:ext uri="{FF2B5EF4-FFF2-40B4-BE49-F238E27FC236}">
              <a16:creationId xmlns:a16="http://schemas.microsoft.com/office/drawing/2014/main" id="{6F803017-0C17-4A9A-81EA-0CCA09C8674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13" name="直線コネクタ 412">
          <a:extLst>
            <a:ext uri="{FF2B5EF4-FFF2-40B4-BE49-F238E27FC236}">
              <a16:creationId xmlns:a16="http://schemas.microsoft.com/office/drawing/2014/main" id="{A8C497DC-571E-425F-B336-198AEEDD2DFC}"/>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14" name="テキスト ボックス 413">
          <a:extLst>
            <a:ext uri="{FF2B5EF4-FFF2-40B4-BE49-F238E27FC236}">
              <a16:creationId xmlns:a16="http://schemas.microsoft.com/office/drawing/2014/main" id="{9E97B250-77EC-41CA-A948-4DD416C66315}"/>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15" name="直線コネクタ 414">
          <a:extLst>
            <a:ext uri="{FF2B5EF4-FFF2-40B4-BE49-F238E27FC236}">
              <a16:creationId xmlns:a16="http://schemas.microsoft.com/office/drawing/2014/main" id="{5D70454B-78B1-43D3-9D82-C7FCC5AF045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16" name="テキスト ボックス 415">
          <a:extLst>
            <a:ext uri="{FF2B5EF4-FFF2-40B4-BE49-F238E27FC236}">
              <a16:creationId xmlns:a16="http://schemas.microsoft.com/office/drawing/2014/main" id="{65F23C0F-F9F5-4A59-B31B-533A132307C1}"/>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17" name="直線コネクタ 416">
          <a:extLst>
            <a:ext uri="{FF2B5EF4-FFF2-40B4-BE49-F238E27FC236}">
              <a16:creationId xmlns:a16="http://schemas.microsoft.com/office/drawing/2014/main" id="{F2217012-D416-41A4-B59C-05CDB5631BB2}"/>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18" name="テキスト ボックス 417">
          <a:extLst>
            <a:ext uri="{FF2B5EF4-FFF2-40B4-BE49-F238E27FC236}">
              <a16:creationId xmlns:a16="http://schemas.microsoft.com/office/drawing/2014/main" id="{C4C0A248-B087-46A7-B0BD-67C47C06685C}"/>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19" name="直線コネクタ 418">
          <a:extLst>
            <a:ext uri="{FF2B5EF4-FFF2-40B4-BE49-F238E27FC236}">
              <a16:creationId xmlns:a16="http://schemas.microsoft.com/office/drawing/2014/main" id="{7424FFAD-3B2F-47C7-BDEC-E20A3AE7A148}"/>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20" name="テキスト ボックス 419">
          <a:extLst>
            <a:ext uri="{FF2B5EF4-FFF2-40B4-BE49-F238E27FC236}">
              <a16:creationId xmlns:a16="http://schemas.microsoft.com/office/drawing/2014/main" id="{227F19C2-DE14-4867-9AC4-25502AC1432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21" name="直線コネクタ 420">
          <a:extLst>
            <a:ext uri="{FF2B5EF4-FFF2-40B4-BE49-F238E27FC236}">
              <a16:creationId xmlns:a16="http://schemas.microsoft.com/office/drawing/2014/main" id="{4606459A-5EE6-405E-B392-8CE33EFF85AD}"/>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422" name="テキスト ボックス 421">
          <a:extLst>
            <a:ext uri="{FF2B5EF4-FFF2-40B4-BE49-F238E27FC236}">
              <a16:creationId xmlns:a16="http://schemas.microsoft.com/office/drawing/2014/main" id="{BDB29E09-F6AA-4430-AE1A-DD44C3CA0EE9}"/>
            </a:ext>
          </a:extLst>
        </xdr:cNvPr>
        <xdr:cNvSpPr txBox="1"/>
      </xdr:nvSpPr>
      <xdr:spPr>
        <a:xfrm>
          <a:off x="15630721" y="166255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3" name="直線コネクタ 422">
          <a:extLst>
            <a:ext uri="{FF2B5EF4-FFF2-40B4-BE49-F238E27FC236}">
              <a16:creationId xmlns:a16="http://schemas.microsoft.com/office/drawing/2014/main" id="{0E8A6A43-3CF8-462F-A396-85C17FC11FB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424" name="テキスト ボックス 423">
          <a:extLst>
            <a:ext uri="{FF2B5EF4-FFF2-40B4-BE49-F238E27FC236}">
              <a16:creationId xmlns:a16="http://schemas.microsoft.com/office/drawing/2014/main" id="{91FFE578-2438-4F11-8774-C101F43A9CD2}"/>
            </a:ext>
          </a:extLst>
        </xdr:cNvPr>
        <xdr:cNvSpPr txBox="1"/>
      </xdr:nvSpPr>
      <xdr:spPr>
        <a:xfrm>
          <a:off x="15630721" y="162560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5" name="【庁舎】&#10;一人当たり面積グラフ枠">
          <a:extLst>
            <a:ext uri="{FF2B5EF4-FFF2-40B4-BE49-F238E27FC236}">
              <a16:creationId xmlns:a16="http://schemas.microsoft.com/office/drawing/2014/main" id="{CC8BB88C-5C3E-4382-B578-A19F2C539C4B}"/>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426" name="直線コネクタ 425">
          <a:extLst>
            <a:ext uri="{FF2B5EF4-FFF2-40B4-BE49-F238E27FC236}">
              <a16:creationId xmlns:a16="http://schemas.microsoft.com/office/drawing/2014/main" id="{16689A91-5343-4BA7-BADC-7BE841F44689}"/>
            </a:ext>
          </a:extLst>
        </xdr:cNvPr>
        <xdr:cNvCxnSpPr/>
      </xdr:nvCxnSpPr>
      <xdr:spPr>
        <a:xfrm flipV="1">
          <a:off x="19509104" y="16891000"/>
          <a:ext cx="0" cy="1340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427" name="【庁舎】&#10;一人当たり面積最小値テキスト">
          <a:extLst>
            <a:ext uri="{FF2B5EF4-FFF2-40B4-BE49-F238E27FC236}">
              <a16:creationId xmlns:a16="http://schemas.microsoft.com/office/drawing/2014/main" id="{04BB12E8-EAA2-4AB1-ABEC-73FA6A31B6C7}"/>
            </a:ext>
          </a:extLst>
        </xdr:cNvPr>
        <xdr:cNvSpPr txBox="1"/>
      </xdr:nvSpPr>
      <xdr:spPr>
        <a:xfrm>
          <a:off x="19547840" y="1823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428" name="直線コネクタ 427">
          <a:extLst>
            <a:ext uri="{FF2B5EF4-FFF2-40B4-BE49-F238E27FC236}">
              <a16:creationId xmlns:a16="http://schemas.microsoft.com/office/drawing/2014/main" id="{3E1E7497-BBD8-480F-8E9A-5BB0087D89BD}"/>
            </a:ext>
          </a:extLst>
        </xdr:cNvPr>
        <xdr:cNvCxnSpPr/>
      </xdr:nvCxnSpPr>
      <xdr:spPr>
        <a:xfrm>
          <a:off x="19443700" y="182312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429" name="【庁舎】&#10;一人当たり面積最大値テキスト">
          <a:extLst>
            <a:ext uri="{FF2B5EF4-FFF2-40B4-BE49-F238E27FC236}">
              <a16:creationId xmlns:a16="http://schemas.microsoft.com/office/drawing/2014/main" id="{F31B0350-0080-4951-9771-739C2F6666C7}"/>
            </a:ext>
          </a:extLst>
        </xdr:cNvPr>
        <xdr:cNvSpPr txBox="1"/>
      </xdr:nvSpPr>
      <xdr:spPr>
        <a:xfrm>
          <a:off x="19547840" y="1667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430" name="直線コネクタ 429">
          <a:extLst>
            <a:ext uri="{FF2B5EF4-FFF2-40B4-BE49-F238E27FC236}">
              <a16:creationId xmlns:a16="http://schemas.microsoft.com/office/drawing/2014/main" id="{12F85E68-C59B-4BB8-A451-96E9A3D61A21}"/>
            </a:ext>
          </a:extLst>
        </xdr:cNvPr>
        <xdr:cNvCxnSpPr/>
      </xdr:nvCxnSpPr>
      <xdr:spPr>
        <a:xfrm>
          <a:off x="19443700" y="16891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431" name="【庁舎】&#10;一人当たり面積平均値テキスト">
          <a:extLst>
            <a:ext uri="{FF2B5EF4-FFF2-40B4-BE49-F238E27FC236}">
              <a16:creationId xmlns:a16="http://schemas.microsoft.com/office/drawing/2014/main" id="{E954C2A6-6D8A-45B2-96E8-B7FB088A6A2F}"/>
            </a:ext>
          </a:extLst>
        </xdr:cNvPr>
        <xdr:cNvSpPr txBox="1"/>
      </xdr:nvSpPr>
      <xdr:spPr>
        <a:xfrm>
          <a:off x="19547840" y="18057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432" name="フローチャート: 判断 431">
          <a:extLst>
            <a:ext uri="{FF2B5EF4-FFF2-40B4-BE49-F238E27FC236}">
              <a16:creationId xmlns:a16="http://schemas.microsoft.com/office/drawing/2014/main" id="{B314B533-340E-4EE6-9A53-47DFBC50FE64}"/>
            </a:ext>
          </a:extLst>
        </xdr:cNvPr>
        <xdr:cNvSpPr/>
      </xdr:nvSpPr>
      <xdr:spPr>
        <a:xfrm>
          <a:off x="19458940" y="18079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433" name="フローチャート: 判断 432">
          <a:extLst>
            <a:ext uri="{FF2B5EF4-FFF2-40B4-BE49-F238E27FC236}">
              <a16:creationId xmlns:a16="http://schemas.microsoft.com/office/drawing/2014/main" id="{103E5B22-C13B-4E4D-A406-6DE6A0A819B3}"/>
            </a:ext>
          </a:extLst>
        </xdr:cNvPr>
        <xdr:cNvSpPr/>
      </xdr:nvSpPr>
      <xdr:spPr>
        <a:xfrm>
          <a:off x="18735040" y="18074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434" name="フローチャート: 判断 433">
          <a:extLst>
            <a:ext uri="{FF2B5EF4-FFF2-40B4-BE49-F238E27FC236}">
              <a16:creationId xmlns:a16="http://schemas.microsoft.com/office/drawing/2014/main" id="{2E1B11C2-421B-44EA-B4FB-15DD9ACAE671}"/>
            </a:ext>
          </a:extLst>
        </xdr:cNvPr>
        <xdr:cNvSpPr/>
      </xdr:nvSpPr>
      <xdr:spPr>
        <a:xfrm>
          <a:off x="17937480" y="180816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435" name="フローチャート: 判断 434">
          <a:extLst>
            <a:ext uri="{FF2B5EF4-FFF2-40B4-BE49-F238E27FC236}">
              <a16:creationId xmlns:a16="http://schemas.microsoft.com/office/drawing/2014/main" id="{B85BA88A-997B-4E7E-B5CB-1ADCDB1EC06A}"/>
            </a:ext>
          </a:extLst>
        </xdr:cNvPr>
        <xdr:cNvSpPr/>
      </xdr:nvSpPr>
      <xdr:spPr>
        <a:xfrm>
          <a:off x="17162780" y="180882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436" name="フローチャート: 判断 435">
          <a:extLst>
            <a:ext uri="{FF2B5EF4-FFF2-40B4-BE49-F238E27FC236}">
              <a16:creationId xmlns:a16="http://schemas.microsoft.com/office/drawing/2014/main" id="{E1273BAD-B7D4-4A91-89C4-437E41F6DB5A}"/>
            </a:ext>
          </a:extLst>
        </xdr:cNvPr>
        <xdr:cNvSpPr/>
      </xdr:nvSpPr>
      <xdr:spPr>
        <a:xfrm>
          <a:off x="16388080" y="18089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4A8105D7-4FDC-4F2F-B50B-943FC2C747D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DC439401-AC09-4F44-8690-BB11C05B4C4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FEA2F1B2-D030-45D8-8F50-26E4D78062F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C06302F9-09AC-4A24-AB53-54BAF655F4C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EA33AC15-5AB9-4B8D-ACF0-7E67A48CD8D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84710</xdr:rowOff>
    </xdr:from>
    <xdr:to>
      <xdr:col>116</xdr:col>
      <xdr:colOff>114300</xdr:colOff>
      <xdr:row>108</xdr:row>
      <xdr:rowOff>14860</xdr:rowOff>
    </xdr:to>
    <xdr:sp macro="" textlink="">
      <xdr:nvSpPr>
        <xdr:cNvPr id="442" name="楕円 441">
          <a:extLst>
            <a:ext uri="{FF2B5EF4-FFF2-40B4-BE49-F238E27FC236}">
              <a16:creationId xmlns:a16="http://schemas.microsoft.com/office/drawing/2014/main" id="{EF2696DF-2EA5-416E-A309-BD5CAEA5D526}"/>
            </a:ext>
          </a:extLst>
        </xdr:cNvPr>
        <xdr:cNvSpPr/>
      </xdr:nvSpPr>
      <xdr:spPr>
        <a:xfrm>
          <a:off x="19458940" y="18022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107587</xdr:rowOff>
    </xdr:from>
    <xdr:ext cx="469744" cy="259045"/>
    <xdr:sp macro="" textlink="">
      <xdr:nvSpPr>
        <xdr:cNvPr id="443" name="【庁舎】&#10;一人当たり面積該当値テキスト">
          <a:extLst>
            <a:ext uri="{FF2B5EF4-FFF2-40B4-BE49-F238E27FC236}">
              <a16:creationId xmlns:a16="http://schemas.microsoft.com/office/drawing/2014/main" id="{96A6B632-C24F-46EB-BF2F-AE57C8396E30}"/>
            </a:ext>
          </a:extLst>
        </xdr:cNvPr>
        <xdr:cNvSpPr txBox="1"/>
      </xdr:nvSpPr>
      <xdr:spPr>
        <a:xfrm>
          <a:off x="19547840" y="1787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77470</xdr:rowOff>
    </xdr:from>
    <xdr:to>
      <xdr:col>112</xdr:col>
      <xdr:colOff>38100</xdr:colOff>
      <xdr:row>108</xdr:row>
      <xdr:rowOff>7620</xdr:rowOff>
    </xdr:to>
    <xdr:sp macro="" textlink="">
      <xdr:nvSpPr>
        <xdr:cNvPr id="444" name="楕円 443">
          <a:extLst>
            <a:ext uri="{FF2B5EF4-FFF2-40B4-BE49-F238E27FC236}">
              <a16:creationId xmlns:a16="http://schemas.microsoft.com/office/drawing/2014/main" id="{F5198D62-F94C-4CC4-834D-0C8629483C9B}"/>
            </a:ext>
          </a:extLst>
        </xdr:cNvPr>
        <xdr:cNvSpPr/>
      </xdr:nvSpPr>
      <xdr:spPr>
        <a:xfrm>
          <a:off x="18735040" y="18014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128270</xdr:rowOff>
    </xdr:from>
    <xdr:to>
      <xdr:col>116</xdr:col>
      <xdr:colOff>63500</xdr:colOff>
      <xdr:row>107</xdr:row>
      <xdr:rowOff>135510</xdr:rowOff>
    </xdr:to>
    <xdr:cxnSp macro="">
      <xdr:nvCxnSpPr>
        <xdr:cNvPr id="445" name="直線コネクタ 444">
          <a:extLst>
            <a:ext uri="{FF2B5EF4-FFF2-40B4-BE49-F238E27FC236}">
              <a16:creationId xmlns:a16="http://schemas.microsoft.com/office/drawing/2014/main" id="{845E8C91-21B4-496F-8FD5-ABC8FBBBB8CC}"/>
            </a:ext>
          </a:extLst>
        </xdr:cNvPr>
        <xdr:cNvCxnSpPr/>
      </xdr:nvCxnSpPr>
      <xdr:spPr>
        <a:xfrm>
          <a:off x="18778220" y="18065750"/>
          <a:ext cx="73152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78232</xdr:rowOff>
    </xdr:from>
    <xdr:to>
      <xdr:col>107</xdr:col>
      <xdr:colOff>101600</xdr:colOff>
      <xdr:row>108</xdr:row>
      <xdr:rowOff>8382</xdr:rowOff>
    </xdr:to>
    <xdr:sp macro="" textlink="">
      <xdr:nvSpPr>
        <xdr:cNvPr id="446" name="楕円 445">
          <a:extLst>
            <a:ext uri="{FF2B5EF4-FFF2-40B4-BE49-F238E27FC236}">
              <a16:creationId xmlns:a16="http://schemas.microsoft.com/office/drawing/2014/main" id="{990AC234-034C-430F-88A4-EC91FA4370AA}"/>
            </a:ext>
          </a:extLst>
        </xdr:cNvPr>
        <xdr:cNvSpPr/>
      </xdr:nvSpPr>
      <xdr:spPr>
        <a:xfrm>
          <a:off x="17937480" y="180157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128270</xdr:rowOff>
    </xdr:from>
    <xdr:to>
      <xdr:col>111</xdr:col>
      <xdr:colOff>177800</xdr:colOff>
      <xdr:row>107</xdr:row>
      <xdr:rowOff>129032</xdr:rowOff>
    </xdr:to>
    <xdr:cxnSp macro="">
      <xdr:nvCxnSpPr>
        <xdr:cNvPr id="447" name="直線コネクタ 446">
          <a:extLst>
            <a:ext uri="{FF2B5EF4-FFF2-40B4-BE49-F238E27FC236}">
              <a16:creationId xmlns:a16="http://schemas.microsoft.com/office/drawing/2014/main" id="{CC7645EB-70D5-49FF-857D-6D8C3681C6DF}"/>
            </a:ext>
          </a:extLst>
        </xdr:cNvPr>
        <xdr:cNvCxnSpPr/>
      </xdr:nvCxnSpPr>
      <xdr:spPr>
        <a:xfrm flipV="1">
          <a:off x="17988280" y="18065750"/>
          <a:ext cx="78994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82804</xdr:rowOff>
    </xdr:from>
    <xdr:to>
      <xdr:col>102</xdr:col>
      <xdr:colOff>165100</xdr:colOff>
      <xdr:row>108</xdr:row>
      <xdr:rowOff>12954</xdr:rowOff>
    </xdr:to>
    <xdr:sp macro="" textlink="">
      <xdr:nvSpPr>
        <xdr:cNvPr id="448" name="楕円 447">
          <a:extLst>
            <a:ext uri="{FF2B5EF4-FFF2-40B4-BE49-F238E27FC236}">
              <a16:creationId xmlns:a16="http://schemas.microsoft.com/office/drawing/2014/main" id="{7654BE09-6B89-46F8-97A5-5747ECE6961C}"/>
            </a:ext>
          </a:extLst>
        </xdr:cNvPr>
        <xdr:cNvSpPr/>
      </xdr:nvSpPr>
      <xdr:spPr>
        <a:xfrm>
          <a:off x="17162780" y="180202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129032</xdr:rowOff>
    </xdr:from>
    <xdr:to>
      <xdr:col>107</xdr:col>
      <xdr:colOff>50800</xdr:colOff>
      <xdr:row>107</xdr:row>
      <xdr:rowOff>133604</xdr:rowOff>
    </xdr:to>
    <xdr:cxnSp macro="">
      <xdr:nvCxnSpPr>
        <xdr:cNvPr id="449" name="直線コネクタ 448">
          <a:extLst>
            <a:ext uri="{FF2B5EF4-FFF2-40B4-BE49-F238E27FC236}">
              <a16:creationId xmlns:a16="http://schemas.microsoft.com/office/drawing/2014/main" id="{82BB7165-E57B-45A6-94FF-B585A7E14997}"/>
            </a:ext>
          </a:extLst>
        </xdr:cNvPr>
        <xdr:cNvCxnSpPr/>
      </xdr:nvCxnSpPr>
      <xdr:spPr>
        <a:xfrm flipV="1">
          <a:off x="17213580" y="1806651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87757</xdr:rowOff>
    </xdr:from>
    <xdr:to>
      <xdr:col>98</xdr:col>
      <xdr:colOff>38100</xdr:colOff>
      <xdr:row>108</xdr:row>
      <xdr:rowOff>17907</xdr:rowOff>
    </xdr:to>
    <xdr:sp macro="" textlink="">
      <xdr:nvSpPr>
        <xdr:cNvPr id="450" name="楕円 449">
          <a:extLst>
            <a:ext uri="{FF2B5EF4-FFF2-40B4-BE49-F238E27FC236}">
              <a16:creationId xmlns:a16="http://schemas.microsoft.com/office/drawing/2014/main" id="{5D30B0A3-AA72-4324-A7D9-C70BA392550B}"/>
            </a:ext>
          </a:extLst>
        </xdr:cNvPr>
        <xdr:cNvSpPr/>
      </xdr:nvSpPr>
      <xdr:spPr>
        <a:xfrm>
          <a:off x="16388080" y="180252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133604</xdr:rowOff>
    </xdr:from>
    <xdr:to>
      <xdr:col>102</xdr:col>
      <xdr:colOff>114300</xdr:colOff>
      <xdr:row>107</xdr:row>
      <xdr:rowOff>138557</xdr:rowOff>
    </xdr:to>
    <xdr:cxnSp macro="">
      <xdr:nvCxnSpPr>
        <xdr:cNvPr id="451" name="直線コネクタ 450">
          <a:extLst>
            <a:ext uri="{FF2B5EF4-FFF2-40B4-BE49-F238E27FC236}">
              <a16:creationId xmlns:a16="http://schemas.microsoft.com/office/drawing/2014/main" id="{E7A44E16-C7A6-44B8-A378-6FDEDF5823A1}"/>
            </a:ext>
          </a:extLst>
        </xdr:cNvPr>
        <xdr:cNvCxnSpPr/>
      </xdr:nvCxnSpPr>
      <xdr:spPr>
        <a:xfrm flipV="1">
          <a:off x="16431260" y="18071084"/>
          <a:ext cx="78232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452" name="n_1aveValue【庁舎】&#10;一人当たり面積">
          <a:extLst>
            <a:ext uri="{FF2B5EF4-FFF2-40B4-BE49-F238E27FC236}">
              <a16:creationId xmlns:a16="http://schemas.microsoft.com/office/drawing/2014/main" id="{B41AA2DE-32B8-4AE5-ACB1-EB8DEDE34112}"/>
            </a:ext>
          </a:extLst>
        </xdr:cNvPr>
        <xdr:cNvSpPr txBox="1"/>
      </xdr:nvSpPr>
      <xdr:spPr>
        <a:xfrm>
          <a:off x="18561127" y="1816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453" name="n_2aveValue【庁舎】&#10;一人当たり面積">
          <a:extLst>
            <a:ext uri="{FF2B5EF4-FFF2-40B4-BE49-F238E27FC236}">
              <a16:creationId xmlns:a16="http://schemas.microsoft.com/office/drawing/2014/main" id="{B043AA6A-8EB2-4E5E-AB14-299357E0F402}"/>
            </a:ext>
          </a:extLst>
        </xdr:cNvPr>
        <xdr:cNvSpPr txBox="1"/>
      </xdr:nvSpPr>
      <xdr:spPr>
        <a:xfrm>
          <a:off x="17776267" y="18170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454" name="n_3aveValue【庁舎】&#10;一人当たり面積">
          <a:extLst>
            <a:ext uri="{FF2B5EF4-FFF2-40B4-BE49-F238E27FC236}">
              <a16:creationId xmlns:a16="http://schemas.microsoft.com/office/drawing/2014/main" id="{86D3A739-350A-450A-939E-63BF31E1227C}"/>
            </a:ext>
          </a:extLst>
        </xdr:cNvPr>
        <xdr:cNvSpPr txBox="1"/>
      </xdr:nvSpPr>
      <xdr:spPr>
        <a:xfrm>
          <a:off x="17001567" y="18177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455" name="n_4aveValue【庁舎】&#10;一人当たり面積">
          <a:extLst>
            <a:ext uri="{FF2B5EF4-FFF2-40B4-BE49-F238E27FC236}">
              <a16:creationId xmlns:a16="http://schemas.microsoft.com/office/drawing/2014/main" id="{04A7EC16-F418-4EB9-8FF3-C0E65D56BAB0}"/>
            </a:ext>
          </a:extLst>
        </xdr:cNvPr>
        <xdr:cNvSpPr txBox="1"/>
      </xdr:nvSpPr>
      <xdr:spPr>
        <a:xfrm>
          <a:off x="16226867" y="1817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24147</xdr:rowOff>
    </xdr:from>
    <xdr:ext cx="469744" cy="259045"/>
    <xdr:sp macro="" textlink="">
      <xdr:nvSpPr>
        <xdr:cNvPr id="456" name="n_1mainValue【庁舎】&#10;一人当たり面積">
          <a:extLst>
            <a:ext uri="{FF2B5EF4-FFF2-40B4-BE49-F238E27FC236}">
              <a16:creationId xmlns:a16="http://schemas.microsoft.com/office/drawing/2014/main" id="{A82E81C3-097A-4CF8-AC78-F96956240597}"/>
            </a:ext>
          </a:extLst>
        </xdr:cNvPr>
        <xdr:cNvSpPr txBox="1"/>
      </xdr:nvSpPr>
      <xdr:spPr>
        <a:xfrm>
          <a:off x="18561127" y="17793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24909</xdr:rowOff>
    </xdr:from>
    <xdr:ext cx="469744" cy="259045"/>
    <xdr:sp macro="" textlink="">
      <xdr:nvSpPr>
        <xdr:cNvPr id="457" name="n_2mainValue【庁舎】&#10;一人当たり面積">
          <a:extLst>
            <a:ext uri="{FF2B5EF4-FFF2-40B4-BE49-F238E27FC236}">
              <a16:creationId xmlns:a16="http://schemas.microsoft.com/office/drawing/2014/main" id="{A1E2FC53-D255-4FCF-9465-D28CEDB8DABA}"/>
            </a:ext>
          </a:extLst>
        </xdr:cNvPr>
        <xdr:cNvSpPr txBox="1"/>
      </xdr:nvSpPr>
      <xdr:spPr>
        <a:xfrm>
          <a:off x="17776267" y="1779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29481</xdr:rowOff>
    </xdr:from>
    <xdr:ext cx="469744" cy="259045"/>
    <xdr:sp macro="" textlink="">
      <xdr:nvSpPr>
        <xdr:cNvPr id="458" name="n_3mainValue【庁舎】&#10;一人当たり面積">
          <a:extLst>
            <a:ext uri="{FF2B5EF4-FFF2-40B4-BE49-F238E27FC236}">
              <a16:creationId xmlns:a16="http://schemas.microsoft.com/office/drawing/2014/main" id="{02FFA516-4851-40F1-AEF0-9FF170F3EA12}"/>
            </a:ext>
          </a:extLst>
        </xdr:cNvPr>
        <xdr:cNvSpPr txBox="1"/>
      </xdr:nvSpPr>
      <xdr:spPr>
        <a:xfrm>
          <a:off x="17001567" y="17799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34434</xdr:rowOff>
    </xdr:from>
    <xdr:ext cx="469744" cy="259045"/>
    <xdr:sp macro="" textlink="">
      <xdr:nvSpPr>
        <xdr:cNvPr id="459" name="n_4mainValue【庁舎】&#10;一人当たり面積">
          <a:extLst>
            <a:ext uri="{FF2B5EF4-FFF2-40B4-BE49-F238E27FC236}">
              <a16:creationId xmlns:a16="http://schemas.microsoft.com/office/drawing/2014/main" id="{86A3FA28-4B8E-4DFB-BC7B-AB1114B1692F}"/>
            </a:ext>
          </a:extLst>
        </xdr:cNvPr>
        <xdr:cNvSpPr txBox="1"/>
      </xdr:nvSpPr>
      <xdr:spPr>
        <a:xfrm>
          <a:off x="16226867" y="17804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0" name="正方形/長方形 459">
          <a:extLst>
            <a:ext uri="{FF2B5EF4-FFF2-40B4-BE49-F238E27FC236}">
              <a16:creationId xmlns:a16="http://schemas.microsoft.com/office/drawing/2014/main" id="{8986ED34-335C-4D42-9702-258BFCE7CC2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1" name="正方形/長方形 460">
          <a:extLst>
            <a:ext uri="{FF2B5EF4-FFF2-40B4-BE49-F238E27FC236}">
              <a16:creationId xmlns:a16="http://schemas.microsoft.com/office/drawing/2014/main" id="{2F210B67-6FA9-40AB-BD48-5A34A7C7242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2" name="テキスト ボックス 461">
          <a:extLst>
            <a:ext uri="{FF2B5EF4-FFF2-40B4-BE49-F238E27FC236}">
              <a16:creationId xmlns:a16="http://schemas.microsoft.com/office/drawing/2014/main" id="{742F39D2-EA31-46C5-BFFE-15B575CA6FE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は改修を随時行っているため、数値上、平成３０年度に改善したものの、全体として老朽化が進んでいる状況である。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は令和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年度の消防器具格納庫改修により数値上改善がみられたものの、全体では老朽化が進んでいる。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lang="en-US" altLang="ja-JP" sz="1400">
              <a:effectLst/>
              <a:latin typeface="ＭＳ Ｐゴシック" panose="020B0600070205080204" pitchFamily="50" charset="-128"/>
              <a:ea typeface="ＭＳ Ｐゴシック" panose="020B0600070205080204" pitchFamily="50" charset="-128"/>
            </a:rPr>
            <a:t>【</a:t>
          </a:r>
          <a:r>
            <a:rPr lang="ja-JP" altLang="en-US" sz="1400">
              <a:effectLst/>
              <a:latin typeface="ＭＳ Ｐゴシック" panose="020B0600070205080204" pitchFamily="50" charset="-128"/>
              <a:ea typeface="ＭＳ Ｐゴシック" panose="020B0600070205080204" pitchFamily="50" charset="-128"/>
            </a:rPr>
            <a:t>庁舎</a:t>
          </a:r>
          <a:r>
            <a:rPr lang="en-US" altLang="ja-JP" sz="1400">
              <a:effectLst/>
              <a:latin typeface="ＭＳ Ｐゴシック" panose="020B0600070205080204" pitchFamily="50" charset="-128"/>
              <a:ea typeface="ＭＳ Ｐゴシック" panose="020B0600070205080204" pitchFamily="50" charset="-128"/>
            </a:rPr>
            <a:t>】</a:t>
          </a:r>
          <a:r>
            <a:rPr lang="ja-JP" altLang="en-US" sz="1400">
              <a:effectLst/>
              <a:latin typeface="ＭＳ Ｐゴシック" panose="020B0600070205080204" pitchFamily="50" charset="-128"/>
              <a:ea typeface="ＭＳ Ｐゴシック" panose="020B0600070205080204" pitchFamily="50" charset="-128"/>
            </a:rPr>
            <a:t>は老朽化が進んでいる。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公共施設等総合管理計画に則った計画的改修・整備が必要であり、</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特に</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に関しては新庁舎整備を視野に計画を進めることが急務である。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2019507</v>
      </c>
      <c r="BO4" s="406"/>
      <c r="BP4" s="406"/>
      <c r="BQ4" s="406"/>
      <c r="BR4" s="406"/>
      <c r="BS4" s="406"/>
      <c r="BT4" s="406"/>
      <c r="BU4" s="407"/>
      <c r="BV4" s="405">
        <v>1717089</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13.3</v>
      </c>
      <c r="CU4" s="412"/>
      <c r="CV4" s="412"/>
      <c r="CW4" s="412"/>
      <c r="CX4" s="412"/>
      <c r="CY4" s="412"/>
      <c r="CZ4" s="412"/>
      <c r="DA4" s="413"/>
      <c r="DB4" s="411">
        <v>10.9</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1935042</v>
      </c>
      <c r="BO5" s="443"/>
      <c r="BP5" s="443"/>
      <c r="BQ5" s="443"/>
      <c r="BR5" s="443"/>
      <c r="BS5" s="443"/>
      <c r="BT5" s="443"/>
      <c r="BU5" s="444"/>
      <c r="BV5" s="442">
        <v>1669207</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89.1</v>
      </c>
      <c r="CU5" s="440"/>
      <c r="CV5" s="440"/>
      <c r="CW5" s="440"/>
      <c r="CX5" s="440"/>
      <c r="CY5" s="440"/>
      <c r="CZ5" s="440"/>
      <c r="DA5" s="441"/>
      <c r="DB5" s="439">
        <v>76.900000000000006</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84465</v>
      </c>
      <c r="BO6" s="443"/>
      <c r="BP6" s="443"/>
      <c r="BQ6" s="443"/>
      <c r="BR6" s="443"/>
      <c r="BS6" s="443"/>
      <c r="BT6" s="443"/>
      <c r="BU6" s="444"/>
      <c r="BV6" s="442">
        <v>47882</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89.1</v>
      </c>
      <c r="CU6" s="480"/>
      <c r="CV6" s="480"/>
      <c r="CW6" s="480"/>
      <c r="CX6" s="480"/>
      <c r="CY6" s="480"/>
      <c r="CZ6" s="480"/>
      <c r="DA6" s="481"/>
      <c r="DB6" s="479">
        <v>77.099999999999994</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25989</v>
      </c>
      <c r="BO7" s="443"/>
      <c r="BP7" s="443"/>
      <c r="BQ7" s="443"/>
      <c r="BR7" s="443"/>
      <c r="BS7" s="443"/>
      <c r="BT7" s="443"/>
      <c r="BU7" s="444"/>
      <c r="BV7" s="442">
        <v>0</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439721</v>
      </c>
      <c r="CU7" s="443"/>
      <c r="CV7" s="443"/>
      <c r="CW7" s="443"/>
      <c r="CX7" s="443"/>
      <c r="CY7" s="443"/>
      <c r="CZ7" s="443"/>
      <c r="DA7" s="444"/>
      <c r="DB7" s="442">
        <v>440829</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58476</v>
      </c>
      <c r="BO8" s="443"/>
      <c r="BP8" s="443"/>
      <c r="BQ8" s="443"/>
      <c r="BR8" s="443"/>
      <c r="BS8" s="443"/>
      <c r="BT8" s="443"/>
      <c r="BU8" s="444"/>
      <c r="BV8" s="442">
        <v>47882</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0.11</v>
      </c>
      <c r="CU8" s="483"/>
      <c r="CV8" s="483"/>
      <c r="CW8" s="483"/>
      <c r="CX8" s="483"/>
      <c r="CY8" s="483"/>
      <c r="CZ8" s="483"/>
      <c r="DA8" s="484"/>
      <c r="DB8" s="482">
        <v>0.11</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323</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10594</v>
      </c>
      <c r="BO9" s="443"/>
      <c r="BP9" s="443"/>
      <c r="BQ9" s="443"/>
      <c r="BR9" s="443"/>
      <c r="BS9" s="443"/>
      <c r="BT9" s="443"/>
      <c r="BU9" s="444"/>
      <c r="BV9" s="442">
        <v>-51772</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6.7</v>
      </c>
      <c r="CU9" s="440"/>
      <c r="CV9" s="440"/>
      <c r="CW9" s="440"/>
      <c r="CX9" s="440"/>
      <c r="CY9" s="440"/>
      <c r="CZ9" s="440"/>
      <c r="DA9" s="441"/>
      <c r="DB9" s="439">
        <v>7.4</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335</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90</v>
      </c>
      <c r="AV10" s="475"/>
      <c r="AW10" s="475"/>
      <c r="AX10" s="475"/>
      <c r="AY10" s="476" t="s">
        <v>114</v>
      </c>
      <c r="AZ10" s="477"/>
      <c r="BA10" s="477"/>
      <c r="BB10" s="477"/>
      <c r="BC10" s="477"/>
      <c r="BD10" s="477"/>
      <c r="BE10" s="477"/>
      <c r="BF10" s="477"/>
      <c r="BG10" s="477"/>
      <c r="BH10" s="477"/>
      <c r="BI10" s="477"/>
      <c r="BJ10" s="477"/>
      <c r="BK10" s="477"/>
      <c r="BL10" s="477"/>
      <c r="BM10" s="478"/>
      <c r="BN10" s="442">
        <v>156528</v>
      </c>
      <c r="BO10" s="443"/>
      <c r="BP10" s="443"/>
      <c r="BQ10" s="443"/>
      <c r="BR10" s="443"/>
      <c r="BS10" s="443"/>
      <c r="BT10" s="443"/>
      <c r="BU10" s="444"/>
      <c r="BV10" s="442">
        <v>202011</v>
      </c>
      <c r="BW10" s="443"/>
      <c r="BX10" s="443"/>
      <c r="BY10" s="443"/>
      <c r="BZ10" s="443"/>
      <c r="CA10" s="443"/>
      <c r="CB10" s="443"/>
      <c r="CC10" s="44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36"/>
      <c r="C11" s="437"/>
      <c r="D11" s="437"/>
      <c r="E11" s="437"/>
      <c r="F11" s="437"/>
      <c r="G11" s="437"/>
      <c r="H11" s="437"/>
      <c r="I11" s="437"/>
      <c r="J11" s="437"/>
      <c r="K11" s="485"/>
      <c r="L11" s="496" t="s">
        <v>116</v>
      </c>
      <c r="M11" s="497"/>
      <c r="N11" s="497"/>
      <c r="O11" s="497"/>
      <c r="P11" s="497"/>
      <c r="Q11" s="498"/>
      <c r="R11" s="499" t="s">
        <v>117</v>
      </c>
      <c r="S11" s="500"/>
      <c r="T11" s="500"/>
      <c r="U11" s="500"/>
      <c r="V11" s="501"/>
      <c r="W11" s="430"/>
      <c r="X11" s="431"/>
      <c r="Y11" s="431"/>
      <c r="Z11" s="431"/>
      <c r="AA11" s="431"/>
      <c r="AB11" s="431"/>
      <c r="AC11" s="431"/>
      <c r="AD11" s="431"/>
      <c r="AE11" s="431"/>
      <c r="AF11" s="431"/>
      <c r="AG11" s="431"/>
      <c r="AH11" s="431"/>
      <c r="AI11" s="431"/>
      <c r="AJ11" s="431"/>
      <c r="AK11" s="431"/>
      <c r="AL11" s="434"/>
      <c r="AM11" s="471" t="s">
        <v>118</v>
      </c>
      <c r="AN11" s="472"/>
      <c r="AO11" s="472"/>
      <c r="AP11" s="472"/>
      <c r="AQ11" s="472"/>
      <c r="AR11" s="472"/>
      <c r="AS11" s="472"/>
      <c r="AT11" s="473"/>
      <c r="AU11" s="474" t="s">
        <v>90</v>
      </c>
      <c r="AV11" s="475"/>
      <c r="AW11" s="475"/>
      <c r="AX11" s="475"/>
      <c r="AY11" s="476" t="s">
        <v>119</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120</v>
      </c>
      <c r="CE11" s="446"/>
      <c r="CF11" s="446"/>
      <c r="CG11" s="446"/>
      <c r="CH11" s="446"/>
      <c r="CI11" s="446"/>
      <c r="CJ11" s="446"/>
      <c r="CK11" s="446"/>
      <c r="CL11" s="446"/>
      <c r="CM11" s="446"/>
      <c r="CN11" s="446"/>
      <c r="CO11" s="446"/>
      <c r="CP11" s="446"/>
      <c r="CQ11" s="446"/>
      <c r="CR11" s="446"/>
      <c r="CS11" s="447"/>
      <c r="CT11" s="482" t="s">
        <v>121</v>
      </c>
      <c r="CU11" s="483"/>
      <c r="CV11" s="483"/>
      <c r="CW11" s="483"/>
      <c r="CX11" s="483"/>
      <c r="CY11" s="483"/>
      <c r="CZ11" s="483"/>
      <c r="DA11" s="484"/>
      <c r="DB11" s="482" t="s">
        <v>121</v>
      </c>
      <c r="DC11" s="483"/>
      <c r="DD11" s="483"/>
      <c r="DE11" s="483"/>
      <c r="DF11" s="483"/>
      <c r="DG11" s="483"/>
      <c r="DH11" s="483"/>
      <c r="DI11" s="484"/>
    </row>
    <row r="12" spans="1:119" ht="18.75" customHeight="1" x14ac:dyDescent="0.2">
      <c r="A12" s="163"/>
      <c r="B12" s="502" t="s">
        <v>122</v>
      </c>
      <c r="C12" s="503"/>
      <c r="D12" s="503"/>
      <c r="E12" s="503"/>
      <c r="F12" s="503"/>
      <c r="G12" s="503"/>
      <c r="H12" s="503"/>
      <c r="I12" s="503"/>
      <c r="J12" s="503"/>
      <c r="K12" s="504"/>
      <c r="L12" s="511" t="s">
        <v>123</v>
      </c>
      <c r="M12" s="512"/>
      <c r="N12" s="512"/>
      <c r="O12" s="512"/>
      <c r="P12" s="512"/>
      <c r="Q12" s="513"/>
      <c r="R12" s="514">
        <v>302</v>
      </c>
      <c r="S12" s="515"/>
      <c r="T12" s="515"/>
      <c r="U12" s="515"/>
      <c r="V12" s="516"/>
      <c r="W12" s="517" t="s">
        <v>1</v>
      </c>
      <c r="X12" s="475"/>
      <c r="Y12" s="475"/>
      <c r="Z12" s="475"/>
      <c r="AA12" s="475"/>
      <c r="AB12" s="518"/>
      <c r="AC12" s="519" t="s">
        <v>124</v>
      </c>
      <c r="AD12" s="520"/>
      <c r="AE12" s="520"/>
      <c r="AF12" s="520"/>
      <c r="AG12" s="521"/>
      <c r="AH12" s="519" t="s">
        <v>125</v>
      </c>
      <c r="AI12" s="520"/>
      <c r="AJ12" s="520"/>
      <c r="AK12" s="520"/>
      <c r="AL12" s="522"/>
      <c r="AM12" s="471" t="s">
        <v>126</v>
      </c>
      <c r="AN12" s="472"/>
      <c r="AO12" s="472"/>
      <c r="AP12" s="472"/>
      <c r="AQ12" s="472"/>
      <c r="AR12" s="472"/>
      <c r="AS12" s="472"/>
      <c r="AT12" s="473"/>
      <c r="AU12" s="474" t="s">
        <v>90</v>
      </c>
      <c r="AV12" s="475"/>
      <c r="AW12" s="475"/>
      <c r="AX12" s="475"/>
      <c r="AY12" s="476" t="s">
        <v>127</v>
      </c>
      <c r="AZ12" s="477"/>
      <c r="BA12" s="477"/>
      <c r="BB12" s="477"/>
      <c r="BC12" s="477"/>
      <c r="BD12" s="477"/>
      <c r="BE12" s="477"/>
      <c r="BF12" s="477"/>
      <c r="BG12" s="477"/>
      <c r="BH12" s="477"/>
      <c r="BI12" s="477"/>
      <c r="BJ12" s="477"/>
      <c r="BK12" s="477"/>
      <c r="BL12" s="477"/>
      <c r="BM12" s="478"/>
      <c r="BN12" s="442">
        <v>153211</v>
      </c>
      <c r="BO12" s="443"/>
      <c r="BP12" s="443"/>
      <c r="BQ12" s="443"/>
      <c r="BR12" s="443"/>
      <c r="BS12" s="443"/>
      <c r="BT12" s="443"/>
      <c r="BU12" s="444"/>
      <c r="BV12" s="442">
        <v>97159</v>
      </c>
      <c r="BW12" s="443"/>
      <c r="BX12" s="443"/>
      <c r="BY12" s="443"/>
      <c r="BZ12" s="443"/>
      <c r="CA12" s="443"/>
      <c r="CB12" s="443"/>
      <c r="CC12" s="444"/>
      <c r="CD12" s="445" t="s">
        <v>128</v>
      </c>
      <c r="CE12" s="446"/>
      <c r="CF12" s="446"/>
      <c r="CG12" s="446"/>
      <c r="CH12" s="446"/>
      <c r="CI12" s="446"/>
      <c r="CJ12" s="446"/>
      <c r="CK12" s="446"/>
      <c r="CL12" s="446"/>
      <c r="CM12" s="446"/>
      <c r="CN12" s="446"/>
      <c r="CO12" s="446"/>
      <c r="CP12" s="446"/>
      <c r="CQ12" s="446"/>
      <c r="CR12" s="446"/>
      <c r="CS12" s="447"/>
      <c r="CT12" s="482" t="s">
        <v>121</v>
      </c>
      <c r="CU12" s="483"/>
      <c r="CV12" s="483"/>
      <c r="CW12" s="483"/>
      <c r="CX12" s="483"/>
      <c r="CY12" s="483"/>
      <c r="CZ12" s="483"/>
      <c r="DA12" s="484"/>
      <c r="DB12" s="482" t="s">
        <v>121</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2"/>
      <c r="M13" s="533" t="s">
        <v>129</v>
      </c>
      <c r="N13" s="534"/>
      <c r="O13" s="534"/>
      <c r="P13" s="534"/>
      <c r="Q13" s="535"/>
      <c r="R13" s="526">
        <v>300</v>
      </c>
      <c r="S13" s="527"/>
      <c r="T13" s="527"/>
      <c r="U13" s="527"/>
      <c r="V13" s="528"/>
      <c r="W13" s="458" t="s">
        <v>130</v>
      </c>
      <c r="X13" s="459"/>
      <c r="Y13" s="459"/>
      <c r="Z13" s="459"/>
      <c r="AA13" s="459"/>
      <c r="AB13" s="449"/>
      <c r="AC13" s="493">
        <v>3</v>
      </c>
      <c r="AD13" s="494"/>
      <c r="AE13" s="494"/>
      <c r="AF13" s="494"/>
      <c r="AG13" s="536"/>
      <c r="AH13" s="493">
        <v>4</v>
      </c>
      <c r="AI13" s="494"/>
      <c r="AJ13" s="494"/>
      <c r="AK13" s="494"/>
      <c r="AL13" s="495"/>
      <c r="AM13" s="471" t="s">
        <v>131</v>
      </c>
      <c r="AN13" s="472"/>
      <c r="AO13" s="472"/>
      <c r="AP13" s="472"/>
      <c r="AQ13" s="472"/>
      <c r="AR13" s="472"/>
      <c r="AS13" s="472"/>
      <c r="AT13" s="473"/>
      <c r="AU13" s="474" t="s">
        <v>132</v>
      </c>
      <c r="AV13" s="475"/>
      <c r="AW13" s="475"/>
      <c r="AX13" s="475"/>
      <c r="AY13" s="476" t="s">
        <v>133</v>
      </c>
      <c r="AZ13" s="477"/>
      <c r="BA13" s="477"/>
      <c r="BB13" s="477"/>
      <c r="BC13" s="477"/>
      <c r="BD13" s="477"/>
      <c r="BE13" s="477"/>
      <c r="BF13" s="477"/>
      <c r="BG13" s="477"/>
      <c r="BH13" s="477"/>
      <c r="BI13" s="477"/>
      <c r="BJ13" s="477"/>
      <c r="BK13" s="477"/>
      <c r="BL13" s="477"/>
      <c r="BM13" s="478"/>
      <c r="BN13" s="442">
        <v>13911</v>
      </c>
      <c r="BO13" s="443"/>
      <c r="BP13" s="443"/>
      <c r="BQ13" s="443"/>
      <c r="BR13" s="443"/>
      <c r="BS13" s="443"/>
      <c r="BT13" s="443"/>
      <c r="BU13" s="444"/>
      <c r="BV13" s="442">
        <v>53080</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4.4000000000000004</v>
      </c>
      <c r="CU13" s="440"/>
      <c r="CV13" s="440"/>
      <c r="CW13" s="440"/>
      <c r="CX13" s="440"/>
      <c r="CY13" s="440"/>
      <c r="CZ13" s="440"/>
      <c r="DA13" s="441"/>
      <c r="DB13" s="439">
        <v>5.0999999999999996</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291</v>
      </c>
      <c r="S14" s="527"/>
      <c r="T14" s="527"/>
      <c r="U14" s="527"/>
      <c r="V14" s="528"/>
      <c r="W14" s="432"/>
      <c r="X14" s="433"/>
      <c r="Y14" s="433"/>
      <c r="Z14" s="433"/>
      <c r="AA14" s="433"/>
      <c r="AB14" s="422"/>
      <c r="AC14" s="529">
        <v>1.4</v>
      </c>
      <c r="AD14" s="530"/>
      <c r="AE14" s="530"/>
      <c r="AF14" s="530"/>
      <c r="AG14" s="531"/>
      <c r="AH14" s="529">
        <v>1.8</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121</v>
      </c>
      <c r="CU14" s="541"/>
      <c r="CV14" s="541"/>
      <c r="CW14" s="541"/>
      <c r="CX14" s="541"/>
      <c r="CY14" s="541"/>
      <c r="CZ14" s="541"/>
      <c r="DA14" s="542"/>
      <c r="DB14" s="540" t="s">
        <v>121</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2"/>
      <c r="M15" s="533" t="s">
        <v>129</v>
      </c>
      <c r="N15" s="534"/>
      <c r="O15" s="534"/>
      <c r="P15" s="534"/>
      <c r="Q15" s="535"/>
      <c r="R15" s="526">
        <v>290</v>
      </c>
      <c r="S15" s="527"/>
      <c r="T15" s="527"/>
      <c r="U15" s="527"/>
      <c r="V15" s="528"/>
      <c r="W15" s="458" t="s">
        <v>137</v>
      </c>
      <c r="X15" s="459"/>
      <c r="Y15" s="459"/>
      <c r="Z15" s="459"/>
      <c r="AA15" s="459"/>
      <c r="AB15" s="449"/>
      <c r="AC15" s="493">
        <v>45</v>
      </c>
      <c r="AD15" s="494"/>
      <c r="AE15" s="494"/>
      <c r="AF15" s="494"/>
      <c r="AG15" s="536"/>
      <c r="AH15" s="493">
        <v>51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48031</v>
      </c>
      <c r="BO15" s="406"/>
      <c r="BP15" s="406"/>
      <c r="BQ15" s="406"/>
      <c r="BR15" s="406"/>
      <c r="BS15" s="406"/>
      <c r="BT15" s="406"/>
      <c r="BU15" s="407"/>
      <c r="BV15" s="405">
        <v>50266</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21</v>
      </c>
      <c r="AD16" s="530"/>
      <c r="AE16" s="530"/>
      <c r="AF16" s="530"/>
      <c r="AG16" s="531"/>
      <c r="AH16" s="529">
        <v>23.5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426896</v>
      </c>
      <c r="BO16" s="443"/>
      <c r="BP16" s="443"/>
      <c r="BQ16" s="443"/>
      <c r="BR16" s="443"/>
      <c r="BS16" s="443"/>
      <c r="BT16" s="443"/>
      <c r="BU16" s="444"/>
      <c r="BV16" s="442">
        <v>422838</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166</v>
      </c>
      <c r="AD17" s="494"/>
      <c r="AE17" s="494"/>
      <c r="AF17" s="494"/>
      <c r="AG17" s="536"/>
      <c r="AH17" s="493">
        <v>162</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60166</v>
      </c>
      <c r="BO17" s="443"/>
      <c r="BP17" s="443"/>
      <c r="BQ17" s="443"/>
      <c r="BR17" s="443"/>
      <c r="BS17" s="443"/>
      <c r="BT17" s="443"/>
      <c r="BU17" s="444"/>
      <c r="BV17" s="442">
        <v>63555</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20.39</v>
      </c>
      <c r="M18" s="566"/>
      <c r="N18" s="566"/>
      <c r="O18" s="566"/>
      <c r="P18" s="566"/>
      <c r="Q18" s="566"/>
      <c r="R18" s="567"/>
      <c r="S18" s="567"/>
      <c r="T18" s="567"/>
      <c r="U18" s="567"/>
      <c r="V18" s="568"/>
      <c r="W18" s="460"/>
      <c r="X18" s="461"/>
      <c r="Y18" s="461"/>
      <c r="Z18" s="461"/>
      <c r="AA18" s="461"/>
      <c r="AB18" s="452"/>
      <c r="AC18" s="569">
        <v>77.599999999999994</v>
      </c>
      <c r="AD18" s="570"/>
      <c r="AE18" s="570"/>
      <c r="AF18" s="570"/>
      <c r="AG18" s="571"/>
      <c r="AH18" s="569">
        <v>74.7</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395105</v>
      </c>
      <c r="BO18" s="443"/>
      <c r="BP18" s="443"/>
      <c r="BQ18" s="443"/>
      <c r="BR18" s="443"/>
      <c r="BS18" s="443"/>
      <c r="BT18" s="443"/>
      <c r="BU18" s="444"/>
      <c r="BV18" s="442">
        <v>336543</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16</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812275</v>
      </c>
      <c r="BO19" s="443"/>
      <c r="BP19" s="443"/>
      <c r="BQ19" s="443"/>
      <c r="BR19" s="443"/>
      <c r="BS19" s="443"/>
      <c r="BT19" s="443"/>
      <c r="BU19" s="444"/>
      <c r="BV19" s="442">
        <v>839433</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187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378862</v>
      </c>
      <c r="BO22" s="406"/>
      <c r="BP22" s="406"/>
      <c r="BQ22" s="406"/>
      <c r="BR22" s="406"/>
      <c r="BS22" s="406"/>
      <c r="BT22" s="406"/>
      <c r="BU22" s="407"/>
      <c r="BV22" s="405">
        <v>434289</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376834</v>
      </c>
      <c r="BO23" s="443"/>
      <c r="BP23" s="443"/>
      <c r="BQ23" s="443"/>
      <c r="BR23" s="443"/>
      <c r="BS23" s="443"/>
      <c r="BT23" s="443"/>
      <c r="BU23" s="444"/>
      <c r="BV23" s="442">
        <v>430269</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6000</v>
      </c>
      <c r="R24" s="494"/>
      <c r="S24" s="494"/>
      <c r="T24" s="494"/>
      <c r="U24" s="494"/>
      <c r="V24" s="536"/>
      <c r="W24" s="588"/>
      <c r="X24" s="589"/>
      <c r="Y24" s="590"/>
      <c r="Z24" s="492" t="s">
        <v>162</v>
      </c>
      <c r="AA24" s="472"/>
      <c r="AB24" s="472"/>
      <c r="AC24" s="472"/>
      <c r="AD24" s="472"/>
      <c r="AE24" s="472"/>
      <c r="AF24" s="472"/>
      <c r="AG24" s="473"/>
      <c r="AH24" s="493">
        <v>17</v>
      </c>
      <c r="AI24" s="494"/>
      <c r="AJ24" s="494"/>
      <c r="AK24" s="494"/>
      <c r="AL24" s="536"/>
      <c r="AM24" s="493">
        <v>45475</v>
      </c>
      <c r="AN24" s="494"/>
      <c r="AO24" s="494"/>
      <c r="AP24" s="494"/>
      <c r="AQ24" s="494"/>
      <c r="AR24" s="536"/>
      <c r="AS24" s="493">
        <v>2675</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207591</v>
      </c>
      <c r="BO24" s="443"/>
      <c r="BP24" s="443"/>
      <c r="BQ24" s="443"/>
      <c r="BR24" s="443"/>
      <c r="BS24" s="443"/>
      <c r="BT24" s="443"/>
      <c r="BU24" s="444"/>
      <c r="BV24" s="442">
        <v>246500</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5000</v>
      </c>
      <c r="R25" s="494"/>
      <c r="S25" s="494"/>
      <c r="T25" s="494"/>
      <c r="U25" s="494"/>
      <c r="V25" s="536"/>
      <c r="W25" s="588"/>
      <c r="X25" s="589"/>
      <c r="Y25" s="590"/>
      <c r="Z25" s="492" t="s">
        <v>165</v>
      </c>
      <c r="AA25" s="472"/>
      <c r="AB25" s="472"/>
      <c r="AC25" s="472"/>
      <c r="AD25" s="472"/>
      <c r="AE25" s="472"/>
      <c r="AF25" s="472"/>
      <c r="AG25" s="473"/>
      <c r="AH25" s="493" t="s">
        <v>121</v>
      </c>
      <c r="AI25" s="494"/>
      <c r="AJ25" s="494"/>
      <c r="AK25" s="494"/>
      <c r="AL25" s="536"/>
      <c r="AM25" s="493" t="s">
        <v>121</v>
      </c>
      <c r="AN25" s="494"/>
      <c r="AO25" s="494"/>
      <c r="AP25" s="494"/>
      <c r="AQ25" s="494"/>
      <c r="AR25" s="536"/>
      <c r="AS25" s="493" t="s">
        <v>121</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300000</v>
      </c>
      <c r="BO25" s="406"/>
      <c r="BP25" s="406"/>
      <c r="BQ25" s="406"/>
      <c r="BR25" s="406"/>
      <c r="BS25" s="406"/>
      <c r="BT25" s="406"/>
      <c r="BU25" s="407"/>
      <c r="BV25" s="405" t="s">
        <v>121</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5000</v>
      </c>
      <c r="R26" s="494"/>
      <c r="S26" s="494"/>
      <c r="T26" s="494"/>
      <c r="U26" s="494"/>
      <c r="V26" s="536"/>
      <c r="W26" s="588"/>
      <c r="X26" s="589"/>
      <c r="Y26" s="590"/>
      <c r="Z26" s="492" t="s">
        <v>168</v>
      </c>
      <c r="AA26" s="594"/>
      <c r="AB26" s="594"/>
      <c r="AC26" s="594"/>
      <c r="AD26" s="594"/>
      <c r="AE26" s="594"/>
      <c r="AF26" s="594"/>
      <c r="AG26" s="595"/>
      <c r="AH26" s="493">
        <v>6</v>
      </c>
      <c r="AI26" s="494"/>
      <c r="AJ26" s="494"/>
      <c r="AK26" s="494"/>
      <c r="AL26" s="536"/>
      <c r="AM26" s="493">
        <v>15144</v>
      </c>
      <c r="AN26" s="494"/>
      <c r="AO26" s="494"/>
      <c r="AP26" s="494"/>
      <c r="AQ26" s="494"/>
      <c r="AR26" s="536"/>
      <c r="AS26" s="493">
        <v>2524</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121</v>
      </c>
      <c r="BO26" s="443"/>
      <c r="BP26" s="443"/>
      <c r="BQ26" s="443"/>
      <c r="BR26" s="443"/>
      <c r="BS26" s="443"/>
      <c r="BT26" s="443"/>
      <c r="BU26" s="444"/>
      <c r="BV26" s="442" t="s">
        <v>121</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1400</v>
      </c>
      <c r="R27" s="494"/>
      <c r="S27" s="494"/>
      <c r="T27" s="494"/>
      <c r="U27" s="494"/>
      <c r="V27" s="536"/>
      <c r="W27" s="588"/>
      <c r="X27" s="589"/>
      <c r="Y27" s="590"/>
      <c r="Z27" s="492" t="s">
        <v>171</v>
      </c>
      <c r="AA27" s="472"/>
      <c r="AB27" s="472"/>
      <c r="AC27" s="472"/>
      <c r="AD27" s="472"/>
      <c r="AE27" s="472"/>
      <c r="AF27" s="472"/>
      <c r="AG27" s="473"/>
      <c r="AH27" s="493" t="s">
        <v>121</v>
      </c>
      <c r="AI27" s="494"/>
      <c r="AJ27" s="494"/>
      <c r="AK27" s="494"/>
      <c r="AL27" s="536"/>
      <c r="AM27" s="493" t="s">
        <v>121</v>
      </c>
      <c r="AN27" s="494"/>
      <c r="AO27" s="494"/>
      <c r="AP27" s="494"/>
      <c r="AQ27" s="494"/>
      <c r="AR27" s="536"/>
      <c r="AS27" s="493" t="s">
        <v>121</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121</v>
      </c>
      <c r="BO27" s="562"/>
      <c r="BP27" s="562"/>
      <c r="BQ27" s="562"/>
      <c r="BR27" s="562"/>
      <c r="BS27" s="562"/>
      <c r="BT27" s="562"/>
      <c r="BU27" s="563"/>
      <c r="BV27" s="561" t="s">
        <v>121</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1150</v>
      </c>
      <c r="R28" s="494"/>
      <c r="S28" s="494"/>
      <c r="T28" s="494"/>
      <c r="U28" s="494"/>
      <c r="V28" s="536"/>
      <c r="W28" s="588"/>
      <c r="X28" s="589"/>
      <c r="Y28" s="590"/>
      <c r="Z28" s="492" t="s">
        <v>174</v>
      </c>
      <c r="AA28" s="472"/>
      <c r="AB28" s="472"/>
      <c r="AC28" s="472"/>
      <c r="AD28" s="472"/>
      <c r="AE28" s="472"/>
      <c r="AF28" s="472"/>
      <c r="AG28" s="473"/>
      <c r="AH28" s="493" t="s">
        <v>121</v>
      </c>
      <c r="AI28" s="494"/>
      <c r="AJ28" s="494"/>
      <c r="AK28" s="494"/>
      <c r="AL28" s="536"/>
      <c r="AM28" s="493" t="s">
        <v>121</v>
      </c>
      <c r="AN28" s="494"/>
      <c r="AO28" s="494"/>
      <c r="AP28" s="494"/>
      <c r="AQ28" s="494"/>
      <c r="AR28" s="536"/>
      <c r="AS28" s="493" t="s">
        <v>121</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1147560</v>
      </c>
      <c r="BO28" s="406"/>
      <c r="BP28" s="406"/>
      <c r="BQ28" s="406"/>
      <c r="BR28" s="406"/>
      <c r="BS28" s="406"/>
      <c r="BT28" s="406"/>
      <c r="BU28" s="407"/>
      <c r="BV28" s="405">
        <v>1144243</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4</v>
      </c>
      <c r="M29" s="494"/>
      <c r="N29" s="494"/>
      <c r="O29" s="494"/>
      <c r="P29" s="536"/>
      <c r="Q29" s="493">
        <v>1000</v>
      </c>
      <c r="R29" s="494"/>
      <c r="S29" s="494"/>
      <c r="T29" s="494"/>
      <c r="U29" s="494"/>
      <c r="V29" s="536"/>
      <c r="W29" s="591"/>
      <c r="X29" s="592"/>
      <c r="Y29" s="593"/>
      <c r="Z29" s="492" t="s">
        <v>177</v>
      </c>
      <c r="AA29" s="472"/>
      <c r="AB29" s="472"/>
      <c r="AC29" s="472"/>
      <c r="AD29" s="472"/>
      <c r="AE29" s="472"/>
      <c r="AF29" s="472"/>
      <c r="AG29" s="473"/>
      <c r="AH29" s="493">
        <v>17</v>
      </c>
      <c r="AI29" s="494"/>
      <c r="AJ29" s="494"/>
      <c r="AK29" s="494"/>
      <c r="AL29" s="536"/>
      <c r="AM29" s="493">
        <v>45475</v>
      </c>
      <c r="AN29" s="494"/>
      <c r="AO29" s="494"/>
      <c r="AP29" s="494"/>
      <c r="AQ29" s="494"/>
      <c r="AR29" s="536"/>
      <c r="AS29" s="493">
        <v>2675</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24897</v>
      </c>
      <c r="BO29" s="443"/>
      <c r="BP29" s="443"/>
      <c r="BQ29" s="443"/>
      <c r="BR29" s="443"/>
      <c r="BS29" s="443"/>
      <c r="BT29" s="443"/>
      <c r="BU29" s="444"/>
      <c r="BV29" s="442">
        <v>24797</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78.900000000000006</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1371209</v>
      </c>
      <c r="BO30" s="562"/>
      <c r="BP30" s="562"/>
      <c r="BQ30" s="562"/>
      <c r="BR30" s="562"/>
      <c r="BS30" s="562"/>
      <c r="BT30" s="562"/>
      <c r="BU30" s="563"/>
      <c r="BV30" s="561">
        <v>1481971</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
      <c r="A33" s="163"/>
      <c r="B33" s="187"/>
      <c r="C33" s="466" t="s">
        <v>186</v>
      </c>
      <c r="D33" s="466"/>
      <c r="E33" s="431" t="s">
        <v>187</v>
      </c>
      <c r="F33" s="431"/>
      <c r="G33" s="431"/>
      <c r="H33" s="431"/>
      <c r="I33" s="431"/>
      <c r="J33" s="431"/>
      <c r="K33" s="431"/>
      <c r="L33" s="431"/>
      <c r="M33" s="431"/>
      <c r="N33" s="431"/>
      <c r="O33" s="431"/>
      <c r="P33" s="431"/>
      <c r="Q33" s="431"/>
      <c r="R33" s="431"/>
      <c r="S33" s="431"/>
      <c r="T33" s="188"/>
      <c r="U33" s="466" t="s">
        <v>186</v>
      </c>
      <c r="V33" s="466"/>
      <c r="W33" s="431" t="s">
        <v>187</v>
      </c>
      <c r="X33" s="431"/>
      <c r="Y33" s="431"/>
      <c r="Z33" s="431"/>
      <c r="AA33" s="431"/>
      <c r="AB33" s="431"/>
      <c r="AC33" s="431"/>
      <c r="AD33" s="431"/>
      <c r="AE33" s="431"/>
      <c r="AF33" s="431"/>
      <c r="AG33" s="431"/>
      <c r="AH33" s="431"/>
      <c r="AI33" s="431"/>
      <c r="AJ33" s="431"/>
      <c r="AK33" s="431"/>
      <c r="AL33" s="188"/>
      <c r="AM33" s="466" t="s">
        <v>186</v>
      </c>
      <c r="AN33" s="466"/>
      <c r="AO33" s="431" t="s">
        <v>187</v>
      </c>
      <c r="AP33" s="431"/>
      <c r="AQ33" s="431"/>
      <c r="AR33" s="431"/>
      <c r="AS33" s="431"/>
      <c r="AT33" s="431"/>
      <c r="AU33" s="431"/>
      <c r="AV33" s="431"/>
      <c r="AW33" s="431"/>
      <c r="AX33" s="431"/>
      <c r="AY33" s="431"/>
      <c r="AZ33" s="431"/>
      <c r="BA33" s="431"/>
      <c r="BB33" s="431"/>
      <c r="BC33" s="431"/>
      <c r="BD33" s="189"/>
      <c r="BE33" s="431" t="s">
        <v>188</v>
      </c>
      <c r="BF33" s="431"/>
      <c r="BG33" s="431" t="s">
        <v>189</v>
      </c>
      <c r="BH33" s="431"/>
      <c r="BI33" s="431"/>
      <c r="BJ33" s="431"/>
      <c r="BK33" s="431"/>
      <c r="BL33" s="431"/>
      <c r="BM33" s="431"/>
      <c r="BN33" s="431"/>
      <c r="BO33" s="431"/>
      <c r="BP33" s="431"/>
      <c r="BQ33" s="431"/>
      <c r="BR33" s="431"/>
      <c r="BS33" s="431"/>
      <c r="BT33" s="431"/>
      <c r="BU33" s="431"/>
      <c r="BV33" s="189"/>
      <c r="BW33" s="466" t="s">
        <v>188</v>
      </c>
      <c r="BX33" s="466"/>
      <c r="BY33" s="431" t="s">
        <v>190</v>
      </c>
      <c r="BZ33" s="431"/>
      <c r="CA33" s="431"/>
      <c r="CB33" s="431"/>
      <c r="CC33" s="431"/>
      <c r="CD33" s="431"/>
      <c r="CE33" s="431"/>
      <c r="CF33" s="431"/>
      <c r="CG33" s="431"/>
      <c r="CH33" s="431"/>
      <c r="CI33" s="431"/>
      <c r="CJ33" s="431"/>
      <c r="CK33" s="431"/>
      <c r="CL33" s="431"/>
      <c r="CM33" s="431"/>
      <c r="CN33" s="188"/>
      <c r="CO33" s="466" t="s">
        <v>186</v>
      </c>
      <c r="CP33" s="466"/>
      <c r="CQ33" s="431" t="s">
        <v>191</v>
      </c>
      <c r="CR33" s="431"/>
      <c r="CS33" s="431"/>
      <c r="CT33" s="431"/>
      <c r="CU33" s="431"/>
      <c r="CV33" s="431"/>
      <c r="CW33" s="431"/>
      <c r="CX33" s="431"/>
      <c r="CY33" s="431"/>
      <c r="CZ33" s="431"/>
      <c r="DA33" s="431"/>
      <c r="DB33" s="431"/>
      <c r="DC33" s="431"/>
      <c r="DD33" s="431"/>
      <c r="DE33" s="431"/>
      <c r="DF33" s="188"/>
      <c r="DG33" s="631" t="s">
        <v>192</v>
      </c>
      <c r="DH33" s="631"/>
      <c r="DI33" s="190"/>
    </row>
    <row r="34" spans="1:113" ht="32.25" customHeight="1" x14ac:dyDescent="0.2">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4</v>
      </c>
      <c r="V34" s="632"/>
      <c r="W34" s="633" t="str">
        <f>IF('各会計、関係団体の財政状況及び健全化判断比率'!B28="","",'各会計、関係団体の財政状況及び健全化判断比率'!B28)</f>
        <v>国民健康保険運営事業会計</v>
      </c>
      <c r="X34" s="633"/>
      <c r="Y34" s="633"/>
      <c r="Z34" s="633"/>
      <c r="AA34" s="633"/>
      <c r="AB34" s="633"/>
      <c r="AC34" s="633"/>
      <c r="AD34" s="633"/>
      <c r="AE34" s="633"/>
      <c r="AF34" s="633"/>
      <c r="AG34" s="633"/>
      <c r="AH34" s="633"/>
      <c r="AI34" s="633"/>
      <c r="AJ34" s="633"/>
      <c r="AK34" s="633"/>
      <c r="AL34" s="163"/>
      <c r="AM34" s="632" t="str">
        <f>IF(AO34="","",MAX(C34:D43,U34:V43)+1)</f>
        <v/>
      </c>
      <c r="AN34" s="632"/>
      <c r="AO34" s="633"/>
      <c r="AP34" s="633"/>
      <c r="AQ34" s="633"/>
      <c r="AR34" s="633"/>
      <c r="AS34" s="633"/>
      <c r="AT34" s="633"/>
      <c r="AU34" s="633"/>
      <c r="AV34" s="633"/>
      <c r="AW34" s="633"/>
      <c r="AX34" s="633"/>
      <c r="AY34" s="633"/>
      <c r="AZ34" s="633"/>
      <c r="BA34" s="633"/>
      <c r="BB34" s="633"/>
      <c r="BC34" s="633"/>
      <c r="BD34" s="163"/>
      <c r="BE34" s="632">
        <f>IF(BG34="","",MAX(C34:D43,U34:V43,AM34:AN43)+1)</f>
        <v>8</v>
      </c>
      <c r="BF34" s="632"/>
      <c r="BG34" s="633" t="str">
        <f>IF('各会計、関係団体の財政状況及び健全化判断比率'!B32="","",'各会計、関係団体の財政状況及び健全化判断比率'!B32)</f>
        <v>簡易水道事業会計</v>
      </c>
      <c r="BH34" s="633"/>
      <c r="BI34" s="633"/>
      <c r="BJ34" s="633"/>
      <c r="BK34" s="633"/>
      <c r="BL34" s="633"/>
      <c r="BM34" s="633"/>
      <c r="BN34" s="633"/>
      <c r="BO34" s="633"/>
      <c r="BP34" s="633"/>
      <c r="BQ34" s="633"/>
      <c r="BR34" s="633"/>
      <c r="BS34" s="633"/>
      <c r="BT34" s="633"/>
      <c r="BU34" s="633"/>
      <c r="BV34" s="163"/>
      <c r="BW34" s="632">
        <f>IF(BY34="","",MAX(C34:D43,U34:V43,AM34:AN43,BE34:BF43)+1)</f>
        <v>10</v>
      </c>
      <c r="BX34" s="632"/>
      <c r="BY34" s="633" t="str">
        <f>IF('各会計、関係団体の財政状況及び健全化判断比率'!B68="","",'各会計、関係団体の財政状況及び健全化判断比率'!B68)</f>
        <v>東京都島嶼町村一部事務組合</v>
      </c>
      <c r="BZ34" s="633"/>
      <c r="CA34" s="633"/>
      <c r="CB34" s="633"/>
      <c r="CC34" s="633"/>
      <c r="CD34" s="633"/>
      <c r="CE34" s="633"/>
      <c r="CF34" s="633"/>
      <c r="CG34" s="633"/>
      <c r="CH34" s="633"/>
      <c r="CI34" s="633"/>
      <c r="CJ34" s="633"/>
      <c r="CK34" s="633"/>
      <c r="CL34" s="633"/>
      <c r="CM34" s="633"/>
      <c r="CN34" s="163"/>
      <c r="CO34" s="632" t="str">
        <f>IF(CQ34="","",MAX(C34:D43,U34:V43,AM34:AN43,BE34:BF43,BW34:BX43)+1)</f>
        <v/>
      </c>
      <c r="CP34" s="632"/>
      <c r="CQ34" s="633" t="str">
        <f>IF('各会計、関係団体の財政状況及び健全化判断比率'!BS7="","",'各会計、関係団体の財政状況及び健全化判断比率'!BS7)</f>
        <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
      <c r="A35" s="163"/>
      <c r="B35" s="187"/>
      <c r="C35" s="632">
        <f>IF(E35="","",C34+1)</f>
        <v>2</v>
      </c>
      <c r="D35" s="632"/>
      <c r="E35" s="633" t="str">
        <f>IF('各会計、関係団体の財政状況及び健全化判断比率'!B8="","",'各会計、関係団体の財政状況及び健全化判断比率'!B8)</f>
        <v>航路事業会計</v>
      </c>
      <c r="F35" s="633"/>
      <c r="G35" s="633"/>
      <c r="H35" s="633"/>
      <c r="I35" s="633"/>
      <c r="J35" s="633"/>
      <c r="K35" s="633"/>
      <c r="L35" s="633"/>
      <c r="M35" s="633"/>
      <c r="N35" s="633"/>
      <c r="O35" s="633"/>
      <c r="P35" s="633"/>
      <c r="Q35" s="633"/>
      <c r="R35" s="633"/>
      <c r="S35" s="633"/>
      <c r="T35" s="163"/>
      <c r="U35" s="632">
        <f>IF(W35="","",U34+1)</f>
        <v>5</v>
      </c>
      <c r="V35" s="632"/>
      <c r="W35" s="633" t="str">
        <f>IF('各会計、関係団体の財政状況及び健全化判断比率'!B29="","",'各会計、関係団体の財政状況及び健全化判断比率'!B29)</f>
        <v>介護保険事業会計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f t="shared" ref="BE35:BE43" si="1">IF(BG35="","",BE34+1)</f>
        <v>9</v>
      </c>
      <c r="BF35" s="632"/>
      <c r="BG35" s="633" t="str">
        <f>IF('各会計、関係団体の財政状況及び健全化判断比率'!B33="","",'各会計、関係団体の財政状況及び健全化判断比率'!B33)</f>
        <v>観光施設事業会計</v>
      </c>
      <c r="BH35" s="633"/>
      <c r="BI35" s="633"/>
      <c r="BJ35" s="633"/>
      <c r="BK35" s="633"/>
      <c r="BL35" s="633"/>
      <c r="BM35" s="633"/>
      <c r="BN35" s="633"/>
      <c r="BO35" s="633"/>
      <c r="BP35" s="633"/>
      <c r="BQ35" s="633"/>
      <c r="BR35" s="633"/>
      <c r="BS35" s="633"/>
      <c r="BT35" s="633"/>
      <c r="BU35" s="633"/>
      <c r="BV35" s="163"/>
      <c r="BW35" s="632">
        <f t="shared" ref="BW35:BW43" si="2">IF(BY35="","",BW34+1)</f>
        <v>11</v>
      </c>
      <c r="BX35" s="632"/>
      <c r="BY35" s="633" t="str">
        <f>IF('各会計、関係団体の財政状況及び健全化判断比率'!B69="","",'各会計、関係団体の財政状況及び健全化判断比率'!B69)</f>
        <v>東京市町村総合事務組合（一般会計）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
      <c r="A36" s="163"/>
      <c r="B36" s="187"/>
      <c r="C36" s="632">
        <f>IF(E36="","",C35+1)</f>
        <v>3</v>
      </c>
      <c r="D36" s="632"/>
      <c r="E36" s="633" t="str">
        <f>IF('各会計、関係団体の財政状況及び健全化判断比率'!B9="","",'各会計、関係団体の財政状況及び健全化判断比率'!B9)</f>
        <v>産業センター運営事業会計</v>
      </c>
      <c r="F36" s="633"/>
      <c r="G36" s="633"/>
      <c r="H36" s="633"/>
      <c r="I36" s="633"/>
      <c r="J36" s="633"/>
      <c r="K36" s="633"/>
      <c r="L36" s="633"/>
      <c r="M36" s="633"/>
      <c r="N36" s="633"/>
      <c r="O36" s="633"/>
      <c r="P36" s="633"/>
      <c r="Q36" s="633"/>
      <c r="R36" s="633"/>
      <c r="S36" s="633"/>
      <c r="T36" s="163"/>
      <c r="U36" s="632">
        <f t="shared" ref="U36:U43" si="4">IF(W36="","",U35+1)</f>
        <v>6</v>
      </c>
      <c r="V36" s="632"/>
      <c r="W36" s="633" t="str">
        <f>IF('各会計、関係団体の財政状況及び健全化判断比率'!B30="","",'各会計、関係団体の財政状況及び健全化判断比率'!B30)</f>
        <v>後期高齢者医療事業会計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12</v>
      </c>
      <c r="BX36" s="632"/>
      <c r="BY36" s="633" t="str">
        <f>IF('各会計、関係団体の財政状況及び健全化判断比率'!B70="","",'各会計、関係団体の財政状況及び健全化判断比率'!B70)</f>
        <v>東京市町村総合事務組合（交通災害共済事業会計）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7</v>
      </c>
      <c r="V37" s="632"/>
      <c r="W37" s="633" t="str">
        <f>IF('各会計、関係団体の財政状況及び健全化判断比率'!B31="","",'各会計、関係団体の財政状況及び健全化判断比率'!B31)</f>
        <v>介護サービス事業会計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13</v>
      </c>
      <c r="BX37" s="632"/>
      <c r="BY37" s="633" t="str">
        <f>IF('各会計、関係団体の財政状況及び健全化判断比率'!B71="","",'各会計、関係団体の財政状況及び健全化判断比率'!B71)</f>
        <v>東京都後期高齢者医療広域連合（一般会計）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14</v>
      </c>
      <c r="BX38" s="632"/>
      <c r="BY38" s="633" t="str">
        <f>IF('各会計、関係団体の財政状況及び健全化判断比率'!B72="","",'各会計、関係団体の財政状況及び健全化判断比率'!B72)</f>
        <v>東京都後期高齢者医療広域連合（後期高齢者医療特別会計）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15</v>
      </c>
      <c r="BX39" s="632"/>
      <c r="BY39" s="633" t="str">
        <f>IF('各会計、関係団体の財政状況及び健全化判断比率'!B73="","",'各会計、関係団体の財政状況及び健全化判断比率'!B73)</f>
        <v>東京都市町村職員退職手当組合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16</v>
      </c>
      <c r="BX40" s="632"/>
      <c r="BY40" s="633" t="str">
        <f>IF('各会計、関係団体の財政状況及び健全化判断比率'!B74="","",'各会計、関係団体の財政状況及び健全化判断比率'!B74)</f>
        <v>東京都市町村議会議員公務災害補償等組合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m3RtjrALN5eeTogVjKVIHqfjzicMBoc8/IkhgYbYruHMDg8QBtaT4kAdkEr1FdIScOK1FRYigdLuo610akBCww==" saltValue="8hZ74tuoomP69IjYdgu8E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46220</v>
      </c>
      <c r="S5" s="648"/>
      <c r="T5" s="648"/>
      <c r="U5" s="648"/>
      <c r="V5" s="648"/>
      <c r="W5" s="648"/>
      <c r="X5" s="648"/>
      <c r="Y5" s="649"/>
      <c r="Z5" s="650">
        <v>2.2999999999999998</v>
      </c>
      <c r="AA5" s="650"/>
      <c r="AB5" s="650"/>
      <c r="AC5" s="650"/>
      <c r="AD5" s="651">
        <v>46220</v>
      </c>
      <c r="AE5" s="651"/>
      <c r="AF5" s="651"/>
      <c r="AG5" s="651"/>
      <c r="AH5" s="651"/>
      <c r="AI5" s="651"/>
      <c r="AJ5" s="651"/>
      <c r="AK5" s="651"/>
      <c r="AL5" s="652">
        <v>10.4</v>
      </c>
      <c r="AM5" s="653"/>
      <c r="AN5" s="653"/>
      <c r="AO5" s="654"/>
      <c r="AP5" s="644" t="s">
        <v>216</v>
      </c>
      <c r="AQ5" s="645"/>
      <c r="AR5" s="645"/>
      <c r="AS5" s="645"/>
      <c r="AT5" s="645"/>
      <c r="AU5" s="645"/>
      <c r="AV5" s="645"/>
      <c r="AW5" s="645"/>
      <c r="AX5" s="645"/>
      <c r="AY5" s="645"/>
      <c r="AZ5" s="645"/>
      <c r="BA5" s="645"/>
      <c r="BB5" s="645"/>
      <c r="BC5" s="645"/>
      <c r="BD5" s="645"/>
      <c r="BE5" s="645"/>
      <c r="BF5" s="646"/>
      <c r="BG5" s="658">
        <v>46220</v>
      </c>
      <c r="BH5" s="659"/>
      <c r="BI5" s="659"/>
      <c r="BJ5" s="659"/>
      <c r="BK5" s="659"/>
      <c r="BL5" s="659"/>
      <c r="BM5" s="659"/>
      <c r="BN5" s="660"/>
      <c r="BO5" s="661">
        <v>100</v>
      </c>
      <c r="BP5" s="661"/>
      <c r="BQ5" s="661"/>
      <c r="BR5" s="661"/>
      <c r="BS5" s="662" t="s">
        <v>121</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2134</v>
      </c>
      <c r="S6" s="659"/>
      <c r="T6" s="659"/>
      <c r="U6" s="659"/>
      <c r="V6" s="659"/>
      <c r="W6" s="659"/>
      <c r="X6" s="659"/>
      <c r="Y6" s="660"/>
      <c r="Z6" s="661">
        <v>0.1</v>
      </c>
      <c r="AA6" s="661"/>
      <c r="AB6" s="661"/>
      <c r="AC6" s="661"/>
      <c r="AD6" s="662">
        <v>2134</v>
      </c>
      <c r="AE6" s="662"/>
      <c r="AF6" s="662"/>
      <c r="AG6" s="662"/>
      <c r="AH6" s="662"/>
      <c r="AI6" s="662"/>
      <c r="AJ6" s="662"/>
      <c r="AK6" s="662"/>
      <c r="AL6" s="663">
        <v>0.5</v>
      </c>
      <c r="AM6" s="664"/>
      <c r="AN6" s="664"/>
      <c r="AO6" s="665"/>
      <c r="AP6" s="655" t="s">
        <v>221</v>
      </c>
      <c r="AQ6" s="656"/>
      <c r="AR6" s="656"/>
      <c r="AS6" s="656"/>
      <c r="AT6" s="656"/>
      <c r="AU6" s="656"/>
      <c r="AV6" s="656"/>
      <c r="AW6" s="656"/>
      <c r="AX6" s="656"/>
      <c r="AY6" s="656"/>
      <c r="AZ6" s="656"/>
      <c r="BA6" s="656"/>
      <c r="BB6" s="656"/>
      <c r="BC6" s="656"/>
      <c r="BD6" s="656"/>
      <c r="BE6" s="656"/>
      <c r="BF6" s="657"/>
      <c r="BG6" s="658">
        <v>46220</v>
      </c>
      <c r="BH6" s="659"/>
      <c r="BI6" s="659"/>
      <c r="BJ6" s="659"/>
      <c r="BK6" s="659"/>
      <c r="BL6" s="659"/>
      <c r="BM6" s="659"/>
      <c r="BN6" s="660"/>
      <c r="BO6" s="661">
        <v>100</v>
      </c>
      <c r="BP6" s="661"/>
      <c r="BQ6" s="661"/>
      <c r="BR6" s="661"/>
      <c r="BS6" s="662" t="s">
        <v>121</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14432</v>
      </c>
      <c r="CS6" s="659"/>
      <c r="CT6" s="659"/>
      <c r="CU6" s="659"/>
      <c r="CV6" s="659"/>
      <c r="CW6" s="659"/>
      <c r="CX6" s="659"/>
      <c r="CY6" s="660"/>
      <c r="CZ6" s="652">
        <v>0.7</v>
      </c>
      <c r="DA6" s="653"/>
      <c r="DB6" s="653"/>
      <c r="DC6" s="669"/>
      <c r="DD6" s="667" t="s">
        <v>121</v>
      </c>
      <c r="DE6" s="659"/>
      <c r="DF6" s="659"/>
      <c r="DG6" s="659"/>
      <c r="DH6" s="659"/>
      <c r="DI6" s="659"/>
      <c r="DJ6" s="659"/>
      <c r="DK6" s="659"/>
      <c r="DL6" s="659"/>
      <c r="DM6" s="659"/>
      <c r="DN6" s="659"/>
      <c r="DO6" s="659"/>
      <c r="DP6" s="660"/>
      <c r="DQ6" s="667">
        <v>14432</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125</v>
      </c>
      <c r="S7" s="659"/>
      <c r="T7" s="659"/>
      <c r="U7" s="659"/>
      <c r="V7" s="659"/>
      <c r="W7" s="659"/>
      <c r="X7" s="659"/>
      <c r="Y7" s="660"/>
      <c r="Z7" s="661">
        <v>0</v>
      </c>
      <c r="AA7" s="661"/>
      <c r="AB7" s="661"/>
      <c r="AC7" s="661"/>
      <c r="AD7" s="662">
        <v>125</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22313</v>
      </c>
      <c r="BH7" s="659"/>
      <c r="BI7" s="659"/>
      <c r="BJ7" s="659"/>
      <c r="BK7" s="659"/>
      <c r="BL7" s="659"/>
      <c r="BM7" s="659"/>
      <c r="BN7" s="660"/>
      <c r="BO7" s="661">
        <v>48.3</v>
      </c>
      <c r="BP7" s="661"/>
      <c r="BQ7" s="661"/>
      <c r="BR7" s="661"/>
      <c r="BS7" s="662" t="s">
        <v>121</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923837</v>
      </c>
      <c r="CS7" s="659"/>
      <c r="CT7" s="659"/>
      <c r="CU7" s="659"/>
      <c r="CV7" s="659"/>
      <c r="CW7" s="659"/>
      <c r="CX7" s="659"/>
      <c r="CY7" s="660"/>
      <c r="CZ7" s="661">
        <v>47.7</v>
      </c>
      <c r="DA7" s="661"/>
      <c r="DB7" s="661"/>
      <c r="DC7" s="661"/>
      <c r="DD7" s="667">
        <v>139415</v>
      </c>
      <c r="DE7" s="659"/>
      <c r="DF7" s="659"/>
      <c r="DG7" s="659"/>
      <c r="DH7" s="659"/>
      <c r="DI7" s="659"/>
      <c r="DJ7" s="659"/>
      <c r="DK7" s="659"/>
      <c r="DL7" s="659"/>
      <c r="DM7" s="659"/>
      <c r="DN7" s="659"/>
      <c r="DO7" s="659"/>
      <c r="DP7" s="660"/>
      <c r="DQ7" s="667">
        <v>372311</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650</v>
      </c>
      <c r="S8" s="659"/>
      <c r="T8" s="659"/>
      <c r="U8" s="659"/>
      <c r="V8" s="659"/>
      <c r="W8" s="659"/>
      <c r="X8" s="659"/>
      <c r="Y8" s="660"/>
      <c r="Z8" s="661">
        <v>0</v>
      </c>
      <c r="AA8" s="661"/>
      <c r="AB8" s="661"/>
      <c r="AC8" s="661"/>
      <c r="AD8" s="662">
        <v>650</v>
      </c>
      <c r="AE8" s="662"/>
      <c r="AF8" s="662"/>
      <c r="AG8" s="662"/>
      <c r="AH8" s="662"/>
      <c r="AI8" s="662"/>
      <c r="AJ8" s="662"/>
      <c r="AK8" s="662"/>
      <c r="AL8" s="663">
        <v>0.1</v>
      </c>
      <c r="AM8" s="664"/>
      <c r="AN8" s="664"/>
      <c r="AO8" s="665"/>
      <c r="AP8" s="655" t="s">
        <v>227</v>
      </c>
      <c r="AQ8" s="656"/>
      <c r="AR8" s="656"/>
      <c r="AS8" s="656"/>
      <c r="AT8" s="656"/>
      <c r="AU8" s="656"/>
      <c r="AV8" s="656"/>
      <c r="AW8" s="656"/>
      <c r="AX8" s="656"/>
      <c r="AY8" s="656"/>
      <c r="AZ8" s="656"/>
      <c r="BA8" s="656"/>
      <c r="BB8" s="656"/>
      <c r="BC8" s="656"/>
      <c r="BD8" s="656"/>
      <c r="BE8" s="656"/>
      <c r="BF8" s="657"/>
      <c r="BG8" s="658">
        <v>573</v>
      </c>
      <c r="BH8" s="659"/>
      <c r="BI8" s="659"/>
      <c r="BJ8" s="659"/>
      <c r="BK8" s="659"/>
      <c r="BL8" s="659"/>
      <c r="BM8" s="659"/>
      <c r="BN8" s="660"/>
      <c r="BO8" s="661">
        <v>1.2</v>
      </c>
      <c r="BP8" s="661"/>
      <c r="BQ8" s="661"/>
      <c r="BR8" s="661"/>
      <c r="BS8" s="662" t="s">
        <v>121</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145367</v>
      </c>
      <c r="CS8" s="659"/>
      <c r="CT8" s="659"/>
      <c r="CU8" s="659"/>
      <c r="CV8" s="659"/>
      <c r="CW8" s="659"/>
      <c r="CX8" s="659"/>
      <c r="CY8" s="660"/>
      <c r="CZ8" s="661">
        <v>7.5</v>
      </c>
      <c r="DA8" s="661"/>
      <c r="DB8" s="661"/>
      <c r="DC8" s="661"/>
      <c r="DD8" s="667">
        <v>1686</v>
      </c>
      <c r="DE8" s="659"/>
      <c r="DF8" s="659"/>
      <c r="DG8" s="659"/>
      <c r="DH8" s="659"/>
      <c r="DI8" s="659"/>
      <c r="DJ8" s="659"/>
      <c r="DK8" s="659"/>
      <c r="DL8" s="659"/>
      <c r="DM8" s="659"/>
      <c r="DN8" s="659"/>
      <c r="DO8" s="659"/>
      <c r="DP8" s="660"/>
      <c r="DQ8" s="667">
        <v>52810</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946</v>
      </c>
      <c r="S9" s="659"/>
      <c r="T9" s="659"/>
      <c r="U9" s="659"/>
      <c r="V9" s="659"/>
      <c r="W9" s="659"/>
      <c r="X9" s="659"/>
      <c r="Y9" s="660"/>
      <c r="Z9" s="661">
        <v>0</v>
      </c>
      <c r="AA9" s="661"/>
      <c r="AB9" s="661"/>
      <c r="AC9" s="661"/>
      <c r="AD9" s="662">
        <v>946</v>
      </c>
      <c r="AE9" s="662"/>
      <c r="AF9" s="662"/>
      <c r="AG9" s="662"/>
      <c r="AH9" s="662"/>
      <c r="AI9" s="662"/>
      <c r="AJ9" s="662"/>
      <c r="AK9" s="662"/>
      <c r="AL9" s="663">
        <v>0.2</v>
      </c>
      <c r="AM9" s="664"/>
      <c r="AN9" s="664"/>
      <c r="AO9" s="665"/>
      <c r="AP9" s="655" t="s">
        <v>230</v>
      </c>
      <c r="AQ9" s="656"/>
      <c r="AR9" s="656"/>
      <c r="AS9" s="656"/>
      <c r="AT9" s="656"/>
      <c r="AU9" s="656"/>
      <c r="AV9" s="656"/>
      <c r="AW9" s="656"/>
      <c r="AX9" s="656"/>
      <c r="AY9" s="656"/>
      <c r="AZ9" s="656"/>
      <c r="BA9" s="656"/>
      <c r="BB9" s="656"/>
      <c r="BC9" s="656"/>
      <c r="BD9" s="656"/>
      <c r="BE9" s="656"/>
      <c r="BF9" s="657"/>
      <c r="BG9" s="658">
        <v>19745</v>
      </c>
      <c r="BH9" s="659"/>
      <c r="BI9" s="659"/>
      <c r="BJ9" s="659"/>
      <c r="BK9" s="659"/>
      <c r="BL9" s="659"/>
      <c r="BM9" s="659"/>
      <c r="BN9" s="660"/>
      <c r="BO9" s="661">
        <v>42.7</v>
      </c>
      <c r="BP9" s="661"/>
      <c r="BQ9" s="661"/>
      <c r="BR9" s="661"/>
      <c r="BS9" s="662" t="s">
        <v>121</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156543</v>
      </c>
      <c r="CS9" s="659"/>
      <c r="CT9" s="659"/>
      <c r="CU9" s="659"/>
      <c r="CV9" s="659"/>
      <c r="CW9" s="659"/>
      <c r="CX9" s="659"/>
      <c r="CY9" s="660"/>
      <c r="CZ9" s="661">
        <v>8.1</v>
      </c>
      <c r="DA9" s="661"/>
      <c r="DB9" s="661"/>
      <c r="DC9" s="661"/>
      <c r="DD9" s="667">
        <v>63899</v>
      </c>
      <c r="DE9" s="659"/>
      <c r="DF9" s="659"/>
      <c r="DG9" s="659"/>
      <c r="DH9" s="659"/>
      <c r="DI9" s="659"/>
      <c r="DJ9" s="659"/>
      <c r="DK9" s="659"/>
      <c r="DL9" s="659"/>
      <c r="DM9" s="659"/>
      <c r="DN9" s="659"/>
      <c r="DO9" s="659"/>
      <c r="DP9" s="660"/>
      <c r="DQ9" s="667">
        <v>64127</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121</v>
      </c>
      <c r="S10" s="659"/>
      <c r="T10" s="659"/>
      <c r="U10" s="659"/>
      <c r="V10" s="659"/>
      <c r="W10" s="659"/>
      <c r="X10" s="659"/>
      <c r="Y10" s="660"/>
      <c r="Z10" s="661" t="s">
        <v>121</v>
      </c>
      <c r="AA10" s="661"/>
      <c r="AB10" s="661"/>
      <c r="AC10" s="661"/>
      <c r="AD10" s="662" t="s">
        <v>121</v>
      </c>
      <c r="AE10" s="662"/>
      <c r="AF10" s="662"/>
      <c r="AG10" s="662"/>
      <c r="AH10" s="662"/>
      <c r="AI10" s="662"/>
      <c r="AJ10" s="662"/>
      <c r="AK10" s="662"/>
      <c r="AL10" s="663" t="s">
        <v>121</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1676</v>
      </c>
      <c r="BH10" s="659"/>
      <c r="BI10" s="659"/>
      <c r="BJ10" s="659"/>
      <c r="BK10" s="659"/>
      <c r="BL10" s="659"/>
      <c r="BM10" s="659"/>
      <c r="BN10" s="660"/>
      <c r="BO10" s="661">
        <v>3.6</v>
      </c>
      <c r="BP10" s="661"/>
      <c r="BQ10" s="661"/>
      <c r="BR10" s="661"/>
      <c r="BS10" s="662" t="s">
        <v>121</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t="s">
        <v>121</v>
      </c>
      <c r="CS10" s="659"/>
      <c r="CT10" s="659"/>
      <c r="CU10" s="659"/>
      <c r="CV10" s="659"/>
      <c r="CW10" s="659"/>
      <c r="CX10" s="659"/>
      <c r="CY10" s="660"/>
      <c r="CZ10" s="661" t="s">
        <v>121</v>
      </c>
      <c r="DA10" s="661"/>
      <c r="DB10" s="661"/>
      <c r="DC10" s="661"/>
      <c r="DD10" s="667" t="s">
        <v>121</v>
      </c>
      <c r="DE10" s="659"/>
      <c r="DF10" s="659"/>
      <c r="DG10" s="659"/>
      <c r="DH10" s="659"/>
      <c r="DI10" s="659"/>
      <c r="DJ10" s="659"/>
      <c r="DK10" s="659"/>
      <c r="DL10" s="659"/>
      <c r="DM10" s="659"/>
      <c r="DN10" s="659"/>
      <c r="DO10" s="659"/>
      <c r="DP10" s="660"/>
      <c r="DQ10" s="667" t="s">
        <v>121</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8777</v>
      </c>
      <c r="S11" s="659"/>
      <c r="T11" s="659"/>
      <c r="U11" s="659"/>
      <c r="V11" s="659"/>
      <c r="W11" s="659"/>
      <c r="X11" s="659"/>
      <c r="Y11" s="660"/>
      <c r="Z11" s="663">
        <v>0.4</v>
      </c>
      <c r="AA11" s="664"/>
      <c r="AB11" s="664"/>
      <c r="AC11" s="670"/>
      <c r="AD11" s="667">
        <v>8777</v>
      </c>
      <c r="AE11" s="659"/>
      <c r="AF11" s="659"/>
      <c r="AG11" s="659"/>
      <c r="AH11" s="659"/>
      <c r="AI11" s="659"/>
      <c r="AJ11" s="659"/>
      <c r="AK11" s="660"/>
      <c r="AL11" s="663">
        <v>2</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319</v>
      </c>
      <c r="BH11" s="659"/>
      <c r="BI11" s="659"/>
      <c r="BJ11" s="659"/>
      <c r="BK11" s="659"/>
      <c r="BL11" s="659"/>
      <c r="BM11" s="659"/>
      <c r="BN11" s="660"/>
      <c r="BO11" s="661">
        <v>0.7</v>
      </c>
      <c r="BP11" s="661"/>
      <c r="BQ11" s="661"/>
      <c r="BR11" s="661"/>
      <c r="BS11" s="662" t="s">
        <v>121</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59053</v>
      </c>
      <c r="CS11" s="659"/>
      <c r="CT11" s="659"/>
      <c r="CU11" s="659"/>
      <c r="CV11" s="659"/>
      <c r="CW11" s="659"/>
      <c r="CX11" s="659"/>
      <c r="CY11" s="660"/>
      <c r="CZ11" s="661">
        <v>3.1</v>
      </c>
      <c r="DA11" s="661"/>
      <c r="DB11" s="661"/>
      <c r="DC11" s="661"/>
      <c r="DD11" s="667">
        <v>2250</v>
      </c>
      <c r="DE11" s="659"/>
      <c r="DF11" s="659"/>
      <c r="DG11" s="659"/>
      <c r="DH11" s="659"/>
      <c r="DI11" s="659"/>
      <c r="DJ11" s="659"/>
      <c r="DK11" s="659"/>
      <c r="DL11" s="659"/>
      <c r="DM11" s="659"/>
      <c r="DN11" s="659"/>
      <c r="DO11" s="659"/>
      <c r="DP11" s="660"/>
      <c r="DQ11" s="667">
        <v>26367</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121</v>
      </c>
      <c r="S12" s="659"/>
      <c r="T12" s="659"/>
      <c r="U12" s="659"/>
      <c r="V12" s="659"/>
      <c r="W12" s="659"/>
      <c r="X12" s="659"/>
      <c r="Y12" s="660"/>
      <c r="Z12" s="661" t="s">
        <v>121</v>
      </c>
      <c r="AA12" s="661"/>
      <c r="AB12" s="661"/>
      <c r="AC12" s="661"/>
      <c r="AD12" s="662" t="s">
        <v>121</v>
      </c>
      <c r="AE12" s="662"/>
      <c r="AF12" s="662"/>
      <c r="AG12" s="662"/>
      <c r="AH12" s="662"/>
      <c r="AI12" s="662"/>
      <c r="AJ12" s="662"/>
      <c r="AK12" s="662"/>
      <c r="AL12" s="663" t="s">
        <v>121</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20942</v>
      </c>
      <c r="BH12" s="659"/>
      <c r="BI12" s="659"/>
      <c r="BJ12" s="659"/>
      <c r="BK12" s="659"/>
      <c r="BL12" s="659"/>
      <c r="BM12" s="659"/>
      <c r="BN12" s="660"/>
      <c r="BO12" s="661">
        <v>45.3</v>
      </c>
      <c r="BP12" s="661"/>
      <c r="BQ12" s="661"/>
      <c r="BR12" s="661"/>
      <c r="BS12" s="662" t="s">
        <v>121</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86649</v>
      </c>
      <c r="CS12" s="659"/>
      <c r="CT12" s="659"/>
      <c r="CU12" s="659"/>
      <c r="CV12" s="659"/>
      <c r="CW12" s="659"/>
      <c r="CX12" s="659"/>
      <c r="CY12" s="660"/>
      <c r="CZ12" s="661">
        <v>4.5</v>
      </c>
      <c r="DA12" s="661"/>
      <c r="DB12" s="661"/>
      <c r="DC12" s="661"/>
      <c r="DD12" s="667" t="s">
        <v>121</v>
      </c>
      <c r="DE12" s="659"/>
      <c r="DF12" s="659"/>
      <c r="DG12" s="659"/>
      <c r="DH12" s="659"/>
      <c r="DI12" s="659"/>
      <c r="DJ12" s="659"/>
      <c r="DK12" s="659"/>
      <c r="DL12" s="659"/>
      <c r="DM12" s="659"/>
      <c r="DN12" s="659"/>
      <c r="DO12" s="659"/>
      <c r="DP12" s="660"/>
      <c r="DQ12" s="667">
        <v>56244</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5</v>
      </c>
      <c r="S13" s="659"/>
      <c r="T13" s="659"/>
      <c r="U13" s="659"/>
      <c r="V13" s="659"/>
      <c r="W13" s="659"/>
      <c r="X13" s="659"/>
      <c r="Y13" s="660"/>
      <c r="Z13" s="661">
        <v>0</v>
      </c>
      <c r="AA13" s="661"/>
      <c r="AB13" s="661"/>
      <c r="AC13" s="661"/>
      <c r="AD13" s="662">
        <v>5</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19791</v>
      </c>
      <c r="BH13" s="659"/>
      <c r="BI13" s="659"/>
      <c r="BJ13" s="659"/>
      <c r="BK13" s="659"/>
      <c r="BL13" s="659"/>
      <c r="BM13" s="659"/>
      <c r="BN13" s="660"/>
      <c r="BO13" s="661">
        <v>42.8</v>
      </c>
      <c r="BP13" s="661"/>
      <c r="BQ13" s="661"/>
      <c r="BR13" s="661"/>
      <c r="BS13" s="662" t="s">
        <v>121</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347853</v>
      </c>
      <c r="CS13" s="659"/>
      <c r="CT13" s="659"/>
      <c r="CU13" s="659"/>
      <c r="CV13" s="659"/>
      <c r="CW13" s="659"/>
      <c r="CX13" s="659"/>
      <c r="CY13" s="660"/>
      <c r="CZ13" s="661">
        <v>18</v>
      </c>
      <c r="DA13" s="661"/>
      <c r="DB13" s="661"/>
      <c r="DC13" s="661"/>
      <c r="DD13" s="667">
        <v>284888</v>
      </c>
      <c r="DE13" s="659"/>
      <c r="DF13" s="659"/>
      <c r="DG13" s="659"/>
      <c r="DH13" s="659"/>
      <c r="DI13" s="659"/>
      <c r="DJ13" s="659"/>
      <c r="DK13" s="659"/>
      <c r="DL13" s="659"/>
      <c r="DM13" s="659"/>
      <c r="DN13" s="659"/>
      <c r="DO13" s="659"/>
      <c r="DP13" s="660"/>
      <c r="DQ13" s="667">
        <v>35672</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121</v>
      </c>
      <c r="S14" s="659"/>
      <c r="T14" s="659"/>
      <c r="U14" s="659"/>
      <c r="V14" s="659"/>
      <c r="W14" s="659"/>
      <c r="X14" s="659"/>
      <c r="Y14" s="660"/>
      <c r="Z14" s="661" t="s">
        <v>121</v>
      </c>
      <c r="AA14" s="661"/>
      <c r="AB14" s="661"/>
      <c r="AC14" s="661"/>
      <c r="AD14" s="662" t="s">
        <v>121</v>
      </c>
      <c r="AE14" s="662"/>
      <c r="AF14" s="662"/>
      <c r="AG14" s="662"/>
      <c r="AH14" s="662"/>
      <c r="AI14" s="662"/>
      <c r="AJ14" s="662"/>
      <c r="AK14" s="662"/>
      <c r="AL14" s="663" t="s">
        <v>121</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1119</v>
      </c>
      <c r="BH14" s="659"/>
      <c r="BI14" s="659"/>
      <c r="BJ14" s="659"/>
      <c r="BK14" s="659"/>
      <c r="BL14" s="659"/>
      <c r="BM14" s="659"/>
      <c r="BN14" s="660"/>
      <c r="BO14" s="661">
        <v>2.4</v>
      </c>
      <c r="BP14" s="661"/>
      <c r="BQ14" s="661"/>
      <c r="BR14" s="661"/>
      <c r="BS14" s="662" t="s">
        <v>121</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9822</v>
      </c>
      <c r="CS14" s="659"/>
      <c r="CT14" s="659"/>
      <c r="CU14" s="659"/>
      <c r="CV14" s="659"/>
      <c r="CW14" s="659"/>
      <c r="CX14" s="659"/>
      <c r="CY14" s="660"/>
      <c r="CZ14" s="661">
        <v>0.5</v>
      </c>
      <c r="DA14" s="661"/>
      <c r="DB14" s="661"/>
      <c r="DC14" s="661"/>
      <c r="DD14" s="667" t="s">
        <v>121</v>
      </c>
      <c r="DE14" s="659"/>
      <c r="DF14" s="659"/>
      <c r="DG14" s="659"/>
      <c r="DH14" s="659"/>
      <c r="DI14" s="659"/>
      <c r="DJ14" s="659"/>
      <c r="DK14" s="659"/>
      <c r="DL14" s="659"/>
      <c r="DM14" s="659"/>
      <c r="DN14" s="659"/>
      <c r="DO14" s="659"/>
      <c r="DP14" s="660"/>
      <c r="DQ14" s="667">
        <v>4320</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570</v>
      </c>
      <c r="S15" s="659"/>
      <c r="T15" s="659"/>
      <c r="U15" s="659"/>
      <c r="V15" s="659"/>
      <c r="W15" s="659"/>
      <c r="X15" s="659"/>
      <c r="Y15" s="660"/>
      <c r="Z15" s="661">
        <v>0</v>
      </c>
      <c r="AA15" s="661"/>
      <c r="AB15" s="661"/>
      <c r="AC15" s="661"/>
      <c r="AD15" s="662">
        <v>570</v>
      </c>
      <c r="AE15" s="662"/>
      <c r="AF15" s="662"/>
      <c r="AG15" s="662"/>
      <c r="AH15" s="662"/>
      <c r="AI15" s="662"/>
      <c r="AJ15" s="662"/>
      <c r="AK15" s="662"/>
      <c r="AL15" s="663">
        <v>0.1</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1846</v>
      </c>
      <c r="BH15" s="659"/>
      <c r="BI15" s="659"/>
      <c r="BJ15" s="659"/>
      <c r="BK15" s="659"/>
      <c r="BL15" s="659"/>
      <c r="BM15" s="659"/>
      <c r="BN15" s="660"/>
      <c r="BO15" s="661">
        <v>4</v>
      </c>
      <c r="BP15" s="661"/>
      <c r="BQ15" s="661"/>
      <c r="BR15" s="661"/>
      <c r="BS15" s="662" t="s">
        <v>121</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135370</v>
      </c>
      <c r="CS15" s="659"/>
      <c r="CT15" s="659"/>
      <c r="CU15" s="659"/>
      <c r="CV15" s="659"/>
      <c r="CW15" s="659"/>
      <c r="CX15" s="659"/>
      <c r="CY15" s="660"/>
      <c r="CZ15" s="661">
        <v>7</v>
      </c>
      <c r="DA15" s="661"/>
      <c r="DB15" s="661"/>
      <c r="DC15" s="661"/>
      <c r="DD15" s="667">
        <v>57202</v>
      </c>
      <c r="DE15" s="659"/>
      <c r="DF15" s="659"/>
      <c r="DG15" s="659"/>
      <c r="DH15" s="659"/>
      <c r="DI15" s="659"/>
      <c r="DJ15" s="659"/>
      <c r="DK15" s="659"/>
      <c r="DL15" s="659"/>
      <c r="DM15" s="659"/>
      <c r="DN15" s="659"/>
      <c r="DO15" s="659"/>
      <c r="DP15" s="660"/>
      <c r="DQ15" s="667">
        <v>47475</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2363</v>
      </c>
      <c r="S16" s="659"/>
      <c r="T16" s="659"/>
      <c r="U16" s="659"/>
      <c r="V16" s="659"/>
      <c r="W16" s="659"/>
      <c r="X16" s="659"/>
      <c r="Y16" s="660"/>
      <c r="Z16" s="661">
        <v>0.1</v>
      </c>
      <c r="AA16" s="661"/>
      <c r="AB16" s="661"/>
      <c r="AC16" s="661"/>
      <c r="AD16" s="662">
        <v>2363</v>
      </c>
      <c r="AE16" s="662"/>
      <c r="AF16" s="662"/>
      <c r="AG16" s="662"/>
      <c r="AH16" s="662"/>
      <c r="AI16" s="662"/>
      <c r="AJ16" s="662"/>
      <c r="AK16" s="662"/>
      <c r="AL16" s="663">
        <v>0.5</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121</v>
      </c>
      <c r="BH16" s="659"/>
      <c r="BI16" s="659"/>
      <c r="BJ16" s="659"/>
      <c r="BK16" s="659"/>
      <c r="BL16" s="659"/>
      <c r="BM16" s="659"/>
      <c r="BN16" s="660"/>
      <c r="BO16" s="661" t="s">
        <v>121</v>
      </c>
      <c r="BP16" s="661"/>
      <c r="BQ16" s="661"/>
      <c r="BR16" s="661"/>
      <c r="BS16" s="662" t="s">
        <v>121</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121</v>
      </c>
      <c r="CS16" s="659"/>
      <c r="CT16" s="659"/>
      <c r="CU16" s="659"/>
      <c r="CV16" s="659"/>
      <c r="CW16" s="659"/>
      <c r="CX16" s="659"/>
      <c r="CY16" s="660"/>
      <c r="CZ16" s="661" t="s">
        <v>121</v>
      </c>
      <c r="DA16" s="661"/>
      <c r="DB16" s="661"/>
      <c r="DC16" s="661"/>
      <c r="DD16" s="667" t="s">
        <v>121</v>
      </c>
      <c r="DE16" s="659"/>
      <c r="DF16" s="659"/>
      <c r="DG16" s="659"/>
      <c r="DH16" s="659"/>
      <c r="DI16" s="659"/>
      <c r="DJ16" s="659"/>
      <c r="DK16" s="659"/>
      <c r="DL16" s="659"/>
      <c r="DM16" s="659"/>
      <c r="DN16" s="659"/>
      <c r="DO16" s="659"/>
      <c r="DP16" s="660"/>
      <c r="DQ16" s="667" t="s">
        <v>121</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1591</v>
      </c>
      <c r="S17" s="659"/>
      <c r="T17" s="659"/>
      <c r="U17" s="659"/>
      <c r="V17" s="659"/>
      <c r="W17" s="659"/>
      <c r="X17" s="659"/>
      <c r="Y17" s="660"/>
      <c r="Z17" s="661">
        <v>0.1</v>
      </c>
      <c r="AA17" s="661"/>
      <c r="AB17" s="661"/>
      <c r="AC17" s="661"/>
      <c r="AD17" s="662">
        <v>1591</v>
      </c>
      <c r="AE17" s="662"/>
      <c r="AF17" s="662"/>
      <c r="AG17" s="662"/>
      <c r="AH17" s="662"/>
      <c r="AI17" s="662"/>
      <c r="AJ17" s="662"/>
      <c r="AK17" s="662"/>
      <c r="AL17" s="663">
        <v>0.4</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121</v>
      </c>
      <c r="BH17" s="659"/>
      <c r="BI17" s="659"/>
      <c r="BJ17" s="659"/>
      <c r="BK17" s="659"/>
      <c r="BL17" s="659"/>
      <c r="BM17" s="659"/>
      <c r="BN17" s="660"/>
      <c r="BO17" s="661" t="s">
        <v>121</v>
      </c>
      <c r="BP17" s="661"/>
      <c r="BQ17" s="661"/>
      <c r="BR17" s="661"/>
      <c r="BS17" s="662" t="s">
        <v>121</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56116</v>
      </c>
      <c r="CS17" s="659"/>
      <c r="CT17" s="659"/>
      <c r="CU17" s="659"/>
      <c r="CV17" s="659"/>
      <c r="CW17" s="659"/>
      <c r="CX17" s="659"/>
      <c r="CY17" s="660"/>
      <c r="CZ17" s="661">
        <v>2.9</v>
      </c>
      <c r="DA17" s="661"/>
      <c r="DB17" s="661"/>
      <c r="DC17" s="661"/>
      <c r="DD17" s="667" t="s">
        <v>121</v>
      </c>
      <c r="DE17" s="659"/>
      <c r="DF17" s="659"/>
      <c r="DG17" s="659"/>
      <c r="DH17" s="659"/>
      <c r="DI17" s="659"/>
      <c r="DJ17" s="659"/>
      <c r="DK17" s="659"/>
      <c r="DL17" s="659"/>
      <c r="DM17" s="659"/>
      <c r="DN17" s="659"/>
      <c r="DO17" s="659"/>
      <c r="DP17" s="660"/>
      <c r="DQ17" s="667">
        <v>54052</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t="s">
        <v>121</v>
      </c>
      <c r="S18" s="659"/>
      <c r="T18" s="659"/>
      <c r="U18" s="659"/>
      <c r="V18" s="659"/>
      <c r="W18" s="659"/>
      <c r="X18" s="659"/>
      <c r="Y18" s="660"/>
      <c r="Z18" s="661" t="s">
        <v>121</v>
      </c>
      <c r="AA18" s="661"/>
      <c r="AB18" s="661"/>
      <c r="AC18" s="661"/>
      <c r="AD18" s="662" t="s">
        <v>121</v>
      </c>
      <c r="AE18" s="662"/>
      <c r="AF18" s="662"/>
      <c r="AG18" s="662"/>
      <c r="AH18" s="662"/>
      <c r="AI18" s="662"/>
      <c r="AJ18" s="662"/>
      <c r="AK18" s="662"/>
      <c r="AL18" s="663" t="s">
        <v>121</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121</v>
      </c>
      <c r="BH18" s="659"/>
      <c r="BI18" s="659"/>
      <c r="BJ18" s="659"/>
      <c r="BK18" s="659"/>
      <c r="BL18" s="659"/>
      <c r="BM18" s="659"/>
      <c r="BN18" s="660"/>
      <c r="BO18" s="661" t="s">
        <v>121</v>
      </c>
      <c r="BP18" s="661"/>
      <c r="BQ18" s="661"/>
      <c r="BR18" s="661"/>
      <c r="BS18" s="662" t="s">
        <v>121</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121</v>
      </c>
      <c r="CS18" s="659"/>
      <c r="CT18" s="659"/>
      <c r="CU18" s="659"/>
      <c r="CV18" s="659"/>
      <c r="CW18" s="659"/>
      <c r="CX18" s="659"/>
      <c r="CY18" s="660"/>
      <c r="CZ18" s="661" t="s">
        <v>121</v>
      </c>
      <c r="DA18" s="661"/>
      <c r="DB18" s="661"/>
      <c r="DC18" s="661"/>
      <c r="DD18" s="667" t="s">
        <v>121</v>
      </c>
      <c r="DE18" s="659"/>
      <c r="DF18" s="659"/>
      <c r="DG18" s="659"/>
      <c r="DH18" s="659"/>
      <c r="DI18" s="659"/>
      <c r="DJ18" s="659"/>
      <c r="DK18" s="659"/>
      <c r="DL18" s="659"/>
      <c r="DM18" s="659"/>
      <c r="DN18" s="659"/>
      <c r="DO18" s="659"/>
      <c r="DP18" s="660"/>
      <c r="DQ18" s="667" t="s">
        <v>121</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1591</v>
      </c>
      <c r="S19" s="659"/>
      <c r="T19" s="659"/>
      <c r="U19" s="659"/>
      <c r="V19" s="659"/>
      <c r="W19" s="659"/>
      <c r="X19" s="659"/>
      <c r="Y19" s="660"/>
      <c r="Z19" s="661">
        <v>0.1</v>
      </c>
      <c r="AA19" s="661"/>
      <c r="AB19" s="661"/>
      <c r="AC19" s="661"/>
      <c r="AD19" s="662">
        <v>1591</v>
      </c>
      <c r="AE19" s="662"/>
      <c r="AF19" s="662"/>
      <c r="AG19" s="662"/>
      <c r="AH19" s="662"/>
      <c r="AI19" s="662"/>
      <c r="AJ19" s="662"/>
      <c r="AK19" s="662"/>
      <c r="AL19" s="663">
        <v>0.4</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t="s">
        <v>121</v>
      </c>
      <c r="BH19" s="659"/>
      <c r="BI19" s="659"/>
      <c r="BJ19" s="659"/>
      <c r="BK19" s="659"/>
      <c r="BL19" s="659"/>
      <c r="BM19" s="659"/>
      <c r="BN19" s="660"/>
      <c r="BO19" s="661" t="s">
        <v>121</v>
      </c>
      <c r="BP19" s="661"/>
      <c r="BQ19" s="661"/>
      <c r="BR19" s="661"/>
      <c r="BS19" s="662" t="s">
        <v>121</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121</v>
      </c>
      <c r="CS19" s="659"/>
      <c r="CT19" s="659"/>
      <c r="CU19" s="659"/>
      <c r="CV19" s="659"/>
      <c r="CW19" s="659"/>
      <c r="CX19" s="659"/>
      <c r="CY19" s="660"/>
      <c r="CZ19" s="661" t="s">
        <v>121</v>
      </c>
      <c r="DA19" s="661"/>
      <c r="DB19" s="661"/>
      <c r="DC19" s="661"/>
      <c r="DD19" s="667" t="s">
        <v>121</v>
      </c>
      <c r="DE19" s="659"/>
      <c r="DF19" s="659"/>
      <c r="DG19" s="659"/>
      <c r="DH19" s="659"/>
      <c r="DI19" s="659"/>
      <c r="DJ19" s="659"/>
      <c r="DK19" s="659"/>
      <c r="DL19" s="659"/>
      <c r="DM19" s="659"/>
      <c r="DN19" s="659"/>
      <c r="DO19" s="659"/>
      <c r="DP19" s="660"/>
      <c r="DQ19" s="667" t="s">
        <v>121</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t="s">
        <v>121</v>
      </c>
      <c r="S20" s="659"/>
      <c r="T20" s="659"/>
      <c r="U20" s="659"/>
      <c r="V20" s="659"/>
      <c r="W20" s="659"/>
      <c r="X20" s="659"/>
      <c r="Y20" s="660"/>
      <c r="Z20" s="661" t="s">
        <v>121</v>
      </c>
      <c r="AA20" s="661"/>
      <c r="AB20" s="661"/>
      <c r="AC20" s="661"/>
      <c r="AD20" s="662" t="s">
        <v>121</v>
      </c>
      <c r="AE20" s="662"/>
      <c r="AF20" s="662"/>
      <c r="AG20" s="662"/>
      <c r="AH20" s="662"/>
      <c r="AI20" s="662"/>
      <c r="AJ20" s="662"/>
      <c r="AK20" s="662"/>
      <c r="AL20" s="663" t="s">
        <v>121</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t="s">
        <v>121</v>
      </c>
      <c r="BH20" s="659"/>
      <c r="BI20" s="659"/>
      <c r="BJ20" s="659"/>
      <c r="BK20" s="659"/>
      <c r="BL20" s="659"/>
      <c r="BM20" s="659"/>
      <c r="BN20" s="660"/>
      <c r="BO20" s="661" t="s">
        <v>121</v>
      </c>
      <c r="BP20" s="661"/>
      <c r="BQ20" s="661"/>
      <c r="BR20" s="661"/>
      <c r="BS20" s="662" t="s">
        <v>121</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1935042</v>
      </c>
      <c r="CS20" s="659"/>
      <c r="CT20" s="659"/>
      <c r="CU20" s="659"/>
      <c r="CV20" s="659"/>
      <c r="CW20" s="659"/>
      <c r="CX20" s="659"/>
      <c r="CY20" s="660"/>
      <c r="CZ20" s="661">
        <v>100</v>
      </c>
      <c r="DA20" s="661"/>
      <c r="DB20" s="661"/>
      <c r="DC20" s="661"/>
      <c r="DD20" s="667">
        <v>549340</v>
      </c>
      <c r="DE20" s="659"/>
      <c r="DF20" s="659"/>
      <c r="DG20" s="659"/>
      <c r="DH20" s="659"/>
      <c r="DI20" s="659"/>
      <c r="DJ20" s="659"/>
      <c r="DK20" s="659"/>
      <c r="DL20" s="659"/>
      <c r="DM20" s="659"/>
      <c r="DN20" s="659"/>
      <c r="DO20" s="659"/>
      <c r="DP20" s="660"/>
      <c r="DQ20" s="667">
        <v>727810</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465747</v>
      </c>
      <c r="S21" s="659"/>
      <c r="T21" s="659"/>
      <c r="U21" s="659"/>
      <c r="V21" s="659"/>
      <c r="W21" s="659"/>
      <c r="X21" s="659"/>
      <c r="Y21" s="660"/>
      <c r="Z21" s="661">
        <v>23.1</v>
      </c>
      <c r="AA21" s="661"/>
      <c r="AB21" s="661"/>
      <c r="AC21" s="661"/>
      <c r="AD21" s="662">
        <v>378865</v>
      </c>
      <c r="AE21" s="662"/>
      <c r="AF21" s="662"/>
      <c r="AG21" s="662"/>
      <c r="AH21" s="662"/>
      <c r="AI21" s="662"/>
      <c r="AJ21" s="662"/>
      <c r="AK21" s="662"/>
      <c r="AL21" s="663">
        <v>85.4</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121</v>
      </c>
      <c r="BH21" s="659"/>
      <c r="BI21" s="659"/>
      <c r="BJ21" s="659"/>
      <c r="BK21" s="659"/>
      <c r="BL21" s="659"/>
      <c r="BM21" s="659"/>
      <c r="BN21" s="660"/>
      <c r="BO21" s="661" t="s">
        <v>121</v>
      </c>
      <c r="BP21" s="661"/>
      <c r="BQ21" s="661"/>
      <c r="BR21" s="661"/>
      <c r="BS21" s="662" t="s">
        <v>121</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378865</v>
      </c>
      <c r="S22" s="659"/>
      <c r="T22" s="659"/>
      <c r="U22" s="659"/>
      <c r="V22" s="659"/>
      <c r="W22" s="659"/>
      <c r="X22" s="659"/>
      <c r="Y22" s="660"/>
      <c r="Z22" s="661">
        <v>18.8</v>
      </c>
      <c r="AA22" s="661"/>
      <c r="AB22" s="661"/>
      <c r="AC22" s="661"/>
      <c r="AD22" s="662">
        <v>378865</v>
      </c>
      <c r="AE22" s="662"/>
      <c r="AF22" s="662"/>
      <c r="AG22" s="662"/>
      <c r="AH22" s="662"/>
      <c r="AI22" s="662"/>
      <c r="AJ22" s="662"/>
      <c r="AK22" s="662"/>
      <c r="AL22" s="663">
        <v>85.4</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121</v>
      </c>
      <c r="BH22" s="659"/>
      <c r="BI22" s="659"/>
      <c r="BJ22" s="659"/>
      <c r="BK22" s="659"/>
      <c r="BL22" s="659"/>
      <c r="BM22" s="659"/>
      <c r="BN22" s="660"/>
      <c r="BO22" s="661" t="s">
        <v>121</v>
      </c>
      <c r="BP22" s="661"/>
      <c r="BQ22" s="661"/>
      <c r="BR22" s="661"/>
      <c r="BS22" s="662" t="s">
        <v>121</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86882</v>
      </c>
      <c r="S23" s="659"/>
      <c r="T23" s="659"/>
      <c r="U23" s="659"/>
      <c r="V23" s="659"/>
      <c r="W23" s="659"/>
      <c r="X23" s="659"/>
      <c r="Y23" s="660"/>
      <c r="Z23" s="661">
        <v>4.3</v>
      </c>
      <c r="AA23" s="661"/>
      <c r="AB23" s="661"/>
      <c r="AC23" s="661"/>
      <c r="AD23" s="662" t="s">
        <v>121</v>
      </c>
      <c r="AE23" s="662"/>
      <c r="AF23" s="662"/>
      <c r="AG23" s="662"/>
      <c r="AH23" s="662"/>
      <c r="AI23" s="662"/>
      <c r="AJ23" s="662"/>
      <c r="AK23" s="662"/>
      <c r="AL23" s="663" t="s">
        <v>121</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121</v>
      </c>
      <c r="BH23" s="659"/>
      <c r="BI23" s="659"/>
      <c r="BJ23" s="659"/>
      <c r="BK23" s="659"/>
      <c r="BL23" s="659"/>
      <c r="BM23" s="659"/>
      <c r="BN23" s="660"/>
      <c r="BO23" s="661" t="s">
        <v>121</v>
      </c>
      <c r="BP23" s="661"/>
      <c r="BQ23" s="661"/>
      <c r="BR23" s="661"/>
      <c r="BS23" s="662" t="s">
        <v>121</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5" t="s">
        <v>275</v>
      </c>
      <c r="DM23" s="686"/>
      <c r="DN23" s="686"/>
      <c r="DO23" s="686"/>
      <c r="DP23" s="686"/>
      <c r="DQ23" s="686"/>
      <c r="DR23" s="686"/>
      <c r="DS23" s="686"/>
      <c r="DT23" s="686"/>
      <c r="DU23" s="686"/>
      <c r="DV23" s="687"/>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121</v>
      </c>
      <c r="S24" s="659"/>
      <c r="T24" s="659"/>
      <c r="U24" s="659"/>
      <c r="V24" s="659"/>
      <c r="W24" s="659"/>
      <c r="X24" s="659"/>
      <c r="Y24" s="660"/>
      <c r="Z24" s="661" t="s">
        <v>121</v>
      </c>
      <c r="AA24" s="661"/>
      <c r="AB24" s="661"/>
      <c r="AC24" s="661"/>
      <c r="AD24" s="662" t="s">
        <v>121</v>
      </c>
      <c r="AE24" s="662"/>
      <c r="AF24" s="662"/>
      <c r="AG24" s="662"/>
      <c r="AH24" s="662"/>
      <c r="AI24" s="662"/>
      <c r="AJ24" s="662"/>
      <c r="AK24" s="662"/>
      <c r="AL24" s="663" t="s">
        <v>121</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121</v>
      </c>
      <c r="BH24" s="659"/>
      <c r="BI24" s="659"/>
      <c r="BJ24" s="659"/>
      <c r="BK24" s="659"/>
      <c r="BL24" s="659"/>
      <c r="BM24" s="659"/>
      <c r="BN24" s="660"/>
      <c r="BO24" s="661" t="s">
        <v>121</v>
      </c>
      <c r="BP24" s="661"/>
      <c r="BQ24" s="661"/>
      <c r="BR24" s="661"/>
      <c r="BS24" s="662" t="s">
        <v>121</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245316</v>
      </c>
      <c r="CS24" s="648"/>
      <c r="CT24" s="648"/>
      <c r="CU24" s="648"/>
      <c r="CV24" s="648"/>
      <c r="CW24" s="648"/>
      <c r="CX24" s="648"/>
      <c r="CY24" s="649"/>
      <c r="CZ24" s="652">
        <v>12.7</v>
      </c>
      <c r="DA24" s="653"/>
      <c r="DB24" s="653"/>
      <c r="DC24" s="669"/>
      <c r="DD24" s="693">
        <v>193573</v>
      </c>
      <c r="DE24" s="648"/>
      <c r="DF24" s="648"/>
      <c r="DG24" s="648"/>
      <c r="DH24" s="648"/>
      <c r="DI24" s="648"/>
      <c r="DJ24" s="648"/>
      <c r="DK24" s="649"/>
      <c r="DL24" s="693">
        <v>193481</v>
      </c>
      <c r="DM24" s="648"/>
      <c r="DN24" s="648"/>
      <c r="DO24" s="648"/>
      <c r="DP24" s="648"/>
      <c r="DQ24" s="648"/>
      <c r="DR24" s="648"/>
      <c r="DS24" s="648"/>
      <c r="DT24" s="648"/>
      <c r="DU24" s="648"/>
      <c r="DV24" s="649"/>
      <c r="DW24" s="652">
        <v>43.6</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529128</v>
      </c>
      <c r="S25" s="659"/>
      <c r="T25" s="659"/>
      <c r="U25" s="659"/>
      <c r="V25" s="659"/>
      <c r="W25" s="659"/>
      <c r="X25" s="659"/>
      <c r="Y25" s="660"/>
      <c r="Z25" s="661">
        <v>26.2</v>
      </c>
      <c r="AA25" s="661"/>
      <c r="AB25" s="661"/>
      <c r="AC25" s="661"/>
      <c r="AD25" s="662">
        <v>442246</v>
      </c>
      <c r="AE25" s="662"/>
      <c r="AF25" s="662"/>
      <c r="AG25" s="662"/>
      <c r="AH25" s="662"/>
      <c r="AI25" s="662"/>
      <c r="AJ25" s="662"/>
      <c r="AK25" s="662"/>
      <c r="AL25" s="663">
        <v>99.7</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121</v>
      </c>
      <c r="BH25" s="659"/>
      <c r="BI25" s="659"/>
      <c r="BJ25" s="659"/>
      <c r="BK25" s="659"/>
      <c r="BL25" s="659"/>
      <c r="BM25" s="659"/>
      <c r="BN25" s="660"/>
      <c r="BO25" s="661" t="s">
        <v>121</v>
      </c>
      <c r="BP25" s="661"/>
      <c r="BQ25" s="661"/>
      <c r="BR25" s="661"/>
      <c r="BS25" s="662" t="s">
        <v>121</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175280</v>
      </c>
      <c r="CS25" s="690"/>
      <c r="CT25" s="690"/>
      <c r="CU25" s="690"/>
      <c r="CV25" s="690"/>
      <c r="CW25" s="690"/>
      <c r="CX25" s="690"/>
      <c r="CY25" s="691"/>
      <c r="CZ25" s="663">
        <v>9.1</v>
      </c>
      <c r="DA25" s="688"/>
      <c r="DB25" s="688"/>
      <c r="DC25" s="692"/>
      <c r="DD25" s="667">
        <v>134774</v>
      </c>
      <c r="DE25" s="690"/>
      <c r="DF25" s="690"/>
      <c r="DG25" s="690"/>
      <c r="DH25" s="690"/>
      <c r="DI25" s="690"/>
      <c r="DJ25" s="690"/>
      <c r="DK25" s="691"/>
      <c r="DL25" s="667">
        <v>134682</v>
      </c>
      <c r="DM25" s="690"/>
      <c r="DN25" s="690"/>
      <c r="DO25" s="690"/>
      <c r="DP25" s="690"/>
      <c r="DQ25" s="690"/>
      <c r="DR25" s="690"/>
      <c r="DS25" s="690"/>
      <c r="DT25" s="690"/>
      <c r="DU25" s="690"/>
      <c r="DV25" s="691"/>
      <c r="DW25" s="663">
        <v>30.4</v>
      </c>
      <c r="DX25" s="688"/>
      <c r="DY25" s="688"/>
      <c r="DZ25" s="688"/>
      <c r="EA25" s="688"/>
      <c r="EB25" s="688"/>
      <c r="EC25" s="689"/>
    </row>
    <row r="26" spans="2:133" ht="11.25" customHeight="1" x14ac:dyDescent="0.2">
      <c r="B26" s="655" t="s">
        <v>283</v>
      </c>
      <c r="C26" s="656"/>
      <c r="D26" s="656"/>
      <c r="E26" s="656"/>
      <c r="F26" s="656"/>
      <c r="G26" s="656"/>
      <c r="H26" s="656"/>
      <c r="I26" s="656"/>
      <c r="J26" s="656"/>
      <c r="K26" s="656"/>
      <c r="L26" s="656"/>
      <c r="M26" s="656"/>
      <c r="N26" s="656"/>
      <c r="O26" s="656"/>
      <c r="P26" s="656"/>
      <c r="Q26" s="657"/>
      <c r="R26" s="658" t="s">
        <v>121</v>
      </c>
      <c r="S26" s="659"/>
      <c r="T26" s="659"/>
      <c r="U26" s="659"/>
      <c r="V26" s="659"/>
      <c r="W26" s="659"/>
      <c r="X26" s="659"/>
      <c r="Y26" s="660"/>
      <c r="Z26" s="661" t="s">
        <v>121</v>
      </c>
      <c r="AA26" s="661"/>
      <c r="AB26" s="661"/>
      <c r="AC26" s="661"/>
      <c r="AD26" s="662" t="s">
        <v>121</v>
      </c>
      <c r="AE26" s="662"/>
      <c r="AF26" s="662"/>
      <c r="AG26" s="662"/>
      <c r="AH26" s="662"/>
      <c r="AI26" s="662"/>
      <c r="AJ26" s="662"/>
      <c r="AK26" s="662"/>
      <c r="AL26" s="663" t="s">
        <v>121</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121</v>
      </c>
      <c r="BH26" s="659"/>
      <c r="BI26" s="659"/>
      <c r="BJ26" s="659"/>
      <c r="BK26" s="659"/>
      <c r="BL26" s="659"/>
      <c r="BM26" s="659"/>
      <c r="BN26" s="660"/>
      <c r="BO26" s="661" t="s">
        <v>121</v>
      </c>
      <c r="BP26" s="661"/>
      <c r="BQ26" s="661"/>
      <c r="BR26" s="661"/>
      <c r="BS26" s="662" t="s">
        <v>121</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94861</v>
      </c>
      <c r="CS26" s="659"/>
      <c r="CT26" s="659"/>
      <c r="CU26" s="659"/>
      <c r="CV26" s="659"/>
      <c r="CW26" s="659"/>
      <c r="CX26" s="659"/>
      <c r="CY26" s="660"/>
      <c r="CZ26" s="663">
        <v>4.9000000000000004</v>
      </c>
      <c r="DA26" s="688"/>
      <c r="DB26" s="688"/>
      <c r="DC26" s="692"/>
      <c r="DD26" s="667">
        <v>61626</v>
      </c>
      <c r="DE26" s="659"/>
      <c r="DF26" s="659"/>
      <c r="DG26" s="659"/>
      <c r="DH26" s="659"/>
      <c r="DI26" s="659"/>
      <c r="DJ26" s="659"/>
      <c r="DK26" s="660"/>
      <c r="DL26" s="667" t="s">
        <v>121</v>
      </c>
      <c r="DM26" s="659"/>
      <c r="DN26" s="659"/>
      <c r="DO26" s="659"/>
      <c r="DP26" s="659"/>
      <c r="DQ26" s="659"/>
      <c r="DR26" s="659"/>
      <c r="DS26" s="659"/>
      <c r="DT26" s="659"/>
      <c r="DU26" s="659"/>
      <c r="DV26" s="660"/>
      <c r="DW26" s="663" t="s">
        <v>121</v>
      </c>
      <c r="DX26" s="688"/>
      <c r="DY26" s="688"/>
      <c r="DZ26" s="688"/>
      <c r="EA26" s="688"/>
      <c r="EB26" s="688"/>
      <c r="EC26" s="689"/>
    </row>
    <row r="27" spans="2:133" ht="11.25" customHeight="1" x14ac:dyDescent="0.2">
      <c r="B27" s="655" t="s">
        <v>286</v>
      </c>
      <c r="C27" s="656"/>
      <c r="D27" s="656"/>
      <c r="E27" s="656"/>
      <c r="F27" s="656"/>
      <c r="G27" s="656"/>
      <c r="H27" s="656"/>
      <c r="I27" s="656"/>
      <c r="J27" s="656"/>
      <c r="K27" s="656"/>
      <c r="L27" s="656"/>
      <c r="M27" s="656"/>
      <c r="N27" s="656"/>
      <c r="O27" s="656"/>
      <c r="P27" s="656"/>
      <c r="Q27" s="657"/>
      <c r="R27" s="658">
        <v>305</v>
      </c>
      <c r="S27" s="659"/>
      <c r="T27" s="659"/>
      <c r="U27" s="659"/>
      <c r="V27" s="659"/>
      <c r="W27" s="659"/>
      <c r="X27" s="659"/>
      <c r="Y27" s="660"/>
      <c r="Z27" s="661">
        <v>0</v>
      </c>
      <c r="AA27" s="661"/>
      <c r="AB27" s="661"/>
      <c r="AC27" s="661"/>
      <c r="AD27" s="662" t="s">
        <v>121</v>
      </c>
      <c r="AE27" s="662"/>
      <c r="AF27" s="662"/>
      <c r="AG27" s="662"/>
      <c r="AH27" s="662"/>
      <c r="AI27" s="662"/>
      <c r="AJ27" s="662"/>
      <c r="AK27" s="662"/>
      <c r="AL27" s="663" t="s">
        <v>121</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46220</v>
      </c>
      <c r="BH27" s="659"/>
      <c r="BI27" s="659"/>
      <c r="BJ27" s="659"/>
      <c r="BK27" s="659"/>
      <c r="BL27" s="659"/>
      <c r="BM27" s="659"/>
      <c r="BN27" s="660"/>
      <c r="BO27" s="661">
        <v>100</v>
      </c>
      <c r="BP27" s="661"/>
      <c r="BQ27" s="661"/>
      <c r="BR27" s="661"/>
      <c r="BS27" s="662" t="s">
        <v>121</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13920</v>
      </c>
      <c r="CS27" s="690"/>
      <c r="CT27" s="690"/>
      <c r="CU27" s="690"/>
      <c r="CV27" s="690"/>
      <c r="CW27" s="690"/>
      <c r="CX27" s="690"/>
      <c r="CY27" s="691"/>
      <c r="CZ27" s="663">
        <v>0.7</v>
      </c>
      <c r="DA27" s="688"/>
      <c r="DB27" s="688"/>
      <c r="DC27" s="692"/>
      <c r="DD27" s="667">
        <v>4747</v>
      </c>
      <c r="DE27" s="690"/>
      <c r="DF27" s="690"/>
      <c r="DG27" s="690"/>
      <c r="DH27" s="690"/>
      <c r="DI27" s="690"/>
      <c r="DJ27" s="690"/>
      <c r="DK27" s="691"/>
      <c r="DL27" s="667">
        <v>4747</v>
      </c>
      <c r="DM27" s="690"/>
      <c r="DN27" s="690"/>
      <c r="DO27" s="690"/>
      <c r="DP27" s="690"/>
      <c r="DQ27" s="690"/>
      <c r="DR27" s="690"/>
      <c r="DS27" s="690"/>
      <c r="DT27" s="690"/>
      <c r="DU27" s="690"/>
      <c r="DV27" s="691"/>
      <c r="DW27" s="663">
        <v>1.1000000000000001</v>
      </c>
      <c r="DX27" s="688"/>
      <c r="DY27" s="688"/>
      <c r="DZ27" s="688"/>
      <c r="EA27" s="688"/>
      <c r="EB27" s="688"/>
      <c r="EC27" s="689"/>
    </row>
    <row r="28" spans="2:133" ht="11.25" customHeight="1" x14ac:dyDescent="0.2">
      <c r="B28" s="655" t="s">
        <v>289</v>
      </c>
      <c r="C28" s="656"/>
      <c r="D28" s="656"/>
      <c r="E28" s="656"/>
      <c r="F28" s="656"/>
      <c r="G28" s="656"/>
      <c r="H28" s="656"/>
      <c r="I28" s="656"/>
      <c r="J28" s="656"/>
      <c r="K28" s="656"/>
      <c r="L28" s="656"/>
      <c r="M28" s="656"/>
      <c r="N28" s="656"/>
      <c r="O28" s="656"/>
      <c r="P28" s="656"/>
      <c r="Q28" s="657"/>
      <c r="R28" s="658">
        <v>25591</v>
      </c>
      <c r="S28" s="659"/>
      <c r="T28" s="659"/>
      <c r="U28" s="659"/>
      <c r="V28" s="659"/>
      <c r="W28" s="659"/>
      <c r="X28" s="659"/>
      <c r="Y28" s="660"/>
      <c r="Z28" s="661">
        <v>1.3</v>
      </c>
      <c r="AA28" s="661"/>
      <c r="AB28" s="661"/>
      <c r="AC28" s="661"/>
      <c r="AD28" s="662" t="s">
        <v>121</v>
      </c>
      <c r="AE28" s="662"/>
      <c r="AF28" s="662"/>
      <c r="AG28" s="662"/>
      <c r="AH28" s="662"/>
      <c r="AI28" s="662"/>
      <c r="AJ28" s="662"/>
      <c r="AK28" s="662"/>
      <c r="AL28" s="663" t="s">
        <v>121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56116</v>
      </c>
      <c r="CS28" s="659"/>
      <c r="CT28" s="659"/>
      <c r="CU28" s="659"/>
      <c r="CV28" s="659"/>
      <c r="CW28" s="659"/>
      <c r="CX28" s="659"/>
      <c r="CY28" s="660"/>
      <c r="CZ28" s="663">
        <v>2.9</v>
      </c>
      <c r="DA28" s="688"/>
      <c r="DB28" s="688"/>
      <c r="DC28" s="692"/>
      <c r="DD28" s="667">
        <v>54052</v>
      </c>
      <c r="DE28" s="659"/>
      <c r="DF28" s="659"/>
      <c r="DG28" s="659"/>
      <c r="DH28" s="659"/>
      <c r="DI28" s="659"/>
      <c r="DJ28" s="659"/>
      <c r="DK28" s="660"/>
      <c r="DL28" s="667">
        <v>54052</v>
      </c>
      <c r="DM28" s="659"/>
      <c r="DN28" s="659"/>
      <c r="DO28" s="659"/>
      <c r="DP28" s="659"/>
      <c r="DQ28" s="659"/>
      <c r="DR28" s="659"/>
      <c r="DS28" s="659"/>
      <c r="DT28" s="659"/>
      <c r="DU28" s="659"/>
      <c r="DV28" s="660"/>
      <c r="DW28" s="663">
        <v>12.2</v>
      </c>
      <c r="DX28" s="688"/>
      <c r="DY28" s="688"/>
      <c r="DZ28" s="688"/>
      <c r="EA28" s="688"/>
      <c r="EB28" s="688"/>
      <c r="EC28" s="689"/>
    </row>
    <row r="29" spans="2:133" ht="11.25" customHeight="1" x14ac:dyDescent="0.2">
      <c r="B29" s="655" t="s">
        <v>291</v>
      </c>
      <c r="C29" s="656"/>
      <c r="D29" s="656"/>
      <c r="E29" s="656"/>
      <c r="F29" s="656"/>
      <c r="G29" s="656"/>
      <c r="H29" s="656"/>
      <c r="I29" s="656"/>
      <c r="J29" s="656"/>
      <c r="K29" s="656"/>
      <c r="L29" s="656"/>
      <c r="M29" s="656"/>
      <c r="N29" s="656"/>
      <c r="O29" s="656"/>
      <c r="P29" s="656"/>
      <c r="Q29" s="657"/>
      <c r="R29" s="658">
        <v>170</v>
      </c>
      <c r="S29" s="659"/>
      <c r="T29" s="659"/>
      <c r="U29" s="659"/>
      <c r="V29" s="659"/>
      <c r="W29" s="659"/>
      <c r="X29" s="659"/>
      <c r="Y29" s="660"/>
      <c r="Z29" s="661">
        <v>0</v>
      </c>
      <c r="AA29" s="661"/>
      <c r="AB29" s="661"/>
      <c r="AC29" s="661"/>
      <c r="AD29" s="662" t="s">
        <v>121</v>
      </c>
      <c r="AE29" s="662"/>
      <c r="AF29" s="662"/>
      <c r="AG29" s="662"/>
      <c r="AH29" s="662"/>
      <c r="AI29" s="662"/>
      <c r="AJ29" s="662"/>
      <c r="AK29" s="662"/>
      <c r="AL29" s="663" t="s">
        <v>121</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292</v>
      </c>
      <c r="CE29" s="695"/>
      <c r="CF29" s="655" t="s">
        <v>66</v>
      </c>
      <c r="CG29" s="656"/>
      <c r="CH29" s="656"/>
      <c r="CI29" s="656"/>
      <c r="CJ29" s="656"/>
      <c r="CK29" s="656"/>
      <c r="CL29" s="656"/>
      <c r="CM29" s="656"/>
      <c r="CN29" s="656"/>
      <c r="CO29" s="656"/>
      <c r="CP29" s="656"/>
      <c r="CQ29" s="657"/>
      <c r="CR29" s="658">
        <v>56116</v>
      </c>
      <c r="CS29" s="690"/>
      <c r="CT29" s="690"/>
      <c r="CU29" s="690"/>
      <c r="CV29" s="690"/>
      <c r="CW29" s="690"/>
      <c r="CX29" s="690"/>
      <c r="CY29" s="691"/>
      <c r="CZ29" s="663">
        <v>2.9</v>
      </c>
      <c r="DA29" s="688"/>
      <c r="DB29" s="688"/>
      <c r="DC29" s="692"/>
      <c r="DD29" s="667">
        <v>54052</v>
      </c>
      <c r="DE29" s="690"/>
      <c r="DF29" s="690"/>
      <c r="DG29" s="690"/>
      <c r="DH29" s="690"/>
      <c r="DI29" s="690"/>
      <c r="DJ29" s="690"/>
      <c r="DK29" s="691"/>
      <c r="DL29" s="667">
        <v>54052</v>
      </c>
      <c r="DM29" s="690"/>
      <c r="DN29" s="690"/>
      <c r="DO29" s="690"/>
      <c r="DP29" s="690"/>
      <c r="DQ29" s="690"/>
      <c r="DR29" s="690"/>
      <c r="DS29" s="690"/>
      <c r="DT29" s="690"/>
      <c r="DU29" s="690"/>
      <c r="DV29" s="691"/>
      <c r="DW29" s="663">
        <v>12.2</v>
      </c>
      <c r="DX29" s="688"/>
      <c r="DY29" s="688"/>
      <c r="DZ29" s="688"/>
      <c r="EA29" s="688"/>
      <c r="EB29" s="688"/>
      <c r="EC29" s="689"/>
    </row>
    <row r="30" spans="2:133" ht="11.25" customHeight="1" x14ac:dyDescent="0.2">
      <c r="B30" s="655" t="s">
        <v>293</v>
      </c>
      <c r="C30" s="656"/>
      <c r="D30" s="656"/>
      <c r="E30" s="656"/>
      <c r="F30" s="656"/>
      <c r="G30" s="656"/>
      <c r="H30" s="656"/>
      <c r="I30" s="656"/>
      <c r="J30" s="656"/>
      <c r="K30" s="656"/>
      <c r="L30" s="656"/>
      <c r="M30" s="656"/>
      <c r="N30" s="656"/>
      <c r="O30" s="656"/>
      <c r="P30" s="656"/>
      <c r="Q30" s="657"/>
      <c r="R30" s="658">
        <v>141372</v>
      </c>
      <c r="S30" s="659"/>
      <c r="T30" s="659"/>
      <c r="U30" s="659"/>
      <c r="V30" s="659"/>
      <c r="W30" s="659"/>
      <c r="X30" s="659"/>
      <c r="Y30" s="660"/>
      <c r="Z30" s="661">
        <v>7</v>
      </c>
      <c r="AA30" s="661"/>
      <c r="AB30" s="661"/>
      <c r="AC30" s="661"/>
      <c r="AD30" s="662" t="s">
        <v>121</v>
      </c>
      <c r="AE30" s="662"/>
      <c r="AF30" s="662"/>
      <c r="AG30" s="662"/>
      <c r="AH30" s="662"/>
      <c r="AI30" s="662"/>
      <c r="AJ30" s="662"/>
      <c r="AK30" s="662"/>
      <c r="AL30" s="663" t="s">
        <v>121</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700"/>
      <c r="BI30" s="700"/>
      <c r="BJ30" s="700"/>
      <c r="BK30" s="700"/>
      <c r="BL30" s="700"/>
      <c r="BM30" s="700"/>
      <c r="BN30" s="700"/>
      <c r="BO30" s="700"/>
      <c r="BP30" s="700"/>
      <c r="BQ30" s="701"/>
      <c r="BR30" s="640" t="s">
        <v>295</v>
      </c>
      <c r="BS30" s="700"/>
      <c r="BT30" s="700"/>
      <c r="BU30" s="700"/>
      <c r="BV30" s="700"/>
      <c r="BW30" s="700"/>
      <c r="BX30" s="700"/>
      <c r="BY30" s="700"/>
      <c r="BZ30" s="700"/>
      <c r="CA30" s="700"/>
      <c r="CB30" s="701"/>
      <c r="CD30" s="696"/>
      <c r="CE30" s="697"/>
      <c r="CF30" s="655" t="s">
        <v>296</v>
      </c>
      <c r="CG30" s="656"/>
      <c r="CH30" s="656"/>
      <c r="CI30" s="656"/>
      <c r="CJ30" s="656"/>
      <c r="CK30" s="656"/>
      <c r="CL30" s="656"/>
      <c r="CM30" s="656"/>
      <c r="CN30" s="656"/>
      <c r="CO30" s="656"/>
      <c r="CP30" s="656"/>
      <c r="CQ30" s="657"/>
      <c r="CR30" s="658">
        <v>55427</v>
      </c>
      <c r="CS30" s="659"/>
      <c r="CT30" s="659"/>
      <c r="CU30" s="659"/>
      <c r="CV30" s="659"/>
      <c r="CW30" s="659"/>
      <c r="CX30" s="659"/>
      <c r="CY30" s="660"/>
      <c r="CZ30" s="663">
        <v>2.9</v>
      </c>
      <c r="DA30" s="688"/>
      <c r="DB30" s="688"/>
      <c r="DC30" s="692"/>
      <c r="DD30" s="667">
        <v>53435</v>
      </c>
      <c r="DE30" s="659"/>
      <c r="DF30" s="659"/>
      <c r="DG30" s="659"/>
      <c r="DH30" s="659"/>
      <c r="DI30" s="659"/>
      <c r="DJ30" s="659"/>
      <c r="DK30" s="660"/>
      <c r="DL30" s="667">
        <v>53435</v>
      </c>
      <c r="DM30" s="659"/>
      <c r="DN30" s="659"/>
      <c r="DO30" s="659"/>
      <c r="DP30" s="659"/>
      <c r="DQ30" s="659"/>
      <c r="DR30" s="659"/>
      <c r="DS30" s="659"/>
      <c r="DT30" s="659"/>
      <c r="DU30" s="659"/>
      <c r="DV30" s="660"/>
      <c r="DW30" s="663">
        <v>12</v>
      </c>
      <c r="DX30" s="688"/>
      <c r="DY30" s="688"/>
      <c r="DZ30" s="688"/>
      <c r="EA30" s="688"/>
      <c r="EB30" s="688"/>
      <c r="EC30" s="689"/>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121</v>
      </c>
      <c r="S31" s="659"/>
      <c r="T31" s="659"/>
      <c r="U31" s="659"/>
      <c r="V31" s="659"/>
      <c r="W31" s="659"/>
      <c r="X31" s="659"/>
      <c r="Y31" s="660"/>
      <c r="Z31" s="661" t="s">
        <v>121</v>
      </c>
      <c r="AA31" s="661"/>
      <c r="AB31" s="661"/>
      <c r="AC31" s="661"/>
      <c r="AD31" s="662" t="s">
        <v>121</v>
      </c>
      <c r="AE31" s="662"/>
      <c r="AF31" s="662"/>
      <c r="AG31" s="662"/>
      <c r="AH31" s="662"/>
      <c r="AI31" s="662"/>
      <c r="AJ31" s="662"/>
      <c r="AK31" s="662"/>
      <c r="AL31" s="663" t="s">
        <v>121</v>
      </c>
      <c r="AM31" s="664"/>
      <c r="AN31" s="664"/>
      <c r="AO31" s="665"/>
      <c r="AP31" s="704" t="s">
        <v>298</v>
      </c>
      <c r="AQ31" s="705"/>
      <c r="AR31" s="705"/>
      <c r="AS31" s="705"/>
      <c r="AT31" s="710" t="s">
        <v>299</v>
      </c>
      <c r="AU31" s="200"/>
      <c r="AV31" s="200"/>
      <c r="AW31" s="200"/>
      <c r="AX31" s="644" t="s">
        <v>177</v>
      </c>
      <c r="AY31" s="645"/>
      <c r="AZ31" s="645"/>
      <c r="BA31" s="645"/>
      <c r="BB31" s="645"/>
      <c r="BC31" s="645"/>
      <c r="BD31" s="645"/>
      <c r="BE31" s="645"/>
      <c r="BF31" s="646"/>
      <c r="BG31" s="714">
        <v>99.6</v>
      </c>
      <c r="BH31" s="702"/>
      <c r="BI31" s="702"/>
      <c r="BJ31" s="702"/>
      <c r="BK31" s="702"/>
      <c r="BL31" s="702"/>
      <c r="BM31" s="653">
        <v>98.9</v>
      </c>
      <c r="BN31" s="702"/>
      <c r="BO31" s="702"/>
      <c r="BP31" s="702"/>
      <c r="BQ31" s="703"/>
      <c r="BR31" s="714">
        <v>99.8</v>
      </c>
      <c r="BS31" s="702"/>
      <c r="BT31" s="702"/>
      <c r="BU31" s="702"/>
      <c r="BV31" s="702"/>
      <c r="BW31" s="702"/>
      <c r="BX31" s="653">
        <v>98.6</v>
      </c>
      <c r="BY31" s="702"/>
      <c r="BZ31" s="702"/>
      <c r="CA31" s="702"/>
      <c r="CB31" s="703"/>
      <c r="CD31" s="696"/>
      <c r="CE31" s="697"/>
      <c r="CF31" s="655" t="s">
        <v>300</v>
      </c>
      <c r="CG31" s="656"/>
      <c r="CH31" s="656"/>
      <c r="CI31" s="656"/>
      <c r="CJ31" s="656"/>
      <c r="CK31" s="656"/>
      <c r="CL31" s="656"/>
      <c r="CM31" s="656"/>
      <c r="CN31" s="656"/>
      <c r="CO31" s="656"/>
      <c r="CP31" s="656"/>
      <c r="CQ31" s="657"/>
      <c r="CR31" s="658">
        <v>689</v>
      </c>
      <c r="CS31" s="690"/>
      <c r="CT31" s="690"/>
      <c r="CU31" s="690"/>
      <c r="CV31" s="690"/>
      <c r="CW31" s="690"/>
      <c r="CX31" s="690"/>
      <c r="CY31" s="691"/>
      <c r="CZ31" s="663">
        <v>0</v>
      </c>
      <c r="DA31" s="688"/>
      <c r="DB31" s="688"/>
      <c r="DC31" s="692"/>
      <c r="DD31" s="667">
        <v>617</v>
      </c>
      <c r="DE31" s="690"/>
      <c r="DF31" s="690"/>
      <c r="DG31" s="690"/>
      <c r="DH31" s="690"/>
      <c r="DI31" s="690"/>
      <c r="DJ31" s="690"/>
      <c r="DK31" s="691"/>
      <c r="DL31" s="667">
        <v>617</v>
      </c>
      <c r="DM31" s="690"/>
      <c r="DN31" s="690"/>
      <c r="DO31" s="690"/>
      <c r="DP31" s="690"/>
      <c r="DQ31" s="690"/>
      <c r="DR31" s="690"/>
      <c r="DS31" s="690"/>
      <c r="DT31" s="690"/>
      <c r="DU31" s="690"/>
      <c r="DV31" s="691"/>
      <c r="DW31" s="663">
        <v>0.1</v>
      </c>
      <c r="DX31" s="688"/>
      <c r="DY31" s="688"/>
      <c r="DZ31" s="688"/>
      <c r="EA31" s="688"/>
      <c r="EB31" s="688"/>
      <c r="EC31" s="689"/>
    </row>
    <row r="32" spans="2:133" ht="11.25" customHeight="1" x14ac:dyDescent="0.2">
      <c r="B32" s="655" t="s">
        <v>301</v>
      </c>
      <c r="C32" s="656"/>
      <c r="D32" s="656"/>
      <c r="E32" s="656"/>
      <c r="F32" s="656"/>
      <c r="G32" s="656"/>
      <c r="H32" s="656"/>
      <c r="I32" s="656"/>
      <c r="J32" s="656"/>
      <c r="K32" s="656"/>
      <c r="L32" s="656"/>
      <c r="M32" s="656"/>
      <c r="N32" s="656"/>
      <c r="O32" s="656"/>
      <c r="P32" s="656"/>
      <c r="Q32" s="657"/>
      <c r="R32" s="658">
        <v>700454</v>
      </c>
      <c r="S32" s="659"/>
      <c r="T32" s="659"/>
      <c r="U32" s="659"/>
      <c r="V32" s="659"/>
      <c r="W32" s="659"/>
      <c r="X32" s="659"/>
      <c r="Y32" s="660"/>
      <c r="Z32" s="661">
        <v>34.700000000000003</v>
      </c>
      <c r="AA32" s="661"/>
      <c r="AB32" s="661"/>
      <c r="AC32" s="661"/>
      <c r="AD32" s="662" t="s">
        <v>121</v>
      </c>
      <c r="AE32" s="662"/>
      <c r="AF32" s="662"/>
      <c r="AG32" s="662"/>
      <c r="AH32" s="662"/>
      <c r="AI32" s="662"/>
      <c r="AJ32" s="662"/>
      <c r="AK32" s="662"/>
      <c r="AL32" s="663" t="s">
        <v>121</v>
      </c>
      <c r="AM32" s="664"/>
      <c r="AN32" s="664"/>
      <c r="AO32" s="665"/>
      <c r="AP32" s="706"/>
      <c r="AQ32" s="707"/>
      <c r="AR32" s="707"/>
      <c r="AS32" s="707"/>
      <c r="AT32" s="711"/>
      <c r="AU32" s="196" t="s">
        <v>302</v>
      </c>
      <c r="AX32" s="655" t="s">
        <v>303</v>
      </c>
      <c r="AY32" s="656"/>
      <c r="AZ32" s="656"/>
      <c r="BA32" s="656"/>
      <c r="BB32" s="656"/>
      <c r="BC32" s="656"/>
      <c r="BD32" s="656"/>
      <c r="BE32" s="656"/>
      <c r="BF32" s="657"/>
      <c r="BG32" s="715">
        <v>99.2</v>
      </c>
      <c r="BH32" s="690"/>
      <c r="BI32" s="690"/>
      <c r="BJ32" s="690"/>
      <c r="BK32" s="690"/>
      <c r="BL32" s="690"/>
      <c r="BM32" s="664">
        <v>97.8</v>
      </c>
      <c r="BN32" s="690"/>
      <c r="BO32" s="690"/>
      <c r="BP32" s="690"/>
      <c r="BQ32" s="713"/>
      <c r="BR32" s="715">
        <v>99.7</v>
      </c>
      <c r="BS32" s="690"/>
      <c r="BT32" s="690"/>
      <c r="BU32" s="690"/>
      <c r="BV32" s="690"/>
      <c r="BW32" s="690"/>
      <c r="BX32" s="664">
        <v>97.3</v>
      </c>
      <c r="BY32" s="690"/>
      <c r="BZ32" s="690"/>
      <c r="CA32" s="690"/>
      <c r="CB32" s="713"/>
      <c r="CD32" s="698"/>
      <c r="CE32" s="699"/>
      <c r="CF32" s="655" t="s">
        <v>304</v>
      </c>
      <c r="CG32" s="656"/>
      <c r="CH32" s="656"/>
      <c r="CI32" s="656"/>
      <c r="CJ32" s="656"/>
      <c r="CK32" s="656"/>
      <c r="CL32" s="656"/>
      <c r="CM32" s="656"/>
      <c r="CN32" s="656"/>
      <c r="CO32" s="656"/>
      <c r="CP32" s="656"/>
      <c r="CQ32" s="657"/>
      <c r="CR32" s="658" t="s">
        <v>121</v>
      </c>
      <c r="CS32" s="659"/>
      <c r="CT32" s="659"/>
      <c r="CU32" s="659"/>
      <c r="CV32" s="659"/>
      <c r="CW32" s="659"/>
      <c r="CX32" s="659"/>
      <c r="CY32" s="660"/>
      <c r="CZ32" s="663" t="s">
        <v>121</v>
      </c>
      <c r="DA32" s="688"/>
      <c r="DB32" s="688"/>
      <c r="DC32" s="692"/>
      <c r="DD32" s="667" t="s">
        <v>121</v>
      </c>
      <c r="DE32" s="659"/>
      <c r="DF32" s="659"/>
      <c r="DG32" s="659"/>
      <c r="DH32" s="659"/>
      <c r="DI32" s="659"/>
      <c r="DJ32" s="659"/>
      <c r="DK32" s="660"/>
      <c r="DL32" s="667" t="s">
        <v>121</v>
      </c>
      <c r="DM32" s="659"/>
      <c r="DN32" s="659"/>
      <c r="DO32" s="659"/>
      <c r="DP32" s="659"/>
      <c r="DQ32" s="659"/>
      <c r="DR32" s="659"/>
      <c r="DS32" s="659"/>
      <c r="DT32" s="659"/>
      <c r="DU32" s="659"/>
      <c r="DV32" s="660"/>
      <c r="DW32" s="663" t="s">
        <v>121</v>
      </c>
      <c r="DX32" s="688"/>
      <c r="DY32" s="688"/>
      <c r="DZ32" s="688"/>
      <c r="EA32" s="688"/>
      <c r="EB32" s="688"/>
      <c r="EC32" s="689"/>
    </row>
    <row r="33" spans="2:133" ht="11.25" customHeight="1" x14ac:dyDescent="0.2">
      <c r="B33" s="655" t="s">
        <v>305</v>
      </c>
      <c r="C33" s="656"/>
      <c r="D33" s="656"/>
      <c r="E33" s="656"/>
      <c r="F33" s="656"/>
      <c r="G33" s="656"/>
      <c r="H33" s="656"/>
      <c r="I33" s="656"/>
      <c r="J33" s="656"/>
      <c r="K33" s="656"/>
      <c r="L33" s="656"/>
      <c r="M33" s="656"/>
      <c r="N33" s="656"/>
      <c r="O33" s="656"/>
      <c r="P33" s="656"/>
      <c r="Q33" s="657"/>
      <c r="R33" s="658">
        <v>7569</v>
      </c>
      <c r="S33" s="659"/>
      <c r="T33" s="659"/>
      <c r="U33" s="659"/>
      <c r="V33" s="659"/>
      <c r="W33" s="659"/>
      <c r="X33" s="659"/>
      <c r="Y33" s="660"/>
      <c r="Z33" s="661">
        <v>0.4</v>
      </c>
      <c r="AA33" s="661"/>
      <c r="AB33" s="661"/>
      <c r="AC33" s="661"/>
      <c r="AD33" s="662">
        <v>1249</v>
      </c>
      <c r="AE33" s="662"/>
      <c r="AF33" s="662"/>
      <c r="AG33" s="662"/>
      <c r="AH33" s="662"/>
      <c r="AI33" s="662"/>
      <c r="AJ33" s="662"/>
      <c r="AK33" s="662"/>
      <c r="AL33" s="663">
        <v>0.3</v>
      </c>
      <c r="AM33" s="664"/>
      <c r="AN33" s="664"/>
      <c r="AO33" s="665"/>
      <c r="AP33" s="708"/>
      <c r="AQ33" s="709"/>
      <c r="AR33" s="709"/>
      <c r="AS33" s="709"/>
      <c r="AT33" s="712"/>
      <c r="AU33" s="201"/>
      <c r="AV33" s="201"/>
      <c r="AW33" s="201"/>
      <c r="AX33" s="679" t="s">
        <v>306</v>
      </c>
      <c r="AY33" s="680"/>
      <c r="AZ33" s="680"/>
      <c r="BA33" s="680"/>
      <c r="BB33" s="680"/>
      <c r="BC33" s="680"/>
      <c r="BD33" s="680"/>
      <c r="BE33" s="680"/>
      <c r="BF33" s="681"/>
      <c r="BG33" s="716">
        <v>100</v>
      </c>
      <c r="BH33" s="717"/>
      <c r="BI33" s="717"/>
      <c r="BJ33" s="717"/>
      <c r="BK33" s="717"/>
      <c r="BL33" s="717"/>
      <c r="BM33" s="718">
        <v>100</v>
      </c>
      <c r="BN33" s="717"/>
      <c r="BO33" s="717"/>
      <c r="BP33" s="717"/>
      <c r="BQ33" s="719"/>
      <c r="BR33" s="716">
        <v>100</v>
      </c>
      <c r="BS33" s="717"/>
      <c r="BT33" s="717"/>
      <c r="BU33" s="717"/>
      <c r="BV33" s="717"/>
      <c r="BW33" s="717"/>
      <c r="BX33" s="718">
        <v>99.8</v>
      </c>
      <c r="BY33" s="717"/>
      <c r="BZ33" s="717"/>
      <c r="CA33" s="717"/>
      <c r="CB33" s="719"/>
      <c r="CD33" s="655" t="s">
        <v>307</v>
      </c>
      <c r="CE33" s="656"/>
      <c r="CF33" s="656"/>
      <c r="CG33" s="656"/>
      <c r="CH33" s="656"/>
      <c r="CI33" s="656"/>
      <c r="CJ33" s="656"/>
      <c r="CK33" s="656"/>
      <c r="CL33" s="656"/>
      <c r="CM33" s="656"/>
      <c r="CN33" s="656"/>
      <c r="CO33" s="656"/>
      <c r="CP33" s="656"/>
      <c r="CQ33" s="657"/>
      <c r="CR33" s="658">
        <v>1140386</v>
      </c>
      <c r="CS33" s="690"/>
      <c r="CT33" s="690"/>
      <c r="CU33" s="690"/>
      <c r="CV33" s="690"/>
      <c r="CW33" s="690"/>
      <c r="CX33" s="690"/>
      <c r="CY33" s="691"/>
      <c r="CZ33" s="663">
        <v>58.9</v>
      </c>
      <c r="DA33" s="688"/>
      <c r="DB33" s="688"/>
      <c r="DC33" s="692"/>
      <c r="DD33" s="667">
        <v>476792</v>
      </c>
      <c r="DE33" s="690"/>
      <c r="DF33" s="690"/>
      <c r="DG33" s="690"/>
      <c r="DH33" s="690"/>
      <c r="DI33" s="690"/>
      <c r="DJ33" s="690"/>
      <c r="DK33" s="691"/>
      <c r="DL33" s="667">
        <v>201624</v>
      </c>
      <c r="DM33" s="690"/>
      <c r="DN33" s="690"/>
      <c r="DO33" s="690"/>
      <c r="DP33" s="690"/>
      <c r="DQ33" s="690"/>
      <c r="DR33" s="690"/>
      <c r="DS33" s="690"/>
      <c r="DT33" s="690"/>
      <c r="DU33" s="690"/>
      <c r="DV33" s="691"/>
      <c r="DW33" s="663">
        <v>45.5</v>
      </c>
      <c r="DX33" s="688"/>
      <c r="DY33" s="688"/>
      <c r="DZ33" s="688"/>
      <c r="EA33" s="688"/>
      <c r="EB33" s="688"/>
      <c r="EC33" s="689"/>
    </row>
    <row r="34" spans="2:133" ht="11.25" customHeight="1" x14ac:dyDescent="0.2">
      <c r="B34" s="655" t="s">
        <v>308</v>
      </c>
      <c r="C34" s="656"/>
      <c r="D34" s="656"/>
      <c r="E34" s="656"/>
      <c r="F34" s="656"/>
      <c r="G34" s="656"/>
      <c r="H34" s="656"/>
      <c r="I34" s="656"/>
      <c r="J34" s="656"/>
      <c r="K34" s="656"/>
      <c r="L34" s="656"/>
      <c r="M34" s="656"/>
      <c r="N34" s="656"/>
      <c r="O34" s="656"/>
      <c r="P34" s="656"/>
      <c r="Q34" s="657"/>
      <c r="R34" s="658">
        <v>30</v>
      </c>
      <c r="S34" s="659"/>
      <c r="T34" s="659"/>
      <c r="U34" s="659"/>
      <c r="V34" s="659"/>
      <c r="W34" s="659"/>
      <c r="X34" s="659"/>
      <c r="Y34" s="660"/>
      <c r="Z34" s="661">
        <v>0</v>
      </c>
      <c r="AA34" s="661"/>
      <c r="AB34" s="661"/>
      <c r="AC34" s="661"/>
      <c r="AD34" s="662" t="s">
        <v>121</v>
      </c>
      <c r="AE34" s="662"/>
      <c r="AF34" s="662"/>
      <c r="AG34" s="662"/>
      <c r="AH34" s="662"/>
      <c r="AI34" s="662"/>
      <c r="AJ34" s="662"/>
      <c r="AK34" s="662"/>
      <c r="AL34" s="663" t="s">
        <v>121</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309</v>
      </c>
      <c r="CE34" s="656"/>
      <c r="CF34" s="656"/>
      <c r="CG34" s="656"/>
      <c r="CH34" s="656"/>
      <c r="CI34" s="656"/>
      <c r="CJ34" s="656"/>
      <c r="CK34" s="656"/>
      <c r="CL34" s="656"/>
      <c r="CM34" s="656"/>
      <c r="CN34" s="656"/>
      <c r="CO34" s="656"/>
      <c r="CP34" s="656"/>
      <c r="CQ34" s="657"/>
      <c r="CR34" s="658">
        <v>550915</v>
      </c>
      <c r="CS34" s="659"/>
      <c r="CT34" s="659"/>
      <c r="CU34" s="659"/>
      <c r="CV34" s="659"/>
      <c r="CW34" s="659"/>
      <c r="CX34" s="659"/>
      <c r="CY34" s="660"/>
      <c r="CZ34" s="663">
        <v>28.5</v>
      </c>
      <c r="DA34" s="688"/>
      <c r="DB34" s="688"/>
      <c r="DC34" s="692"/>
      <c r="DD34" s="667">
        <v>121960</v>
      </c>
      <c r="DE34" s="659"/>
      <c r="DF34" s="659"/>
      <c r="DG34" s="659"/>
      <c r="DH34" s="659"/>
      <c r="DI34" s="659"/>
      <c r="DJ34" s="659"/>
      <c r="DK34" s="660"/>
      <c r="DL34" s="667">
        <v>101227</v>
      </c>
      <c r="DM34" s="659"/>
      <c r="DN34" s="659"/>
      <c r="DO34" s="659"/>
      <c r="DP34" s="659"/>
      <c r="DQ34" s="659"/>
      <c r="DR34" s="659"/>
      <c r="DS34" s="659"/>
      <c r="DT34" s="659"/>
      <c r="DU34" s="659"/>
      <c r="DV34" s="660"/>
      <c r="DW34" s="663">
        <v>22.8</v>
      </c>
      <c r="DX34" s="688"/>
      <c r="DY34" s="688"/>
      <c r="DZ34" s="688"/>
      <c r="EA34" s="688"/>
      <c r="EB34" s="688"/>
      <c r="EC34" s="689"/>
    </row>
    <row r="35" spans="2:133" ht="11.25" customHeight="1" x14ac:dyDescent="0.2">
      <c r="B35" s="655" t="s">
        <v>310</v>
      </c>
      <c r="C35" s="656"/>
      <c r="D35" s="656"/>
      <c r="E35" s="656"/>
      <c r="F35" s="656"/>
      <c r="G35" s="656"/>
      <c r="H35" s="656"/>
      <c r="I35" s="656"/>
      <c r="J35" s="656"/>
      <c r="K35" s="656"/>
      <c r="L35" s="656"/>
      <c r="M35" s="656"/>
      <c r="N35" s="656"/>
      <c r="O35" s="656"/>
      <c r="P35" s="656"/>
      <c r="Q35" s="657"/>
      <c r="R35" s="658">
        <v>416377</v>
      </c>
      <c r="S35" s="659"/>
      <c r="T35" s="659"/>
      <c r="U35" s="659"/>
      <c r="V35" s="659"/>
      <c r="W35" s="659"/>
      <c r="X35" s="659"/>
      <c r="Y35" s="660"/>
      <c r="Z35" s="661">
        <v>20.6</v>
      </c>
      <c r="AA35" s="661"/>
      <c r="AB35" s="661"/>
      <c r="AC35" s="661"/>
      <c r="AD35" s="662" t="s">
        <v>121</v>
      </c>
      <c r="AE35" s="662"/>
      <c r="AF35" s="662"/>
      <c r="AG35" s="662"/>
      <c r="AH35" s="662"/>
      <c r="AI35" s="662"/>
      <c r="AJ35" s="662"/>
      <c r="AK35" s="662"/>
      <c r="AL35" s="663" t="s">
        <v>121</v>
      </c>
      <c r="AM35" s="664"/>
      <c r="AN35" s="664"/>
      <c r="AO35" s="665"/>
      <c r="AP35" s="204"/>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61611</v>
      </c>
      <c r="CS35" s="690"/>
      <c r="CT35" s="690"/>
      <c r="CU35" s="690"/>
      <c r="CV35" s="690"/>
      <c r="CW35" s="690"/>
      <c r="CX35" s="690"/>
      <c r="CY35" s="691"/>
      <c r="CZ35" s="663">
        <v>3.2</v>
      </c>
      <c r="DA35" s="688"/>
      <c r="DB35" s="688"/>
      <c r="DC35" s="692"/>
      <c r="DD35" s="667">
        <v>11730</v>
      </c>
      <c r="DE35" s="690"/>
      <c r="DF35" s="690"/>
      <c r="DG35" s="690"/>
      <c r="DH35" s="690"/>
      <c r="DI35" s="690"/>
      <c r="DJ35" s="690"/>
      <c r="DK35" s="691"/>
      <c r="DL35" s="667">
        <v>11565</v>
      </c>
      <c r="DM35" s="690"/>
      <c r="DN35" s="690"/>
      <c r="DO35" s="690"/>
      <c r="DP35" s="690"/>
      <c r="DQ35" s="690"/>
      <c r="DR35" s="690"/>
      <c r="DS35" s="690"/>
      <c r="DT35" s="690"/>
      <c r="DU35" s="690"/>
      <c r="DV35" s="691"/>
      <c r="DW35" s="663">
        <v>2.6</v>
      </c>
      <c r="DX35" s="688"/>
      <c r="DY35" s="688"/>
      <c r="DZ35" s="688"/>
      <c r="EA35" s="688"/>
      <c r="EB35" s="688"/>
      <c r="EC35" s="689"/>
    </row>
    <row r="36" spans="2:133" ht="11.25" customHeight="1" x14ac:dyDescent="0.2">
      <c r="B36" s="655" t="s">
        <v>314</v>
      </c>
      <c r="C36" s="656"/>
      <c r="D36" s="656"/>
      <c r="E36" s="656"/>
      <c r="F36" s="656"/>
      <c r="G36" s="656"/>
      <c r="H36" s="656"/>
      <c r="I36" s="656"/>
      <c r="J36" s="656"/>
      <c r="K36" s="656"/>
      <c r="L36" s="656"/>
      <c r="M36" s="656"/>
      <c r="N36" s="656"/>
      <c r="O36" s="656"/>
      <c r="P36" s="656"/>
      <c r="Q36" s="657"/>
      <c r="R36" s="658">
        <v>47882</v>
      </c>
      <c r="S36" s="659"/>
      <c r="T36" s="659"/>
      <c r="U36" s="659"/>
      <c r="V36" s="659"/>
      <c r="W36" s="659"/>
      <c r="X36" s="659"/>
      <c r="Y36" s="660"/>
      <c r="Z36" s="661">
        <v>2.4</v>
      </c>
      <c r="AA36" s="661"/>
      <c r="AB36" s="661"/>
      <c r="AC36" s="661"/>
      <c r="AD36" s="662" t="s">
        <v>121</v>
      </c>
      <c r="AE36" s="662"/>
      <c r="AF36" s="662"/>
      <c r="AG36" s="662"/>
      <c r="AH36" s="662"/>
      <c r="AI36" s="662"/>
      <c r="AJ36" s="662"/>
      <c r="AK36" s="662"/>
      <c r="AL36" s="663" t="s">
        <v>121</v>
      </c>
      <c r="AM36" s="664"/>
      <c r="AN36" s="664"/>
      <c r="AO36" s="665"/>
      <c r="AP36" s="204"/>
      <c r="AQ36" s="724" t="s">
        <v>315</v>
      </c>
      <c r="AR36" s="725"/>
      <c r="AS36" s="725"/>
      <c r="AT36" s="725"/>
      <c r="AU36" s="725"/>
      <c r="AV36" s="725"/>
      <c r="AW36" s="725"/>
      <c r="AX36" s="725"/>
      <c r="AY36" s="726"/>
      <c r="AZ36" s="647">
        <v>94881</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4323</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124849</v>
      </c>
      <c r="CS36" s="659"/>
      <c r="CT36" s="659"/>
      <c r="CU36" s="659"/>
      <c r="CV36" s="659"/>
      <c r="CW36" s="659"/>
      <c r="CX36" s="659"/>
      <c r="CY36" s="660"/>
      <c r="CZ36" s="663">
        <v>6.5</v>
      </c>
      <c r="DA36" s="688"/>
      <c r="DB36" s="688"/>
      <c r="DC36" s="692"/>
      <c r="DD36" s="667">
        <v>61952</v>
      </c>
      <c r="DE36" s="659"/>
      <c r="DF36" s="659"/>
      <c r="DG36" s="659"/>
      <c r="DH36" s="659"/>
      <c r="DI36" s="659"/>
      <c r="DJ36" s="659"/>
      <c r="DK36" s="660"/>
      <c r="DL36" s="667">
        <v>55834</v>
      </c>
      <c r="DM36" s="659"/>
      <c r="DN36" s="659"/>
      <c r="DO36" s="659"/>
      <c r="DP36" s="659"/>
      <c r="DQ36" s="659"/>
      <c r="DR36" s="659"/>
      <c r="DS36" s="659"/>
      <c r="DT36" s="659"/>
      <c r="DU36" s="659"/>
      <c r="DV36" s="660"/>
      <c r="DW36" s="663">
        <v>12.6</v>
      </c>
      <c r="DX36" s="688"/>
      <c r="DY36" s="688"/>
      <c r="DZ36" s="688"/>
      <c r="EA36" s="688"/>
      <c r="EB36" s="688"/>
      <c r="EC36" s="689"/>
    </row>
    <row r="37" spans="2:133" ht="11.25" customHeight="1" x14ac:dyDescent="0.2">
      <c r="B37" s="655" t="s">
        <v>318</v>
      </c>
      <c r="C37" s="656"/>
      <c r="D37" s="656"/>
      <c r="E37" s="656"/>
      <c r="F37" s="656"/>
      <c r="G37" s="656"/>
      <c r="H37" s="656"/>
      <c r="I37" s="656"/>
      <c r="J37" s="656"/>
      <c r="K37" s="656"/>
      <c r="L37" s="656"/>
      <c r="M37" s="656"/>
      <c r="N37" s="656"/>
      <c r="O37" s="656"/>
      <c r="P37" s="656"/>
      <c r="Q37" s="657"/>
      <c r="R37" s="658">
        <v>150629</v>
      </c>
      <c r="S37" s="659"/>
      <c r="T37" s="659"/>
      <c r="U37" s="659"/>
      <c r="V37" s="659"/>
      <c r="W37" s="659"/>
      <c r="X37" s="659"/>
      <c r="Y37" s="660"/>
      <c r="Z37" s="661">
        <v>7.5</v>
      </c>
      <c r="AA37" s="661"/>
      <c r="AB37" s="661"/>
      <c r="AC37" s="661"/>
      <c r="AD37" s="662">
        <v>16</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61914</v>
      </c>
      <c r="BA37" s="659"/>
      <c r="BB37" s="659"/>
      <c r="BC37" s="659"/>
      <c r="BD37" s="690"/>
      <c r="BE37" s="690"/>
      <c r="BF37" s="713"/>
      <c r="BG37" s="655" t="s">
        <v>320</v>
      </c>
      <c r="BH37" s="656"/>
      <c r="BI37" s="656"/>
      <c r="BJ37" s="656"/>
      <c r="BK37" s="656"/>
      <c r="BL37" s="656"/>
      <c r="BM37" s="656"/>
      <c r="BN37" s="656"/>
      <c r="BO37" s="656"/>
      <c r="BP37" s="656"/>
      <c r="BQ37" s="656"/>
      <c r="BR37" s="656"/>
      <c r="BS37" s="656"/>
      <c r="BT37" s="656"/>
      <c r="BU37" s="657"/>
      <c r="BV37" s="658">
        <v>4323</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14168</v>
      </c>
      <c r="CS37" s="690"/>
      <c r="CT37" s="690"/>
      <c r="CU37" s="690"/>
      <c r="CV37" s="690"/>
      <c r="CW37" s="690"/>
      <c r="CX37" s="690"/>
      <c r="CY37" s="691"/>
      <c r="CZ37" s="663">
        <v>0.7</v>
      </c>
      <c r="DA37" s="688"/>
      <c r="DB37" s="688"/>
      <c r="DC37" s="692"/>
      <c r="DD37" s="667">
        <v>14168</v>
      </c>
      <c r="DE37" s="690"/>
      <c r="DF37" s="690"/>
      <c r="DG37" s="690"/>
      <c r="DH37" s="690"/>
      <c r="DI37" s="690"/>
      <c r="DJ37" s="690"/>
      <c r="DK37" s="691"/>
      <c r="DL37" s="667">
        <v>14009</v>
      </c>
      <c r="DM37" s="690"/>
      <c r="DN37" s="690"/>
      <c r="DO37" s="690"/>
      <c r="DP37" s="690"/>
      <c r="DQ37" s="690"/>
      <c r="DR37" s="690"/>
      <c r="DS37" s="690"/>
      <c r="DT37" s="690"/>
      <c r="DU37" s="690"/>
      <c r="DV37" s="691"/>
      <c r="DW37" s="663">
        <v>3.2</v>
      </c>
      <c r="DX37" s="688"/>
      <c r="DY37" s="688"/>
      <c r="DZ37" s="688"/>
      <c r="EA37" s="688"/>
      <c r="EB37" s="688"/>
      <c r="EC37" s="689"/>
    </row>
    <row r="38" spans="2:133" ht="11.25" customHeight="1" x14ac:dyDescent="0.2">
      <c r="B38" s="655" t="s">
        <v>322</v>
      </c>
      <c r="C38" s="656"/>
      <c r="D38" s="656"/>
      <c r="E38" s="656"/>
      <c r="F38" s="656"/>
      <c r="G38" s="656"/>
      <c r="H38" s="656"/>
      <c r="I38" s="656"/>
      <c r="J38" s="656"/>
      <c r="K38" s="656"/>
      <c r="L38" s="656"/>
      <c r="M38" s="656"/>
      <c r="N38" s="656"/>
      <c r="O38" s="656"/>
      <c r="P38" s="656"/>
      <c r="Q38" s="657"/>
      <c r="R38" s="658" t="s">
        <v>121</v>
      </c>
      <c r="S38" s="659"/>
      <c r="T38" s="659"/>
      <c r="U38" s="659"/>
      <c r="V38" s="659"/>
      <c r="W38" s="659"/>
      <c r="X38" s="659"/>
      <c r="Y38" s="660"/>
      <c r="Z38" s="661" t="s">
        <v>121</v>
      </c>
      <c r="AA38" s="661"/>
      <c r="AB38" s="661"/>
      <c r="AC38" s="661"/>
      <c r="AD38" s="662" t="s">
        <v>121</v>
      </c>
      <c r="AE38" s="662"/>
      <c r="AF38" s="662"/>
      <c r="AG38" s="662"/>
      <c r="AH38" s="662"/>
      <c r="AI38" s="662"/>
      <c r="AJ38" s="662"/>
      <c r="AK38" s="662"/>
      <c r="AL38" s="663" t="s">
        <v>121</v>
      </c>
      <c r="AM38" s="664"/>
      <c r="AN38" s="664"/>
      <c r="AO38" s="665"/>
      <c r="AQ38" s="721" t="s">
        <v>323</v>
      </c>
      <c r="AR38" s="722"/>
      <c r="AS38" s="722"/>
      <c r="AT38" s="722"/>
      <c r="AU38" s="722"/>
      <c r="AV38" s="722"/>
      <c r="AW38" s="722"/>
      <c r="AX38" s="722"/>
      <c r="AY38" s="723"/>
      <c r="AZ38" s="658">
        <v>7503</v>
      </c>
      <c r="BA38" s="659"/>
      <c r="BB38" s="659"/>
      <c r="BC38" s="659"/>
      <c r="BD38" s="690"/>
      <c r="BE38" s="690"/>
      <c r="BF38" s="713"/>
      <c r="BG38" s="655" t="s">
        <v>324</v>
      </c>
      <c r="BH38" s="656"/>
      <c r="BI38" s="656"/>
      <c r="BJ38" s="656"/>
      <c r="BK38" s="656"/>
      <c r="BL38" s="656"/>
      <c r="BM38" s="656"/>
      <c r="BN38" s="656"/>
      <c r="BO38" s="656"/>
      <c r="BP38" s="656"/>
      <c r="BQ38" s="656"/>
      <c r="BR38" s="656"/>
      <c r="BS38" s="656"/>
      <c r="BT38" s="656"/>
      <c r="BU38" s="657"/>
      <c r="BV38" s="658">
        <v>63</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94881</v>
      </c>
      <c r="CS38" s="659"/>
      <c r="CT38" s="659"/>
      <c r="CU38" s="659"/>
      <c r="CV38" s="659"/>
      <c r="CW38" s="659"/>
      <c r="CX38" s="659"/>
      <c r="CY38" s="660"/>
      <c r="CZ38" s="663">
        <v>4.9000000000000004</v>
      </c>
      <c r="DA38" s="688"/>
      <c r="DB38" s="688"/>
      <c r="DC38" s="692"/>
      <c r="DD38" s="667">
        <v>74152</v>
      </c>
      <c r="DE38" s="659"/>
      <c r="DF38" s="659"/>
      <c r="DG38" s="659"/>
      <c r="DH38" s="659"/>
      <c r="DI38" s="659"/>
      <c r="DJ38" s="659"/>
      <c r="DK38" s="660"/>
      <c r="DL38" s="667">
        <v>32998</v>
      </c>
      <c r="DM38" s="659"/>
      <c r="DN38" s="659"/>
      <c r="DO38" s="659"/>
      <c r="DP38" s="659"/>
      <c r="DQ38" s="659"/>
      <c r="DR38" s="659"/>
      <c r="DS38" s="659"/>
      <c r="DT38" s="659"/>
      <c r="DU38" s="659"/>
      <c r="DV38" s="660"/>
      <c r="DW38" s="663">
        <v>7.4</v>
      </c>
      <c r="DX38" s="688"/>
      <c r="DY38" s="688"/>
      <c r="DZ38" s="688"/>
      <c r="EA38" s="688"/>
      <c r="EB38" s="688"/>
      <c r="EC38" s="689"/>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121</v>
      </c>
      <c r="S39" s="659"/>
      <c r="T39" s="659"/>
      <c r="U39" s="659"/>
      <c r="V39" s="659"/>
      <c r="W39" s="659"/>
      <c r="X39" s="659"/>
      <c r="Y39" s="660"/>
      <c r="Z39" s="661" t="s">
        <v>121</v>
      </c>
      <c r="AA39" s="661"/>
      <c r="AB39" s="661"/>
      <c r="AC39" s="661"/>
      <c r="AD39" s="662" t="s">
        <v>121</v>
      </c>
      <c r="AE39" s="662"/>
      <c r="AF39" s="662"/>
      <c r="AG39" s="662"/>
      <c r="AH39" s="662"/>
      <c r="AI39" s="662"/>
      <c r="AJ39" s="662"/>
      <c r="AK39" s="662"/>
      <c r="AL39" s="663" t="s">
        <v>121</v>
      </c>
      <c r="AM39" s="664"/>
      <c r="AN39" s="664"/>
      <c r="AO39" s="665"/>
      <c r="AQ39" s="721" t="s">
        <v>327</v>
      </c>
      <c r="AR39" s="722"/>
      <c r="AS39" s="722"/>
      <c r="AT39" s="722"/>
      <c r="AU39" s="722"/>
      <c r="AV39" s="722"/>
      <c r="AW39" s="722"/>
      <c r="AX39" s="722"/>
      <c r="AY39" s="723"/>
      <c r="AZ39" s="658" t="s">
        <v>121</v>
      </c>
      <c r="BA39" s="659"/>
      <c r="BB39" s="659"/>
      <c r="BC39" s="659"/>
      <c r="BD39" s="690"/>
      <c r="BE39" s="690"/>
      <c r="BF39" s="713"/>
      <c r="BG39" s="655" t="s">
        <v>328</v>
      </c>
      <c r="BH39" s="656"/>
      <c r="BI39" s="656"/>
      <c r="BJ39" s="656"/>
      <c r="BK39" s="656"/>
      <c r="BL39" s="656"/>
      <c r="BM39" s="656"/>
      <c r="BN39" s="656"/>
      <c r="BO39" s="656"/>
      <c r="BP39" s="656"/>
      <c r="BQ39" s="656"/>
      <c r="BR39" s="656"/>
      <c r="BS39" s="656"/>
      <c r="BT39" s="656"/>
      <c r="BU39" s="657"/>
      <c r="BV39" s="658">
        <v>92</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308130</v>
      </c>
      <c r="CS39" s="690"/>
      <c r="CT39" s="690"/>
      <c r="CU39" s="690"/>
      <c r="CV39" s="690"/>
      <c r="CW39" s="690"/>
      <c r="CX39" s="690"/>
      <c r="CY39" s="691"/>
      <c r="CZ39" s="663">
        <v>15.9</v>
      </c>
      <c r="DA39" s="688"/>
      <c r="DB39" s="688"/>
      <c r="DC39" s="692"/>
      <c r="DD39" s="667">
        <v>206998</v>
      </c>
      <c r="DE39" s="690"/>
      <c r="DF39" s="690"/>
      <c r="DG39" s="690"/>
      <c r="DH39" s="690"/>
      <c r="DI39" s="690"/>
      <c r="DJ39" s="690"/>
      <c r="DK39" s="691"/>
      <c r="DL39" s="667" t="s">
        <v>121</v>
      </c>
      <c r="DM39" s="690"/>
      <c r="DN39" s="690"/>
      <c r="DO39" s="690"/>
      <c r="DP39" s="690"/>
      <c r="DQ39" s="690"/>
      <c r="DR39" s="690"/>
      <c r="DS39" s="690"/>
      <c r="DT39" s="690"/>
      <c r="DU39" s="690"/>
      <c r="DV39" s="691"/>
      <c r="DW39" s="663" t="s">
        <v>121</v>
      </c>
      <c r="DX39" s="688"/>
      <c r="DY39" s="688"/>
      <c r="DZ39" s="688"/>
      <c r="EA39" s="688"/>
      <c r="EB39" s="688"/>
      <c r="EC39" s="689"/>
    </row>
    <row r="40" spans="2:133" ht="11.25" customHeight="1" x14ac:dyDescent="0.2">
      <c r="B40" s="655" t="s">
        <v>330</v>
      </c>
      <c r="C40" s="656"/>
      <c r="D40" s="656"/>
      <c r="E40" s="656"/>
      <c r="F40" s="656"/>
      <c r="G40" s="656"/>
      <c r="H40" s="656"/>
      <c r="I40" s="656"/>
      <c r="J40" s="656"/>
      <c r="K40" s="656"/>
      <c r="L40" s="656"/>
      <c r="M40" s="656"/>
      <c r="N40" s="656"/>
      <c r="O40" s="656"/>
      <c r="P40" s="656"/>
      <c r="Q40" s="657"/>
      <c r="R40" s="658" t="s">
        <v>121</v>
      </c>
      <c r="S40" s="659"/>
      <c r="T40" s="659"/>
      <c r="U40" s="659"/>
      <c r="V40" s="659"/>
      <c r="W40" s="659"/>
      <c r="X40" s="659"/>
      <c r="Y40" s="660"/>
      <c r="Z40" s="661" t="s">
        <v>121</v>
      </c>
      <c r="AA40" s="661"/>
      <c r="AB40" s="661"/>
      <c r="AC40" s="661"/>
      <c r="AD40" s="662" t="s">
        <v>121</v>
      </c>
      <c r="AE40" s="662"/>
      <c r="AF40" s="662"/>
      <c r="AG40" s="662"/>
      <c r="AH40" s="662"/>
      <c r="AI40" s="662"/>
      <c r="AJ40" s="662"/>
      <c r="AK40" s="662"/>
      <c r="AL40" s="663" t="s">
        <v>121</v>
      </c>
      <c r="AM40" s="664"/>
      <c r="AN40" s="664"/>
      <c r="AO40" s="665"/>
      <c r="AQ40" s="721" t="s">
        <v>331</v>
      </c>
      <c r="AR40" s="722"/>
      <c r="AS40" s="722"/>
      <c r="AT40" s="722"/>
      <c r="AU40" s="722"/>
      <c r="AV40" s="722"/>
      <c r="AW40" s="722"/>
      <c r="AX40" s="722"/>
      <c r="AY40" s="723"/>
      <c r="AZ40" s="658" t="s">
        <v>121</v>
      </c>
      <c r="BA40" s="659"/>
      <c r="BB40" s="659"/>
      <c r="BC40" s="659"/>
      <c r="BD40" s="690"/>
      <c r="BE40" s="690"/>
      <c r="BF40" s="713"/>
      <c r="BG40" s="706" t="s">
        <v>332</v>
      </c>
      <c r="BH40" s="707"/>
      <c r="BI40" s="707"/>
      <c r="BJ40" s="707"/>
      <c r="BK40" s="707"/>
      <c r="BL40" s="205"/>
      <c r="BM40" s="656" t="s">
        <v>333</v>
      </c>
      <c r="BN40" s="656"/>
      <c r="BO40" s="656"/>
      <c r="BP40" s="656"/>
      <c r="BQ40" s="656"/>
      <c r="BR40" s="656"/>
      <c r="BS40" s="656"/>
      <c r="BT40" s="656"/>
      <c r="BU40" s="657"/>
      <c r="BV40" s="658">
        <v>58</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t="s">
        <v>121</v>
      </c>
      <c r="CS40" s="659"/>
      <c r="CT40" s="659"/>
      <c r="CU40" s="659"/>
      <c r="CV40" s="659"/>
      <c r="CW40" s="659"/>
      <c r="CX40" s="659"/>
      <c r="CY40" s="660"/>
      <c r="CZ40" s="663" t="s">
        <v>121</v>
      </c>
      <c r="DA40" s="688"/>
      <c r="DB40" s="688"/>
      <c r="DC40" s="692"/>
      <c r="DD40" s="667" t="s">
        <v>121</v>
      </c>
      <c r="DE40" s="659"/>
      <c r="DF40" s="659"/>
      <c r="DG40" s="659"/>
      <c r="DH40" s="659"/>
      <c r="DI40" s="659"/>
      <c r="DJ40" s="659"/>
      <c r="DK40" s="660"/>
      <c r="DL40" s="667" t="s">
        <v>121</v>
      </c>
      <c r="DM40" s="659"/>
      <c r="DN40" s="659"/>
      <c r="DO40" s="659"/>
      <c r="DP40" s="659"/>
      <c r="DQ40" s="659"/>
      <c r="DR40" s="659"/>
      <c r="DS40" s="659"/>
      <c r="DT40" s="659"/>
      <c r="DU40" s="659"/>
      <c r="DV40" s="660"/>
      <c r="DW40" s="663" t="s">
        <v>121</v>
      </c>
      <c r="DX40" s="688"/>
      <c r="DY40" s="688"/>
      <c r="DZ40" s="688"/>
      <c r="EA40" s="688"/>
      <c r="EB40" s="688"/>
      <c r="EC40" s="689"/>
    </row>
    <row r="41" spans="2:133" ht="11.25" customHeight="1" x14ac:dyDescent="0.2">
      <c r="B41" s="679" t="s">
        <v>335</v>
      </c>
      <c r="C41" s="680"/>
      <c r="D41" s="680"/>
      <c r="E41" s="680"/>
      <c r="F41" s="680"/>
      <c r="G41" s="680"/>
      <c r="H41" s="680"/>
      <c r="I41" s="680"/>
      <c r="J41" s="680"/>
      <c r="K41" s="680"/>
      <c r="L41" s="680"/>
      <c r="M41" s="680"/>
      <c r="N41" s="680"/>
      <c r="O41" s="680"/>
      <c r="P41" s="680"/>
      <c r="Q41" s="681"/>
      <c r="R41" s="730">
        <v>2019507</v>
      </c>
      <c r="S41" s="731"/>
      <c r="T41" s="731"/>
      <c r="U41" s="731"/>
      <c r="V41" s="731"/>
      <c r="W41" s="731"/>
      <c r="X41" s="731"/>
      <c r="Y41" s="735"/>
      <c r="Z41" s="736">
        <v>100</v>
      </c>
      <c r="AA41" s="736"/>
      <c r="AB41" s="736"/>
      <c r="AC41" s="736"/>
      <c r="AD41" s="737">
        <v>443511</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21100</v>
      </c>
      <c r="BA41" s="659"/>
      <c r="BB41" s="659"/>
      <c r="BC41" s="659"/>
      <c r="BD41" s="690"/>
      <c r="BE41" s="690"/>
      <c r="BF41" s="713"/>
      <c r="BG41" s="706"/>
      <c r="BH41" s="707"/>
      <c r="BI41" s="707"/>
      <c r="BJ41" s="707"/>
      <c r="BK41" s="707"/>
      <c r="BL41" s="205"/>
      <c r="BM41" s="656" t="s">
        <v>337</v>
      </c>
      <c r="BN41" s="656"/>
      <c r="BO41" s="656"/>
      <c r="BP41" s="656"/>
      <c r="BQ41" s="656"/>
      <c r="BR41" s="656"/>
      <c r="BS41" s="656"/>
      <c r="BT41" s="656"/>
      <c r="BU41" s="657"/>
      <c r="BV41" s="658">
        <v>27</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121</v>
      </c>
      <c r="CS41" s="690"/>
      <c r="CT41" s="690"/>
      <c r="CU41" s="690"/>
      <c r="CV41" s="690"/>
      <c r="CW41" s="690"/>
      <c r="CX41" s="690"/>
      <c r="CY41" s="691"/>
      <c r="CZ41" s="663" t="s">
        <v>121</v>
      </c>
      <c r="DA41" s="688"/>
      <c r="DB41" s="688"/>
      <c r="DC41" s="692"/>
      <c r="DD41" s="667" t="s">
        <v>121</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4364</v>
      </c>
      <c r="BA42" s="731"/>
      <c r="BB42" s="731"/>
      <c r="BC42" s="731"/>
      <c r="BD42" s="717"/>
      <c r="BE42" s="717"/>
      <c r="BF42" s="719"/>
      <c r="BG42" s="708"/>
      <c r="BH42" s="709"/>
      <c r="BI42" s="709"/>
      <c r="BJ42" s="709"/>
      <c r="BK42" s="709"/>
      <c r="BL42" s="206"/>
      <c r="BM42" s="680" t="s">
        <v>340</v>
      </c>
      <c r="BN42" s="680"/>
      <c r="BO42" s="680"/>
      <c r="BP42" s="680"/>
      <c r="BQ42" s="680"/>
      <c r="BR42" s="680"/>
      <c r="BS42" s="680"/>
      <c r="BT42" s="680"/>
      <c r="BU42" s="681"/>
      <c r="BV42" s="730">
        <v>241</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549340</v>
      </c>
      <c r="CS42" s="690"/>
      <c r="CT42" s="690"/>
      <c r="CU42" s="690"/>
      <c r="CV42" s="690"/>
      <c r="CW42" s="690"/>
      <c r="CX42" s="690"/>
      <c r="CY42" s="691"/>
      <c r="CZ42" s="663">
        <v>28.4</v>
      </c>
      <c r="DA42" s="688"/>
      <c r="DB42" s="688"/>
      <c r="DC42" s="692"/>
      <c r="DD42" s="667">
        <v>57445</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17308</v>
      </c>
      <c r="CS43" s="690"/>
      <c r="CT43" s="690"/>
      <c r="CU43" s="690"/>
      <c r="CV43" s="690"/>
      <c r="CW43" s="690"/>
      <c r="CX43" s="690"/>
      <c r="CY43" s="691"/>
      <c r="CZ43" s="663">
        <v>0.9</v>
      </c>
      <c r="DA43" s="688"/>
      <c r="DB43" s="688"/>
      <c r="DC43" s="692"/>
      <c r="DD43" s="667">
        <v>1810</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292</v>
      </c>
      <c r="CE44" s="695"/>
      <c r="CF44" s="655" t="s">
        <v>345</v>
      </c>
      <c r="CG44" s="656"/>
      <c r="CH44" s="656"/>
      <c r="CI44" s="656"/>
      <c r="CJ44" s="656"/>
      <c r="CK44" s="656"/>
      <c r="CL44" s="656"/>
      <c r="CM44" s="656"/>
      <c r="CN44" s="656"/>
      <c r="CO44" s="656"/>
      <c r="CP44" s="656"/>
      <c r="CQ44" s="657"/>
      <c r="CR44" s="658">
        <v>549340</v>
      </c>
      <c r="CS44" s="659"/>
      <c r="CT44" s="659"/>
      <c r="CU44" s="659"/>
      <c r="CV44" s="659"/>
      <c r="CW44" s="659"/>
      <c r="CX44" s="659"/>
      <c r="CY44" s="660"/>
      <c r="CZ44" s="663">
        <v>28.4</v>
      </c>
      <c r="DA44" s="664"/>
      <c r="DB44" s="664"/>
      <c r="DC44" s="670"/>
      <c r="DD44" s="667">
        <v>57445</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347</v>
      </c>
      <c r="CG45" s="656"/>
      <c r="CH45" s="656"/>
      <c r="CI45" s="656"/>
      <c r="CJ45" s="656"/>
      <c r="CK45" s="656"/>
      <c r="CL45" s="656"/>
      <c r="CM45" s="656"/>
      <c r="CN45" s="656"/>
      <c r="CO45" s="656"/>
      <c r="CP45" s="656"/>
      <c r="CQ45" s="657"/>
      <c r="CR45" s="658">
        <v>233923</v>
      </c>
      <c r="CS45" s="690"/>
      <c r="CT45" s="690"/>
      <c r="CU45" s="690"/>
      <c r="CV45" s="690"/>
      <c r="CW45" s="690"/>
      <c r="CX45" s="690"/>
      <c r="CY45" s="691"/>
      <c r="CZ45" s="663">
        <v>12.1</v>
      </c>
      <c r="DA45" s="688"/>
      <c r="DB45" s="688"/>
      <c r="DC45" s="692"/>
      <c r="DD45" s="667">
        <v>18593</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348</v>
      </c>
      <c r="CG46" s="656"/>
      <c r="CH46" s="656"/>
      <c r="CI46" s="656"/>
      <c r="CJ46" s="656"/>
      <c r="CK46" s="656"/>
      <c r="CL46" s="656"/>
      <c r="CM46" s="656"/>
      <c r="CN46" s="656"/>
      <c r="CO46" s="656"/>
      <c r="CP46" s="656"/>
      <c r="CQ46" s="657"/>
      <c r="CR46" s="658">
        <v>315417</v>
      </c>
      <c r="CS46" s="659"/>
      <c r="CT46" s="659"/>
      <c r="CU46" s="659"/>
      <c r="CV46" s="659"/>
      <c r="CW46" s="659"/>
      <c r="CX46" s="659"/>
      <c r="CY46" s="660"/>
      <c r="CZ46" s="663">
        <v>16.3</v>
      </c>
      <c r="DA46" s="664"/>
      <c r="DB46" s="664"/>
      <c r="DC46" s="670"/>
      <c r="DD46" s="667">
        <v>38852</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349</v>
      </c>
      <c r="CG47" s="656"/>
      <c r="CH47" s="656"/>
      <c r="CI47" s="656"/>
      <c r="CJ47" s="656"/>
      <c r="CK47" s="656"/>
      <c r="CL47" s="656"/>
      <c r="CM47" s="656"/>
      <c r="CN47" s="656"/>
      <c r="CO47" s="656"/>
      <c r="CP47" s="656"/>
      <c r="CQ47" s="657"/>
      <c r="CR47" s="658" t="s">
        <v>121</v>
      </c>
      <c r="CS47" s="690"/>
      <c r="CT47" s="690"/>
      <c r="CU47" s="690"/>
      <c r="CV47" s="690"/>
      <c r="CW47" s="690"/>
      <c r="CX47" s="690"/>
      <c r="CY47" s="691"/>
      <c r="CZ47" s="663" t="s">
        <v>121</v>
      </c>
      <c r="DA47" s="688"/>
      <c r="DB47" s="688"/>
      <c r="DC47" s="692"/>
      <c r="DD47" s="667" t="s">
        <v>121</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698"/>
      <c r="CE48" s="699"/>
      <c r="CF48" s="655" t="s">
        <v>350</v>
      </c>
      <c r="CG48" s="656"/>
      <c r="CH48" s="656"/>
      <c r="CI48" s="656"/>
      <c r="CJ48" s="656"/>
      <c r="CK48" s="656"/>
      <c r="CL48" s="656"/>
      <c r="CM48" s="656"/>
      <c r="CN48" s="656"/>
      <c r="CO48" s="656"/>
      <c r="CP48" s="656"/>
      <c r="CQ48" s="657"/>
      <c r="CR48" s="658" t="s">
        <v>121</v>
      </c>
      <c r="CS48" s="659"/>
      <c r="CT48" s="659"/>
      <c r="CU48" s="659"/>
      <c r="CV48" s="659"/>
      <c r="CW48" s="659"/>
      <c r="CX48" s="659"/>
      <c r="CY48" s="660"/>
      <c r="CZ48" s="663" t="s">
        <v>121</v>
      </c>
      <c r="DA48" s="664"/>
      <c r="DB48" s="664"/>
      <c r="DC48" s="670"/>
      <c r="DD48" s="667" t="s">
        <v>121</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351</v>
      </c>
      <c r="CE49" s="680"/>
      <c r="CF49" s="680"/>
      <c r="CG49" s="680"/>
      <c r="CH49" s="680"/>
      <c r="CI49" s="680"/>
      <c r="CJ49" s="680"/>
      <c r="CK49" s="680"/>
      <c r="CL49" s="680"/>
      <c r="CM49" s="680"/>
      <c r="CN49" s="680"/>
      <c r="CO49" s="680"/>
      <c r="CP49" s="680"/>
      <c r="CQ49" s="681"/>
      <c r="CR49" s="730">
        <v>1935042</v>
      </c>
      <c r="CS49" s="717"/>
      <c r="CT49" s="717"/>
      <c r="CU49" s="717"/>
      <c r="CV49" s="717"/>
      <c r="CW49" s="717"/>
      <c r="CX49" s="717"/>
      <c r="CY49" s="746"/>
      <c r="CZ49" s="738">
        <v>100</v>
      </c>
      <c r="DA49" s="747"/>
      <c r="DB49" s="747"/>
      <c r="DC49" s="748"/>
      <c r="DD49" s="749">
        <v>727810</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5V6K6u2JYnW98ZqhV/IezOAjrtxHaPxJNeVuTbfvFhjT/7YDIzWy20B09E/soGtJpx4K7fLloDP5S9+XTeMHjw==" saltValue="mCEpjsAIGastTx/d3LqLA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6"/>
    </row>
    <row r="6" spans="1:131" s="217"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6"/>
    </row>
    <row r="7" spans="1:131" s="217" customFormat="1" ht="26.25" customHeight="1" thickTop="1" x14ac:dyDescent="0.2">
      <c r="A7" s="218">
        <v>1</v>
      </c>
      <c r="B7" s="784" t="s">
        <v>374</v>
      </c>
      <c r="C7" s="785"/>
      <c r="D7" s="785"/>
      <c r="E7" s="785"/>
      <c r="F7" s="785"/>
      <c r="G7" s="785"/>
      <c r="H7" s="785"/>
      <c r="I7" s="785"/>
      <c r="J7" s="785"/>
      <c r="K7" s="785"/>
      <c r="L7" s="785"/>
      <c r="M7" s="785"/>
      <c r="N7" s="785"/>
      <c r="O7" s="785"/>
      <c r="P7" s="786"/>
      <c r="Q7" s="787">
        <v>1975</v>
      </c>
      <c r="R7" s="788"/>
      <c r="S7" s="788"/>
      <c r="T7" s="788"/>
      <c r="U7" s="788"/>
      <c r="V7" s="788">
        <v>1898</v>
      </c>
      <c r="W7" s="788"/>
      <c r="X7" s="788"/>
      <c r="Y7" s="788"/>
      <c r="Z7" s="788"/>
      <c r="AA7" s="788">
        <v>77</v>
      </c>
      <c r="AB7" s="788"/>
      <c r="AC7" s="788"/>
      <c r="AD7" s="788"/>
      <c r="AE7" s="789"/>
      <c r="AF7" s="790">
        <v>77</v>
      </c>
      <c r="AG7" s="791"/>
      <c r="AH7" s="791"/>
      <c r="AI7" s="791"/>
      <c r="AJ7" s="792"/>
      <c r="AK7" s="793">
        <v>419</v>
      </c>
      <c r="AL7" s="794"/>
      <c r="AM7" s="794"/>
      <c r="AN7" s="794"/>
      <c r="AO7" s="794"/>
      <c r="AP7" s="794">
        <v>379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8">
        <v>1</v>
      </c>
      <c r="BR7" s="219"/>
      <c r="BS7" s="781"/>
      <c r="BT7" s="782"/>
      <c r="BU7" s="782"/>
      <c r="BV7" s="782"/>
      <c r="BW7" s="782"/>
      <c r="BX7" s="782"/>
      <c r="BY7" s="782"/>
      <c r="BZ7" s="782"/>
      <c r="CA7" s="782"/>
      <c r="CB7" s="782"/>
      <c r="CC7" s="782"/>
      <c r="CD7" s="782"/>
      <c r="CE7" s="782"/>
      <c r="CF7" s="782"/>
      <c r="CG7" s="797"/>
      <c r="CH7" s="778"/>
      <c r="CI7" s="779"/>
      <c r="CJ7" s="779"/>
      <c r="CK7" s="779"/>
      <c r="CL7" s="780"/>
      <c r="CM7" s="778"/>
      <c r="CN7" s="779"/>
      <c r="CO7" s="779"/>
      <c r="CP7" s="779"/>
      <c r="CQ7" s="780"/>
      <c r="CR7" s="778"/>
      <c r="CS7" s="779"/>
      <c r="CT7" s="779"/>
      <c r="CU7" s="779"/>
      <c r="CV7" s="780"/>
      <c r="CW7" s="778"/>
      <c r="CX7" s="779"/>
      <c r="CY7" s="779"/>
      <c r="CZ7" s="779"/>
      <c r="DA7" s="780"/>
      <c r="DB7" s="778"/>
      <c r="DC7" s="779"/>
      <c r="DD7" s="779"/>
      <c r="DE7" s="779"/>
      <c r="DF7" s="780"/>
      <c r="DG7" s="778"/>
      <c r="DH7" s="779"/>
      <c r="DI7" s="779"/>
      <c r="DJ7" s="779"/>
      <c r="DK7" s="780"/>
      <c r="DL7" s="778"/>
      <c r="DM7" s="779"/>
      <c r="DN7" s="779"/>
      <c r="DO7" s="779"/>
      <c r="DP7" s="780"/>
      <c r="DQ7" s="778"/>
      <c r="DR7" s="779"/>
      <c r="DS7" s="779"/>
      <c r="DT7" s="779"/>
      <c r="DU7" s="780"/>
      <c r="DV7" s="781"/>
      <c r="DW7" s="782"/>
      <c r="DX7" s="782"/>
      <c r="DY7" s="782"/>
      <c r="DZ7" s="783"/>
      <c r="EA7" s="216"/>
    </row>
    <row r="8" spans="1:131" s="217" customFormat="1" ht="26.25" customHeight="1" x14ac:dyDescent="0.2">
      <c r="A8" s="220">
        <v>2</v>
      </c>
      <c r="B8" s="815" t="s">
        <v>375</v>
      </c>
      <c r="C8" s="816"/>
      <c r="D8" s="816"/>
      <c r="E8" s="816"/>
      <c r="F8" s="816"/>
      <c r="G8" s="816"/>
      <c r="H8" s="816"/>
      <c r="I8" s="816"/>
      <c r="J8" s="816"/>
      <c r="K8" s="816"/>
      <c r="L8" s="816"/>
      <c r="M8" s="816"/>
      <c r="N8" s="816"/>
      <c r="O8" s="816"/>
      <c r="P8" s="817"/>
      <c r="Q8" s="818">
        <v>89</v>
      </c>
      <c r="R8" s="819"/>
      <c r="S8" s="819"/>
      <c r="T8" s="819"/>
      <c r="U8" s="819"/>
      <c r="V8" s="819">
        <v>85</v>
      </c>
      <c r="W8" s="819"/>
      <c r="X8" s="819"/>
      <c r="Y8" s="819"/>
      <c r="Z8" s="819"/>
      <c r="AA8" s="819">
        <v>3</v>
      </c>
      <c r="AB8" s="819"/>
      <c r="AC8" s="819"/>
      <c r="AD8" s="819"/>
      <c r="AE8" s="820"/>
      <c r="AF8" s="821">
        <v>3</v>
      </c>
      <c r="AG8" s="822"/>
      <c r="AH8" s="822"/>
      <c r="AI8" s="822"/>
      <c r="AJ8" s="823"/>
      <c r="AK8" s="804" t="s">
        <v>549</v>
      </c>
      <c r="AL8" s="805"/>
      <c r="AM8" s="805"/>
      <c r="AN8" s="805"/>
      <c r="AO8" s="805"/>
      <c r="AP8" s="805" t="s">
        <v>549</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0">
        <v>2</v>
      </c>
      <c r="BR8" s="221"/>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6"/>
    </row>
    <row r="9" spans="1:131" s="217" customFormat="1" ht="26.25" customHeight="1" x14ac:dyDescent="0.2">
      <c r="A9" s="220">
        <v>3</v>
      </c>
      <c r="B9" s="815" t="s">
        <v>376</v>
      </c>
      <c r="C9" s="816"/>
      <c r="D9" s="816"/>
      <c r="E9" s="816"/>
      <c r="F9" s="816"/>
      <c r="G9" s="816"/>
      <c r="H9" s="816"/>
      <c r="I9" s="816"/>
      <c r="J9" s="816"/>
      <c r="K9" s="816"/>
      <c r="L9" s="816"/>
      <c r="M9" s="816"/>
      <c r="N9" s="816"/>
      <c r="O9" s="816"/>
      <c r="P9" s="817"/>
      <c r="Q9" s="818">
        <v>38</v>
      </c>
      <c r="R9" s="819"/>
      <c r="S9" s="819"/>
      <c r="T9" s="819"/>
      <c r="U9" s="819"/>
      <c r="V9" s="819">
        <v>34</v>
      </c>
      <c r="W9" s="819"/>
      <c r="X9" s="819"/>
      <c r="Y9" s="819"/>
      <c r="Z9" s="819"/>
      <c r="AA9" s="819">
        <v>4</v>
      </c>
      <c r="AB9" s="819"/>
      <c r="AC9" s="819"/>
      <c r="AD9" s="819"/>
      <c r="AE9" s="820"/>
      <c r="AF9" s="821">
        <v>4</v>
      </c>
      <c r="AG9" s="822"/>
      <c r="AH9" s="822"/>
      <c r="AI9" s="822"/>
      <c r="AJ9" s="823"/>
      <c r="AK9" s="804" t="s">
        <v>549</v>
      </c>
      <c r="AL9" s="805"/>
      <c r="AM9" s="805"/>
      <c r="AN9" s="805"/>
      <c r="AO9" s="805"/>
      <c r="AP9" s="805" t="s">
        <v>549</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0">
        <v>3</v>
      </c>
      <c r="BR9" s="221"/>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6"/>
    </row>
    <row r="10" spans="1:131" s="217" customFormat="1" ht="26.25" customHeight="1" x14ac:dyDescent="0.2">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0">
        <v>4</v>
      </c>
      <c r="BR10" s="221"/>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6"/>
    </row>
    <row r="11" spans="1:131" s="217" customFormat="1" ht="26.25" customHeight="1" x14ac:dyDescent="0.2">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0">
        <v>5</v>
      </c>
      <c r="BR11" s="221"/>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6"/>
    </row>
    <row r="12" spans="1:131" s="217" customFormat="1" ht="26.25" customHeight="1" x14ac:dyDescent="0.2">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0">
        <v>6</v>
      </c>
      <c r="BR12" s="221"/>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6"/>
    </row>
    <row r="13" spans="1:131" s="217" customFormat="1" ht="26.25" customHeight="1" x14ac:dyDescent="0.2">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0">
        <v>7</v>
      </c>
      <c r="BR13" s="221"/>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6"/>
    </row>
    <row r="14" spans="1:131" s="217" customFormat="1" ht="26.25" customHeight="1" x14ac:dyDescent="0.2">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0">
        <v>8</v>
      </c>
      <c r="BR14" s="221"/>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6"/>
    </row>
    <row r="15" spans="1:131" s="217" customFormat="1" ht="26.25" customHeight="1" x14ac:dyDescent="0.2">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0">
        <v>9</v>
      </c>
      <c r="BR15" s="221"/>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6"/>
    </row>
    <row r="16" spans="1:131" s="217" customFormat="1" ht="26.25" customHeight="1" x14ac:dyDescent="0.2">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0">
        <v>10</v>
      </c>
      <c r="BR16" s="221"/>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6"/>
    </row>
    <row r="17" spans="1:131" s="217" customFormat="1" ht="26.25" customHeight="1" x14ac:dyDescent="0.2">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0">
        <v>11</v>
      </c>
      <c r="BR17" s="221"/>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6"/>
    </row>
    <row r="18" spans="1:131" s="217" customFormat="1" ht="26.25" customHeight="1" x14ac:dyDescent="0.2">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0">
        <v>12</v>
      </c>
      <c r="BR18" s="221"/>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6"/>
    </row>
    <row r="19" spans="1:131" s="217" customFormat="1" ht="26.25" customHeight="1" x14ac:dyDescent="0.2">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0">
        <v>13</v>
      </c>
      <c r="BR19" s="221"/>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6"/>
    </row>
    <row r="20" spans="1:131" s="217" customFormat="1" ht="26.25" customHeight="1" x14ac:dyDescent="0.2">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0">
        <v>14</v>
      </c>
      <c r="BR20" s="221"/>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6"/>
    </row>
    <row r="21" spans="1:131" s="217" customFormat="1" ht="26.25" customHeight="1" thickBot="1" x14ac:dyDescent="0.25">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0">
        <v>15</v>
      </c>
      <c r="BR21" s="221"/>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6"/>
    </row>
    <row r="22" spans="1:131" s="217" customFormat="1" ht="26.25" customHeight="1" x14ac:dyDescent="0.2">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377</v>
      </c>
      <c r="BA22" s="841"/>
      <c r="BB22" s="841"/>
      <c r="BC22" s="841"/>
      <c r="BD22" s="842"/>
      <c r="BE22" s="215"/>
      <c r="BF22" s="215"/>
      <c r="BG22" s="215"/>
      <c r="BH22" s="215"/>
      <c r="BI22" s="215"/>
      <c r="BJ22" s="215"/>
      <c r="BK22" s="215"/>
      <c r="BL22" s="215"/>
      <c r="BM22" s="215"/>
      <c r="BN22" s="215"/>
      <c r="BO22" s="215"/>
      <c r="BP22" s="215"/>
      <c r="BQ22" s="220">
        <v>16</v>
      </c>
      <c r="BR22" s="221"/>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6"/>
    </row>
    <row r="23" spans="1:131" s="217" customFormat="1" ht="26.25" customHeight="1" thickBot="1" x14ac:dyDescent="0.25">
      <c r="A23" s="222" t="s">
        <v>378</v>
      </c>
      <c r="B23" s="824" t="s">
        <v>379</v>
      </c>
      <c r="C23" s="825"/>
      <c r="D23" s="825"/>
      <c r="E23" s="825"/>
      <c r="F23" s="825"/>
      <c r="G23" s="825"/>
      <c r="H23" s="825"/>
      <c r="I23" s="825"/>
      <c r="J23" s="825"/>
      <c r="K23" s="825"/>
      <c r="L23" s="825"/>
      <c r="M23" s="825"/>
      <c r="N23" s="825"/>
      <c r="O23" s="825"/>
      <c r="P23" s="826"/>
      <c r="Q23" s="827">
        <v>2102</v>
      </c>
      <c r="R23" s="828"/>
      <c r="S23" s="828"/>
      <c r="T23" s="828"/>
      <c r="U23" s="828"/>
      <c r="V23" s="828">
        <v>2017</v>
      </c>
      <c r="W23" s="828"/>
      <c r="X23" s="828"/>
      <c r="Y23" s="828"/>
      <c r="Z23" s="828"/>
      <c r="AA23" s="828">
        <v>84</v>
      </c>
      <c r="AB23" s="828"/>
      <c r="AC23" s="828"/>
      <c r="AD23" s="828"/>
      <c r="AE23" s="829"/>
      <c r="AF23" s="830">
        <v>84</v>
      </c>
      <c r="AG23" s="828"/>
      <c r="AH23" s="828"/>
      <c r="AI23" s="828"/>
      <c r="AJ23" s="831"/>
      <c r="AK23" s="832"/>
      <c r="AL23" s="833"/>
      <c r="AM23" s="833"/>
      <c r="AN23" s="833"/>
      <c r="AO23" s="833"/>
      <c r="AP23" s="828">
        <v>379</v>
      </c>
      <c r="AQ23" s="828"/>
      <c r="AR23" s="828"/>
      <c r="AS23" s="828"/>
      <c r="AT23" s="828"/>
      <c r="AU23" s="844"/>
      <c r="AV23" s="844"/>
      <c r="AW23" s="844"/>
      <c r="AX23" s="844"/>
      <c r="AY23" s="845"/>
      <c r="AZ23" s="846" t="s">
        <v>121</v>
      </c>
      <c r="BA23" s="847"/>
      <c r="BB23" s="847"/>
      <c r="BC23" s="847"/>
      <c r="BD23" s="848"/>
      <c r="BE23" s="215"/>
      <c r="BF23" s="215"/>
      <c r="BG23" s="215"/>
      <c r="BH23" s="215"/>
      <c r="BI23" s="215"/>
      <c r="BJ23" s="215"/>
      <c r="BK23" s="215"/>
      <c r="BL23" s="215"/>
      <c r="BM23" s="215"/>
      <c r="BN23" s="215"/>
      <c r="BO23" s="215"/>
      <c r="BP23" s="215"/>
      <c r="BQ23" s="220">
        <v>17</v>
      </c>
      <c r="BR23" s="221"/>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6"/>
    </row>
    <row r="24" spans="1:131" s="217" customFormat="1" ht="26.25" customHeight="1" x14ac:dyDescent="0.2">
      <c r="A24" s="843" t="s">
        <v>380</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6"/>
    </row>
    <row r="25" spans="1:131" ht="26.25" customHeight="1" thickBot="1" x14ac:dyDescent="0.25">
      <c r="A25" s="760" t="s">
        <v>381</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382</v>
      </c>
      <c r="R26" s="769"/>
      <c r="S26" s="769"/>
      <c r="T26" s="769"/>
      <c r="U26" s="770"/>
      <c r="V26" s="768" t="s">
        <v>383</v>
      </c>
      <c r="W26" s="769"/>
      <c r="X26" s="769"/>
      <c r="Y26" s="769"/>
      <c r="Z26" s="770"/>
      <c r="AA26" s="768" t="s">
        <v>384</v>
      </c>
      <c r="AB26" s="769"/>
      <c r="AC26" s="769"/>
      <c r="AD26" s="769"/>
      <c r="AE26" s="769"/>
      <c r="AF26" s="849" t="s">
        <v>385</v>
      </c>
      <c r="AG26" s="850"/>
      <c r="AH26" s="850"/>
      <c r="AI26" s="850"/>
      <c r="AJ26" s="851"/>
      <c r="AK26" s="769" t="s">
        <v>386</v>
      </c>
      <c r="AL26" s="769"/>
      <c r="AM26" s="769"/>
      <c r="AN26" s="769"/>
      <c r="AO26" s="770"/>
      <c r="AP26" s="768" t="s">
        <v>387</v>
      </c>
      <c r="AQ26" s="769"/>
      <c r="AR26" s="769"/>
      <c r="AS26" s="769"/>
      <c r="AT26" s="770"/>
      <c r="AU26" s="768" t="s">
        <v>388</v>
      </c>
      <c r="AV26" s="769"/>
      <c r="AW26" s="769"/>
      <c r="AX26" s="769"/>
      <c r="AY26" s="770"/>
      <c r="AZ26" s="768" t="s">
        <v>389</v>
      </c>
      <c r="BA26" s="769"/>
      <c r="BB26" s="769"/>
      <c r="BC26" s="769"/>
      <c r="BD26" s="770"/>
      <c r="BE26" s="768" t="s">
        <v>364</v>
      </c>
      <c r="BF26" s="769"/>
      <c r="BG26" s="769"/>
      <c r="BH26" s="769"/>
      <c r="BI26" s="775"/>
      <c r="BJ26" s="214"/>
      <c r="BK26" s="214"/>
      <c r="BL26" s="214"/>
      <c r="BM26" s="214"/>
      <c r="BN26" s="214"/>
      <c r="BO26" s="223"/>
      <c r="BP26" s="223"/>
      <c r="BQ26" s="220">
        <v>20</v>
      </c>
      <c r="BR26" s="221"/>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4">
        <v>1</v>
      </c>
      <c r="B28" s="784" t="s">
        <v>390</v>
      </c>
      <c r="C28" s="785"/>
      <c r="D28" s="785"/>
      <c r="E28" s="785"/>
      <c r="F28" s="785"/>
      <c r="G28" s="785"/>
      <c r="H28" s="785"/>
      <c r="I28" s="785"/>
      <c r="J28" s="785"/>
      <c r="K28" s="785"/>
      <c r="L28" s="785"/>
      <c r="M28" s="785"/>
      <c r="N28" s="785"/>
      <c r="O28" s="785"/>
      <c r="P28" s="786"/>
      <c r="Q28" s="857">
        <v>168</v>
      </c>
      <c r="R28" s="858"/>
      <c r="S28" s="858"/>
      <c r="T28" s="858"/>
      <c r="U28" s="858"/>
      <c r="V28" s="858">
        <v>160</v>
      </c>
      <c r="W28" s="858"/>
      <c r="X28" s="858"/>
      <c r="Y28" s="858"/>
      <c r="Z28" s="858"/>
      <c r="AA28" s="858">
        <v>7</v>
      </c>
      <c r="AB28" s="858"/>
      <c r="AC28" s="858"/>
      <c r="AD28" s="858"/>
      <c r="AE28" s="859"/>
      <c r="AF28" s="860">
        <v>7</v>
      </c>
      <c r="AG28" s="858"/>
      <c r="AH28" s="858"/>
      <c r="AI28" s="858"/>
      <c r="AJ28" s="861"/>
      <c r="AK28" s="862">
        <v>21</v>
      </c>
      <c r="AL28" s="863"/>
      <c r="AM28" s="863"/>
      <c r="AN28" s="863"/>
      <c r="AO28" s="863"/>
      <c r="AP28" s="863" t="s">
        <v>549</v>
      </c>
      <c r="AQ28" s="863"/>
      <c r="AR28" s="863"/>
      <c r="AS28" s="863"/>
      <c r="AT28" s="863"/>
      <c r="AU28" s="863" t="s">
        <v>549</v>
      </c>
      <c r="AV28" s="863"/>
      <c r="AW28" s="863"/>
      <c r="AX28" s="863"/>
      <c r="AY28" s="863"/>
      <c r="AZ28" s="864" t="s">
        <v>549</v>
      </c>
      <c r="BA28" s="864"/>
      <c r="BB28" s="864"/>
      <c r="BC28" s="864"/>
      <c r="BD28" s="864"/>
      <c r="BE28" s="855"/>
      <c r="BF28" s="855"/>
      <c r="BG28" s="855"/>
      <c r="BH28" s="855"/>
      <c r="BI28" s="856"/>
      <c r="BJ28" s="214"/>
      <c r="BK28" s="214"/>
      <c r="BL28" s="214"/>
      <c r="BM28" s="214"/>
      <c r="BN28" s="214"/>
      <c r="BO28" s="223"/>
      <c r="BP28" s="223"/>
      <c r="BQ28" s="220">
        <v>22</v>
      </c>
      <c r="BR28" s="221"/>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4">
        <v>2</v>
      </c>
      <c r="B29" s="815" t="s">
        <v>391</v>
      </c>
      <c r="C29" s="816"/>
      <c r="D29" s="816"/>
      <c r="E29" s="816"/>
      <c r="F29" s="816"/>
      <c r="G29" s="816"/>
      <c r="H29" s="816"/>
      <c r="I29" s="816"/>
      <c r="J29" s="816"/>
      <c r="K29" s="816"/>
      <c r="L29" s="816"/>
      <c r="M29" s="816"/>
      <c r="N29" s="816"/>
      <c r="O29" s="816"/>
      <c r="P29" s="817"/>
      <c r="Q29" s="818">
        <v>13</v>
      </c>
      <c r="R29" s="819"/>
      <c r="S29" s="819"/>
      <c r="T29" s="819"/>
      <c r="U29" s="819"/>
      <c r="V29" s="819">
        <v>11</v>
      </c>
      <c r="W29" s="819"/>
      <c r="X29" s="819"/>
      <c r="Y29" s="819"/>
      <c r="Z29" s="819"/>
      <c r="AA29" s="819">
        <v>1</v>
      </c>
      <c r="AB29" s="819"/>
      <c r="AC29" s="819"/>
      <c r="AD29" s="819"/>
      <c r="AE29" s="820"/>
      <c r="AF29" s="821">
        <v>1</v>
      </c>
      <c r="AG29" s="822"/>
      <c r="AH29" s="822"/>
      <c r="AI29" s="822"/>
      <c r="AJ29" s="823"/>
      <c r="AK29" s="869">
        <v>1</v>
      </c>
      <c r="AL29" s="865"/>
      <c r="AM29" s="865"/>
      <c r="AN29" s="865"/>
      <c r="AO29" s="865"/>
      <c r="AP29" s="865" t="s">
        <v>549</v>
      </c>
      <c r="AQ29" s="865"/>
      <c r="AR29" s="865"/>
      <c r="AS29" s="865"/>
      <c r="AT29" s="865"/>
      <c r="AU29" s="865" t="s">
        <v>549</v>
      </c>
      <c r="AV29" s="865"/>
      <c r="AW29" s="865"/>
      <c r="AX29" s="865"/>
      <c r="AY29" s="865"/>
      <c r="AZ29" s="866" t="s">
        <v>549</v>
      </c>
      <c r="BA29" s="866"/>
      <c r="BB29" s="866"/>
      <c r="BC29" s="866"/>
      <c r="BD29" s="866"/>
      <c r="BE29" s="867"/>
      <c r="BF29" s="867"/>
      <c r="BG29" s="867"/>
      <c r="BH29" s="867"/>
      <c r="BI29" s="868"/>
      <c r="BJ29" s="214"/>
      <c r="BK29" s="214"/>
      <c r="BL29" s="214"/>
      <c r="BM29" s="214"/>
      <c r="BN29" s="214"/>
      <c r="BO29" s="223"/>
      <c r="BP29" s="223"/>
      <c r="BQ29" s="220">
        <v>23</v>
      </c>
      <c r="BR29" s="221"/>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4">
        <v>3</v>
      </c>
      <c r="B30" s="815" t="s">
        <v>392</v>
      </c>
      <c r="C30" s="816"/>
      <c r="D30" s="816"/>
      <c r="E30" s="816"/>
      <c r="F30" s="816"/>
      <c r="G30" s="816"/>
      <c r="H30" s="816"/>
      <c r="I30" s="816"/>
      <c r="J30" s="816"/>
      <c r="K30" s="816"/>
      <c r="L30" s="816"/>
      <c r="M30" s="816"/>
      <c r="N30" s="816"/>
      <c r="O30" s="816"/>
      <c r="P30" s="817"/>
      <c r="Q30" s="818">
        <v>5</v>
      </c>
      <c r="R30" s="819"/>
      <c r="S30" s="819"/>
      <c r="T30" s="819"/>
      <c r="U30" s="819"/>
      <c r="V30" s="819">
        <v>5</v>
      </c>
      <c r="W30" s="819"/>
      <c r="X30" s="819"/>
      <c r="Y30" s="819"/>
      <c r="Z30" s="819"/>
      <c r="AA30" s="819">
        <v>0</v>
      </c>
      <c r="AB30" s="819"/>
      <c r="AC30" s="819"/>
      <c r="AD30" s="819"/>
      <c r="AE30" s="820"/>
      <c r="AF30" s="821">
        <v>0</v>
      </c>
      <c r="AG30" s="822"/>
      <c r="AH30" s="822"/>
      <c r="AI30" s="822"/>
      <c r="AJ30" s="823"/>
      <c r="AK30" s="869">
        <v>2</v>
      </c>
      <c r="AL30" s="865"/>
      <c r="AM30" s="865"/>
      <c r="AN30" s="865"/>
      <c r="AO30" s="865"/>
      <c r="AP30" s="865" t="s">
        <v>549</v>
      </c>
      <c r="AQ30" s="865"/>
      <c r="AR30" s="865"/>
      <c r="AS30" s="865"/>
      <c r="AT30" s="865"/>
      <c r="AU30" s="865" t="s">
        <v>549</v>
      </c>
      <c r="AV30" s="865"/>
      <c r="AW30" s="865"/>
      <c r="AX30" s="865"/>
      <c r="AY30" s="865"/>
      <c r="AZ30" s="866" t="s">
        <v>549</v>
      </c>
      <c r="BA30" s="866"/>
      <c r="BB30" s="866"/>
      <c r="BC30" s="866"/>
      <c r="BD30" s="866"/>
      <c r="BE30" s="867"/>
      <c r="BF30" s="867"/>
      <c r="BG30" s="867"/>
      <c r="BH30" s="867"/>
      <c r="BI30" s="868"/>
      <c r="BJ30" s="214"/>
      <c r="BK30" s="214"/>
      <c r="BL30" s="214"/>
      <c r="BM30" s="214"/>
      <c r="BN30" s="214"/>
      <c r="BO30" s="223"/>
      <c r="BP30" s="223"/>
      <c r="BQ30" s="220">
        <v>24</v>
      </c>
      <c r="BR30" s="221"/>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4">
        <v>4</v>
      </c>
      <c r="B31" s="815" t="s">
        <v>393</v>
      </c>
      <c r="C31" s="816"/>
      <c r="D31" s="816"/>
      <c r="E31" s="816"/>
      <c r="F31" s="816"/>
      <c r="G31" s="816"/>
      <c r="H31" s="816"/>
      <c r="I31" s="816"/>
      <c r="J31" s="816"/>
      <c r="K31" s="816"/>
      <c r="L31" s="816"/>
      <c r="M31" s="816"/>
      <c r="N31" s="816"/>
      <c r="O31" s="816"/>
      <c r="P31" s="817"/>
      <c r="Q31" s="818">
        <v>0</v>
      </c>
      <c r="R31" s="819"/>
      <c r="S31" s="819"/>
      <c r="T31" s="819"/>
      <c r="U31" s="819"/>
      <c r="V31" s="819">
        <v>0</v>
      </c>
      <c r="W31" s="819"/>
      <c r="X31" s="819"/>
      <c r="Y31" s="819"/>
      <c r="Z31" s="819"/>
      <c r="AA31" s="819">
        <v>0</v>
      </c>
      <c r="AB31" s="819"/>
      <c r="AC31" s="819"/>
      <c r="AD31" s="819"/>
      <c r="AE31" s="820"/>
      <c r="AF31" s="821">
        <v>0</v>
      </c>
      <c r="AG31" s="822"/>
      <c r="AH31" s="822"/>
      <c r="AI31" s="822"/>
      <c r="AJ31" s="823"/>
      <c r="AK31" s="869">
        <v>0</v>
      </c>
      <c r="AL31" s="865"/>
      <c r="AM31" s="865"/>
      <c r="AN31" s="865"/>
      <c r="AO31" s="865"/>
      <c r="AP31" s="865" t="s">
        <v>549</v>
      </c>
      <c r="AQ31" s="865"/>
      <c r="AR31" s="865"/>
      <c r="AS31" s="865"/>
      <c r="AT31" s="865"/>
      <c r="AU31" s="865" t="s">
        <v>549</v>
      </c>
      <c r="AV31" s="865"/>
      <c r="AW31" s="865"/>
      <c r="AX31" s="865"/>
      <c r="AY31" s="865"/>
      <c r="AZ31" s="866" t="s">
        <v>549</v>
      </c>
      <c r="BA31" s="866"/>
      <c r="BB31" s="866"/>
      <c r="BC31" s="866"/>
      <c r="BD31" s="866"/>
      <c r="BE31" s="867"/>
      <c r="BF31" s="867"/>
      <c r="BG31" s="867"/>
      <c r="BH31" s="867"/>
      <c r="BI31" s="868"/>
      <c r="BJ31" s="214"/>
      <c r="BK31" s="214"/>
      <c r="BL31" s="214"/>
      <c r="BM31" s="214"/>
      <c r="BN31" s="214"/>
      <c r="BO31" s="223"/>
      <c r="BP31" s="223"/>
      <c r="BQ31" s="220">
        <v>25</v>
      </c>
      <c r="BR31" s="221"/>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4">
        <v>5</v>
      </c>
      <c r="B32" s="815" t="s">
        <v>394</v>
      </c>
      <c r="C32" s="816"/>
      <c r="D32" s="816"/>
      <c r="E32" s="816"/>
      <c r="F32" s="816"/>
      <c r="G32" s="816"/>
      <c r="H32" s="816"/>
      <c r="I32" s="816"/>
      <c r="J32" s="816"/>
      <c r="K32" s="816"/>
      <c r="L32" s="816"/>
      <c r="M32" s="816"/>
      <c r="N32" s="816"/>
      <c r="O32" s="816"/>
      <c r="P32" s="817"/>
      <c r="Q32" s="818">
        <v>18</v>
      </c>
      <c r="R32" s="819"/>
      <c r="S32" s="819"/>
      <c r="T32" s="819"/>
      <c r="U32" s="819"/>
      <c r="V32" s="819">
        <v>17</v>
      </c>
      <c r="W32" s="819"/>
      <c r="X32" s="819"/>
      <c r="Y32" s="819"/>
      <c r="Z32" s="819"/>
      <c r="AA32" s="819">
        <v>1</v>
      </c>
      <c r="AB32" s="819"/>
      <c r="AC32" s="819"/>
      <c r="AD32" s="819"/>
      <c r="AE32" s="820"/>
      <c r="AF32" s="821">
        <v>1</v>
      </c>
      <c r="AG32" s="822"/>
      <c r="AH32" s="822"/>
      <c r="AI32" s="822"/>
      <c r="AJ32" s="823"/>
      <c r="AK32" s="869">
        <v>8</v>
      </c>
      <c r="AL32" s="865"/>
      <c r="AM32" s="865"/>
      <c r="AN32" s="865"/>
      <c r="AO32" s="865"/>
      <c r="AP32" s="865">
        <v>15</v>
      </c>
      <c r="AQ32" s="865"/>
      <c r="AR32" s="865"/>
      <c r="AS32" s="865"/>
      <c r="AT32" s="865"/>
      <c r="AU32" s="865">
        <v>13</v>
      </c>
      <c r="AV32" s="865"/>
      <c r="AW32" s="865"/>
      <c r="AX32" s="865"/>
      <c r="AY32" s="865"/>
      <c r="AZ32" s="866" t="s">
        <v>549</v>
      </c>
      <c r="BA32" s="866"/>
      <c r="BB32" s="866"/>
      <c r="BC32" s="866"/>
      <c r="BD32" s="866"/>
      <c r="BE32" s="867" t="s">
        <v>395</v>
      </c>
      <c r="BF32" s="867"/>
      <c r="BG32" s="867"/>
      <c r="BH32" s="867"/>
      <c r="BI32" s="868"/>
      <c r="BJ32" s="214"/>
      <c r="BK32" s="214"/>
      <c r="BL32" s="214"/>
      <c r="BM32" s="214"/>
      <c r="BN32" s="214"/>
      <c r="BO32" s="223"/>
      <c r="BP32" s="223"/>
      <c r="BQ32" s="220">
        <v>26</v>
      </c>
      <c r="BR32" s="221"/>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4">
        <v>6</v>
      </c>
      <c r="B33" s="815" t="s">
        <v>396</v>
      </c>
      <c r="C33" s="816"/>
      <c r="D33" s="816"/>
      <c r="E33" s="816"/>
      <c r="F33" s="816"/>
      <c r="G33" s="816"/>
      <c r="H33" s="816"/>
      <c r="I33" s="816"/>
      <c r="J33" s="816"/>
      <c r="K33" s="816"/>
      <c r="L33" s="816"/>
      <c r="M33" s="816"/>
      <c r="N33" s="816"/>
      <c r="O33" s="816"/>
      <c r="P33" s="817"/>
      <c r="Q33" s="818">
        <v>118</v>
      </c>
      <c r="R33" s="819"/>
      <c r="S33" s="819"/>
      <c r="T33" s="819"/>
      <c r="U33" s="819"/>
      <c r="V33" s="819">
        <v>107</v>
      </c>
      <c r="W33" s="819"/>
      <c r="X33" s="819"/>
      <c r="Y33" s="819"/>
      <c r="Z33" s="819"/>
      <c r="AA33" s="819">
        <v>11</v>
      </c>
      <c r="AB33" s="819"/>
      <c r="AC33" s="819"/>
      <c r="AD33" s="819"/>
      <c r="AE33" s="820"/>
      <c r="AF33" s="821">
        <v>11</v>
      </c>
      <c r="AG33" s="822"/>
      <c r="AH33" s="822"/>
      <c r="AI33" s="822"/>
      <c r="AJ33" s="823"/>
      <c r="AK33" s="869">
        <v>62</v>
      </c>
      <c r="AL33" s="865"/>
      <c r="AM33" s="865"/>
      <c r="AN33" s="865"/>
      <c r="AO33" s="865"/>
      <c r="AP33" s="865" t="s">
        <v>549</v>
      </c>
      <c r="AQ33" s="865"/>
      <c r="AR33" s="865"/>
      <c r="AS33" s="865"/>
      <c r="AT33" s="865"/>
      <c r="AU33" s="865" t="s">
        <v>549</v>
      </c>
      <c r="AV33" s="865"/>
      <c r="AW33" s="865"/>
      <c r="AX33" s="865"/>
      <c r="AY33" s="865"/>
      <c r="AZ33" s="866" t="s">
        <v>549</v>
      </c>
      <c r="BA33" s="866"/>
      <c r="BB33" s="866"/>
      <c r="BC33" s="866"/>
      <c r="BD33" s="866"/>
      <c r="BE33" s="867" t="s">
        <v>395</v>
      </c>
      <c r="BF33" s="867"/>
      <c r="BG33" s="867"/>
      <c r="BH33" s="867"/>
      <c r="BI33" s="868"/>
      <c r="BJ33" s="214"/>
      <c r="BK33" s="214"/>
      <c r="BL33" s="214"/>
      <c r="BM33" s="214"/>
      <c r="BN33" s="214"/>
      <c r="BO33" s="223"/>
      <c r="BP33" s="223"/>
      <c r="BQ33" s="220">
        <v>27</v>
      </c>
      <c r="BR33" s="221"/>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397</v>
      </c>
      <c r="BK62" s="841"/>
      <c r="BL62" s="841"/>
      <c r="BM62" s="841"/>
      <c r="BN62" s="842"/>
      <c r="BO62" s="223"/>
      <c r="BP62" s="223"/>
      <c r="BQ62" s="220">
        <v>56</v>
      </c>
      <c r="BR62" s="221"/>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2" t="s">
        <v>378</v>
      </c>
      <c r="B63" s="824" t="s">
        <v>398</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20</v>
      </c>
      <c r="AG63" s="879"/>
      <c r="AH63" s="879"/>
      <c r="AI63" s="879"/>
      <c r="AJ63" s="880"/>
      <c r="AK63" s="881"/>
      <c r="AL63" s="876"/>
      <c r="AM63" s="876"/>
      <c r="AN63" s="876"/>
      <c r="AO63" s="876"/>
      <c r="AP63" s="879">
        <v>15</v>
      </c>
      <c r="AQ63" s="879"/>
      <c r="AR63" s="879"/>
      <c r="AS63" s="879"/>
      <c r="AT63" s="879"/>
      <c r="AU63" s="879">
        <v>13</v>
      </c>
      <c r="AV63" s="879"/>
      <c r="AW63" s="879"/>
      <c r="AX63" s="879"/>
      <c r="AY63" s="879"/>
      <c r="AZ63" s="883"/>
      <c r="BA63" s="883"/>
      <c r="BB63" s="883"/>
      <c r="BC63" s="883"/>
      <c r="BD63" s="883"/>
      <c r="BE63" s="884"/>
      <c r="BF63" s="884"/>
      <c r="BG63" s="884"/>
      <c r="BH63" s="884"/>
      <c r="BI63" s="885"/>
      <c r="BJ63" s="886" t="s">
        <v>121</v>
      </c>
      <c r="BK63" s="887"/>
      <c r="BL63" s="887"/>
      <c r="BM63" s="887"/>
      <c r="BN63" s="888"/>
      <c r="BO63" s="223"/>
      <c r="BP63" s="223"/>
      <c r="BQ63" s="220">
        <v>57</v>
      </c>
      <c r="BR63" s="221"/>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400</v>
      </c>
      <c r="B66" s="763"/>
      <c r="C66" s="763"/>
      <c r="D66" s="763"/>
      <c r="E66" s="763"/>
      <c r="F66" s="763"/>
      <c r="G66" s="763"/>
      <c r="H66" s="763"/>
      <c r="I66" s="763"/>
      <c r="J66" s="763"/>
      <c r="K66" s="763"/>
      <c r="L66" s="763"/>
      <c r="M66" s="763"/>
      <c r="N66" s="763"/>
      <c r="O66" s="763"/>
      <c r="P66" s="764"/>
      <c r="Q66" s="768" t="s">
        <v>382</v>
      </c>
      <c r="R66" s="769"/>
      <c r="S66" s="769"/>
      <c r="T66" s="769"/>
      <c r="U66" s="770"/>
      <c r="V66" s="768" t="s">
        <v>383</v>
      </c>
      <c r="W66" s="769"/>
      <c r="X66" s="769"/>
      <c r="Y66" s="769"/>
      <c r="Z66" s="770"/>
      <c r="AA66" s="768" t="s">
        <v>384</v>
      </c>
      <c r="AB66" s="769"/>
      <c r="AC66" s="769"/>
      <c r="AD66" s="769"/>
      <c r="AE66" s="770"/>
      <c r="AF66" s="889" t="s">
        <v>385</v>
      </c>
      <c r="AG66" s="850"/>
      <c r="AH66" s="850"/>
      <c r="AI66" s="850"/>
      <c r="AJ66" s="890"/>
      <c r="AK66" s="768" t="s">
        <v>386</v>
      </c>
      <c r="AL66" s="763"/>
      <c r="AM66" s="763"/>
      <c r="AN66" s="763"/>
      <c r="AO66" s="764"/>
      <c r="AP66" s="768" t="s">
        <v>387</v>
      </c>
      <c r="AQ66" s="769"/>
      <c r="AR66" s="769"/>
      <c r="AS66" s="769"/>
      <c r="AT66" s="770"/>
      <c r="AU66" s="768" t="s">
        <v>401</v>
      </c>
      <c r="AV66" s="769"/>
      <c r="AW66" s="769"/>
      <c r="AX66" s="769"/>
      <c r="AY66" s="770"/>
      <c r="AZ66" s="768" t="s">
        <v>364</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8">
        <v>1</v>
      </c>
      <c r="B68" s="904" t="s">
        <v>550</v>
      </c>
      <c r="C68" s="905"/>
      <c r="D68" s="905"/>
      <c r="E68" s="905"/>
      <c r="F68" s="905"/>
      <c r="G68" s="905"/>
      <c r="H68" s="905"/>
      <c r="I68" s="905"/>
      <c r="J68" s="905"/>
      <c r="K68" s="905"/>
      <c r="L68" s="905"/>
      <c r="M68" s="905"/>
      <c r="N68" s="905"/>
      <c r="O68" s="905"/>
      <c r="P68" s="906"/>
      <c r="Q68" s="907">
        <v>710</v>
      </c>
      <c r="R68" s="908"/>
      <c r="S68" s="908"/>
      <c r="T68" s="908"/>
      <c r="U68" s="909"/>
      <c r="V68" s="901">
        <v>655</v>
      </c>
      <c r="W68" s="901"/>
      <c r="X68" s="901"/>
      <c r="Y68" s="901"/>
      <c r="Z68" s="901"/>
      <c r="AA68" s="901">
        <v>55</v>
      </c>
      <c r="AB68" s="901"/>
      <c r="AC68" s="901"/>
      <c r="AD68" s="901"/>
      <c r="AE68" s="901"/>
      <c r="AF68" s="901">
        <v>55</v>
      </c>
      <c r="AG68" s="901"/>
      <c r="AH68" s="901"/>
      <c r="AI68" s="901"/>
      <c r="AJ68" s="901"/>
      <c r="AK68" s="901">
        <v>40</v>
      </c>
      <c r="AL68" s="901"/>
      <c r="AM68" s="901"/>
      <c r="AN68" s="901"/>
      <c r="AO68" s="901"/>
      <c r="AP68" s="901">
        <v>240</v>
      </c>
      <c r="AQ68" s="901"/>
      <c r="AR68" s="901"/>
      <c r="AS68" s="901"/>
      <c r="AT68" s="901"/>
      <c r="AU68" s="901" t="s">
        <v>549</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0">
        <v>2</v>
      </c>
      <c r="B69" s="910" t="s">
        <v>551</v>
      </c>
      <c r="C69" s="911"/>
      <c r="D69" s="911"/>
      <c r="E69" s="911"/>
      <c r="F69" s="911"/>
      <c r="G69" s="911"/>
      <c r="H69" s="911"/>
      <c r="I69" s="911"/>
      <c r="J69" s="911"/>
      <c r="K69" s="911"/>
      <c r="L69" s="911"/>
      <c r="M69" s="911"/>
      <c r="N69" s="911"/>
      <c r="O69" s="911"/>
      <c r="P69" s="912"/>
      <c r="Q69" s="913">
        <v>1238</v>
      </c>
      <c r="R69" s="865"/>
      <c r="S69" s="865"/>
      <c r="T69" s="865"/>
      <c r="U69" s="865"/>
      <c r="V69" s="865">
        <v>1207</v>
      </c>
      <c r="W69" s="865"/>
      <c r="X69" s="865"/>
      <c r="Y69" s="865"/>
      <c r="Z69" s="865"/>
      <c r="AA69" s="865">
        <v>31</v>
      </c>
      <c r="AB69" s="865"/>
      <c r="AC69" s="865"/>
      <c r="AD69" s="865"/>
      <c r="AE69" s="865"/>
      <c r="AF69" s="865">
        <v>31</v>
      </c>
      <c r="AG69" s="865"/>
      <c r="AH69" s="865"/>
      <c r="AI69" s="865"/>
      <c r="AJ69" s="865"/>
      <c r="AK69" s="865">
        <v>76</v>
      </c>
      <c r="AL69" s="865"/>
      <c r="AM69" s="865"/>
      <c r="AN69" s="865"/>
      <c r="AO69" s="865"/>
      <c r="AP69" s="865" t="s">
        <v>549</v>
      </c>
      <c r="AQ69" s="865"/>
      <c r="AR69" s="865"/>
      <c r="AS69" s="865"/>
      <c r="AT69" s="865"/>
      <c r="AU69" s="865" t="s">
        <v>549</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0">
        <v>3</v>
      </c>
      <c r="B70" s="910" t="s">
        <v>552</v>
      </c>
      <c r="C70" s="911"/>
      <c r="D70" s="911"/>
      <c r="E70" s="911"/>
      <c r="F70" s="911"/>
      <c r="G70" s="911"/>
      <c r="H70" s="911"/>
      <c r="I70" s="911"/>
      <c r="J70" s="911"/>
      <c r="K70" s="911"/>
      <c r="L70" s="911"/>
      <c r="M70" s="911"/>
      <c r="N70" s="911"/>
      <c r="O70" s="911"/>
      <c r="P70" s="912"/>
      <c r="Q70" s="913">
        <v>271</v>
      </c>
      <c r="R70" s="865"/>
      <c r="S70" s="865"/>
      <c r="T70" s="865"/>
      <c r="U70" s="865"/>
      <c r="V70" s="865">
        <v>194</v>
      </c>
      <c r="W70" s="865"/>
      <c r="X70" s="865"/>
      <c r="Y70" s="865"/>
      <c r="Z70" s="865"/>
      <c r="AA70" s="865">
        <v>76</v>
      </c>
      <c r="AB70" s="865"/>
      <c r="AC70" s="865"/>
      <c r="AD70" s="865"/>
      <c r="AE70" s="865"/>
      <c r="AF70" s="865">
        <v>76</v>
      </c>
      <c r="AG70" s="865"/>
      <c r="AH70" s="865"/>
      <c r="AI70" s="865"/>
      <c r="AJ70" s="865"/>
      <c r="AK70" s="865">
        <v>70</v>
      </c>
      <c r="AL70" s="865"/>
      <c r="AM70" s="865"/>
      <c r="AN70" s="865"/>
      <c r="AO70" s="865"/>
      <c r="AP70" s="865" t="s">
        <v>549</v>
      </c>
      <c r="AQ70" s="865"/>
      <c r="AR70" s="865"/>
      <c r="AS70" s="865"/>
      <c r="AT70" s="865"/>
      <c r="AU70" s="865" t="s">
        <v>549</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0">
        <v>4</v>
      </c>
      <c r="B71" s="910" t="s">
        <v>553</v>
      </c>
      <c r="C71" s="911"/>
      <c r="D71" s="911"/>
      <c r="E71" s="911"/>
      <c r="F71" s="911"/>
      <c r="G71" s="911"/>
      <c r="H71" s="911"/>
      <c r="I71" s="911"/>
      <c r="J71" s="911"/>
      <c r="K71" s="911"/>
      <c r="L71" s="911"/>
      <c r="M71" s="911"/>
      <c r="N71" s="911"/>
      <c r="O71" s="911"/>
      <c r="P71" s="912"/>
      <c r="Q71" s="913">
        <v>11048</v>
      </c>
      <c r="R71" s="865"/>
      <c r="S71" s="865"/>
      <c r="T71" s="865"/>
      <c r="U71" s="865"/>
      <c r="V71" s="865">
        <v>10962</v>
      </c>
      <c r="W71" s="865"/>
      <c r="X71" s="865"/>
      <c r="Y71" s="865"/>
      <c r="Z71" s="865"/>
      <c r="AA71" s="865">
        <v>86</v>
      </c>
      <c r="AB71" s="865"/>
      <c r="AC71" s="865"/>
      <c r="AD71" s="865"/>
      <c r="AE71" s="865"/>
      <c r="AF71" s="865">
        <v>86</v>
      </c>
      <c r="AG71" s="865"/>
      <c r="AH71" s="865"/>
      <c r="AI71" s="865"/>
      <c r="AJ71" s="865"/>
      <c r="AK71" s="865">
        <v>4624</v>
      </c>
      <c r="AL71" s="865"/>
      <c r="AM71" s="865"/>
      <c r="AN71" s="865"/>
      <c r="AO71" s="865"/>
      <c r="AP71" s="865" t="s">
        <v>549</v>
      </c>
      <c r="AQ71" s="865"/>
      <c r="AR71" s="865"/>
      <c r="AS71" s="865"/>
      <c r="AT71" s="865"/>
      <c r="AU71" s="865" t="s">
        <v>549</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0">
        <v>5</v>
      </c>
      <c r="B72" s="910" t="s">
        <v>554</v>
      </c>
      <c r="C72" s="911"/>
      <c r="D72" s="911"/>
      <c r="E72" s="911"/>
      <c r="F72" s="911"/>
      <c r="G72" s="911"/>
      <c r="H72" s="911"/>
      <c r="I72" s="911"/>
      <c r="J72" s="911"/>
      <c r="K72" s="911"/>
      <c r="L72" s="911"/>
      <c r="M72" s="911"/>
      <c r="N72" s="911"/>
      <c r="O72" s="911"/>
      <c r="P72" s="912"/>
      <c r="Q72" s="913">
        <v>1656633</v>
      </c>
      <c r="R72" s="865"/>
      <c r="S72" s="865"/>
      <c r="T72" s="865"/>
      <c r="U72" s="865"/>
      <c r="V72" s="865">
        <v>1631442</v>
      </c>
      <c r="W72" s="865"/>
      <c r="X72" s="865"/>
      <c r="Y72" s="865"/>
      <c r="Z72" s="865"/>
      <c r="AA72" s="865">
        <v>25191</v>
      </c>
      <c r="AB72" s="865"/>
      <c r="AC72" s="865"/>
      <c r="AD72" s="865"/>
      <c r="AE72" s="865"/>
      <c r="AF72" s="865">
        <v>25191</v>
      </c>
      <c r="AG72" s="865"/>
      <c r="AH72" s="865"/>
      <c r="AI72" s="865"/>
      <c r="AJ72" s="865"/>
      <c r="AK72" s="865">
        <v>23240</v>
      </c>
      <c r="AL72" s="865"/>
      <c r="AM72" s="865"/>
      <c r="AN72" s="865"/>
      <c r="AO72" s="865"/>
      <c r="AP72" s="865" t="s">
        <v>549</v>
      </c>
      <c r="AQ72" s="865"/>
      <c r="AR72" s="865"/>
      <c r="AS72" s="865"/>
      <c r="AT72" s="865"/>
      <c r="AU72" s="865" t="s">
        <v>549</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0">
        <v>6</v>
      </c>
      <c r="B73" s="910" t="s">
        <v>555</v>
      </c>
      <c r="C73" s="911"/>
      <c r="D73" s="911"/>
      <c r="E73" s="911"/>
      <c r="F73" s="911"/>
      <c r="G73" s="911"/>
      <c r="H73" s="911"/>
      <c r="I73" s="911"/>
      <c r="J73" s="911"/>
      <c r="K73" s="911"/>
      <c r="L73" s="911"/>
      <c r="M73" s="911"/>
      <c r="N73" s="911"/>
      <c r="O73" s="911"/>
      <c r="P73" s="912"/>
      <c r="Q73" s="913">
        <v>4789</v>
      </c>
      <c r="R73" s="865"/>
      <c r="S73" s="865"/>
      <c r="T73" s="865"/>
      <c r="U73" s="865"/>
      <c r="V73" s="865">
        <v>4660</v>
      </c>
      <c r="W73" s="865"/>
      <c r="X73" s="865"/>
      <c r="Y73" s="865"/>
      <c r="Z73" s="865"/>
      <c r="AA73" s="865">
        <v>128</v>
      </c>
      <c r="AB73" s="865"/>
      <c r="AC73" s="865"/>
      <c r="AD73" s="865"/>
      <c r="AE73" s="865"/>
      <c r="AF73" s="865">
        <v>128</v>
      </c>
      <c r="AG73" s="865"/>
      <c r="AH73" s="865"/>
      <c r="AI73" s="865"/>
      <c r="AJ73" s="865"/>
      <c r="AK73" s="865" t="s">
        <v>549</v>
      </c>
      <c r="AL73" s="865"/>
      <c r="AM73" s="865"/>
      <c r="AN73" s="865"/>
      <c r="AO73" s="865"/>
      <c r="AP73" s="865" t="s">
        <v>549</v>
      </c>
      <c r="AQ73" s="865"/>
      <c r="AR73" s="865"/>
      <c r="AS73" s="865"/>
      <c r="AT73" s="865"/>
      <c r="AU73" s="865" t="s">
        <v>549</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0">
        <v>7</v>
      </c>
      <c r="B74" s="910" t="s">
        <v>556</v>
      </c>
      <c r="C74" s="911"/>
      <c r="D74" s="911"/>
      <c r="E74" s="911"/>
      <c r="F74" s="911"/>
      <c r="G74" s="911"/>
      <c r="H74" s="911"/>
      <c r="I74" s="911"/>
      <c r="J74" s="911"/>
      <c r="K74" s="911"/>
      <c r="L74" s="911"/>
      <c r="M74" s="911"/>
      <c r="N74" s="911"/>
      <c r="O74" s="911"/>
      <c r="P74" s="912"/>
      <c r="Q74" s="913">
        <v>4</v>
      </c>
      <c r="R74" s="865"/>
      <c r="S74" s="865"/>
      <c r="T74" s="865"/>
      <c r="U74" s="865"/>
      <c r="V74" s="865">
        <v>3</v>
      </c>
      <c r="W74" s="865"/>
      <c r="X74" s="865"/>
      <c r="Y74" s="865"/>
      <c r="Z74" s="865"/>
      <c r="AA74" s="865">
        <v>1</v>
      </c>
      <c r="AB74" s="865"/>
      <c r="AC74" s="865"/>
      <c r="AD74" s="865"/>
      <c r="AE74" s="865"/>
      <c r="AF74" s="865">
        <v>1</v>
      </c>
      <c r="AG74" s="865"/>
      <c r="AH74" s="865"/>
      <c r="AI74" s="865"/>
      <c r="AJ74" s="865"/>
      <c r="AK74" s="865" t="s">
        <v>549</v>
      </c>
      <c r="AL74" s="865"/>
      <c r="AM74" s="865"/>
      <c r="AN74" s="865"/>
      <c r="AO74" s="865"/>
      <c r="AP74" s="865" t="s">
        <v>549</v>
      </c>
      <c r="AQ74" s="865"/>
      <c r="AR74" s="865"/>
      <c r="AS74" s="865"/>
      <c r="AT74" s="865"/>
      <c r="AU74" s="865" t="s">
        <v>549</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0">
        <v>8</v>
      </c>
      <c r="B75" s="910"/>
      <c r="C75" s="911"/>
      <c r="D75" s="911"/>
      <c r="E75" s="911"/>
      <c r="F75" s="911"/>
      <c r="G75" s="911"/>
      <c r="H75" s="911"/>
      <c r="I75" s="911"/>
      <c r="J75" s="911"/>
      <c r="K75" s="911"/>
      <c r="L75" s="911"/>
      <c r="M75" s="911"/>
      <c r="N75" s="911"/>
      <c r="O75" s="911"/>
      <c r="P75" s="912"/>
      <c r="Q75" s="914"/>
      <c r="R75" s="915"/>
      <c r="S75" s="915"/>
      <c r="T75" s="915"/>
      <c r="U75" s="869"/>
      <c r="V75" s="916"/>
      <c r="W75" s="915"/>
      <c r="X75" s="915"/>
      <c r="Y75" s="915"/>
      <c r="Z75" s="869"/>
      <c r="AA75" s="916"/>
      <c r="AB75" s="915"/>
      <c r="AC75" s="915"/>
      <c r="AD75" s="915"/>
      <c r="AE75" s="869"/>
      <c r="AF75" s="916"/>
      <c r="AG75" s="915"/>
      <c r="AH75" s="915"/>
      <c r="AI75" s="915"/>
      <c r="AJ75" s="869"/>
      <c r="AK75" s="916"/>
      <c r="AL75" s="915"/>
      <c r="AM75" s="915"/>
      <c r="AN75" s="915"/>
      <c r="AO75" s="869"/>
      <c r="AP75" s="916"/>
      <c r="AQ75" s="915"/>
      <c r="AR75" s="915"/>
      <c r="AS75" s="915"/>
      <c r="AT75" s="869"/>
      <c r="AU75" s="916"/>
      <c r="AV75" s="915"/>
      <c r="AW75" s="915"/>
      <c r="AX75" s="915"/>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0">
        <v>9</v>
      </c>
      <c r="B76" s="910"/>
      <c r="C76" s="911"/>
      <c r="D76" s="911"/>
      <c r="E76" s="911"/>
      <c r="F76" s="911"/>
      <c r="G76" s="911"/>
      <c r="H76" s="911"/>
      <c r="I76" s="911"/>
      <c r="J76" s="911"/>
      <c r="K76" s="911"/>
      <c r="L76" s="911"/>
      <c r="M76" s="911"/>
      <c r="N76" s="911"/>
      <c r="O76" s="911"/>
      <c r="P76" s="912"/>
      <c r="Q76" s="914"/>
      <c r="R76" s="915"/>
      <c r="S76" s="915"/>
      <c r="T76" s="915"/>
      <c r="U76" s="869"/>
      <c r="V76" s="916"/>
      <c r="W76" s="915"/>
      <c r="X76" s="915"/>
      <c r="Y76" s="915"/>
      <c r="Z76" s="869"/>
      <c r="AA76" s="916"/>
      <c r="AB76" s="915"/>
      <c r="AC76" s="915"/>
      <c r="AD76" s="915"/>
      <c r="AE76" s="869"/>
      <c r="AF76" s="916"/>
      <c r="AG76" s="915"/>
      <c r="AH76" s="915"/>
      <c r="AI76" s="915"/>
      <c r="AJ76" s="869"/>
      <c r="AK76" s="916"/>
      <c r="AL76" s="915"/>
      <c r="AM76" s="915"/>
      <c r="AN76" s="915"/>
      <c r="AO76" s="869"/>
      <c r="AP76" s="916"/>
      <c r="AQ76" s="915"/>
      <c r="AR76" s="915"/>
      <c r="AS76" s="915"/>
      <c r="AT76" s="869"/>
      <c r="AU76" s="916"/>
      <c r="AV76" s="915"/>
      <c r="AW76" s="915"/>
      <c r="AX76" s="915"/>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0">
        <v>10</v>
      </c>
      <c r="B77" s="910"/>
      <c r="C77" s="911"/>
      <c r="D77" s="911"/>
      <c r="E77" s="911"/>
      <c r="F77" s="911"/>
      <c r="G77" s="911"/>
      <c r="H77" s="911"/>
      <c r="I77" s="911"/>
      <c r="J77" s="911"/>
      <c r="K77" s="911"/>
      <c r="L77" s="911"/>
      <c r="M77" s="911"/>
      <c r="N77" s="911"/>
      <c r="O77" s="911"/>
      <c r="P77" s="912"/>
      <c r="Q77" s="914"/>
      <c r="R77" s="915"/>
      <c r="S77" s="915"/>
      <c r="T77" s="915"/>
      <c r="U77" s="869"/>
      <c r="V77" s="916"/>
      <c r="W77" s="915"/>
      <c r="X77" s="915"/>
      <c r="Y77" s="915"/>
      <c r="Z77" s="869"/>
      <c r="AA77" s="916"/>
      <c r="AB77" s="915"/>
      <c r="AC77" s="915"/>
      <c r="AD77" s="915"/>
      <c r="AE77" s="869"/>
      <c r="AF77" s="916"/>
      <c r="AG77" s="915"/>
      <c r="AH77" s="915"/>
      <c r="AI77" s="915"/>
      <c r="AJ77" s="869"/>
      <c r="AK77" s="916"/>
      <c r="AL77" s="915"/>
      <c r="AM77" s="915"/>
      <c r="AN77" s="915"/>
      <c r="AO77" s="869"/>
      <c r="AP77" s="916"/>
      <c r="AQ77" s="915"/>
      <c r="AR77" s="915"/>
      <c r="AS77" s="915"/>
      <c r="AT77" s="869"/>
      <c r="AU77" s="916"/>
      <c r="AV77" s="915"/>
      <c r="AW77" s="915"/>
      <c r="AX77" s="915"/>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0">
        <v>11</v>
      </c>
      <c r="B78" s="910"/>
      <c r="C78" s="911"/>
      <c r="D78" s="911"/>
      <c r="E78" s="911"/>
      <c r="F78" s="911"/>
      <c r="G78" s="911"/>
      <c r="H78" s="911"/>
      <c r="I78" s="911"/>
      <c r="J78" s="911"/>
      <c r="K78" s="911"/>
      <c r="L78" s="911"/>
      <c r="M78" s="911"/>
      <c r="N78" s="911"/>
      <c r="O78" s="911"/>
      <c r="P78" s="912"/>
      <c r="Q78" s="913"/>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0">
        <v>12</v>
      </c>
      <c r="B79" s="910"/>
      <c r="C79" s="911"/>
      <c r="D79" s="911"/>
      <c r="E79" s="911"/>
      <c r="F79" s="911"/>
      <c r="G79" s="911"/>
      <c r="H79" s="911"/>
      <c r="I79" s="911"/>
      <c r="J79" s="911"/>
      <c r="K79" s="911"/>
      <c r="L79" s="911"/>
      <c r="M79" s="911"/>
      <c r="N79" s="911"/>
      <c r="O79" s="911"/>
      <c r="P79" s="912"/>
      <c r="Q79" s="913"/>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0">
        <v>13</v>
      </c>
      <c r="B80" s="910"/>
      <c r="C80" s="911"/>
      <c r="D80" s="911"/>
      <c r="E80" s="911"/>
      <c r="F80" s="911"/>
      <c r="G80" s="911"/>
      <c r="H80" s="911"/>
      <c r="I80" s="911"/>
      <c r="J80" s="911"/>
      <c r="K80" s="911"/>
      <c r="L80" s="911"/>
      <c r="M80" s="911"/>
      <c r="N80" s="911"/>
      <c r="O80" s="911"/>
      <c r="P80" s="912"/>
      <c r="Q80" s="913"/>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0">
        <v>14</v>
      </c>
      <c r="B81" s="910"/>
      <c r="C81" s="911"/>
      <c r="D81" s="911"/>
      <c r="E81" s="911"/>
      <c r="F81" s="911"/>
      <c r="G81" s="911"/>
      <c r="H81" s="911"/>
      <c r="I81" s="911"/>
      <c r="J81" s="911"/>
      <c r="K81" s="911"/>
      <c r="L81" s="911"/>
      <c r="M81" s="911"/>
      <c r="N81" s="911"/>
      <c r="O81" s="911"/>
      <c r="P81" s="912"/>
      <c r="Q81" s="913"/>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0">
        <v>15</v>
      </c>
      <c r="B82" s="910"/>
      <c r="C82" s="911"/>
      <c r="D82" s="911"/>
      <c r="E82" s="911"/>
      <c r="F82" s="911"/>
      <c r="G82" s="911"/>
      <c r="H82" s="911"/>
      <c r="I82" s="911"/>
      <c r="J82" s="911"/>
      <c r="K82" s="911"/>
      <c r="L82" s="911"/>
      <c r="M82" s="911"/>
      <c r="N82" s="911"/>
      <c r="O82" s="911"/>
      <c r="P82" s="912"/>
      <c r="Q82" s="913"/>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0">
        <v>16</v>
      </c>
      <c r="B83" s="910"/>
      <c r="C83" s="911"/>
      <c r="D83" s="911"/>
      <c r="E83" s="911"/>
      <c r="F83" s="911"/>
      <c r="G83" s="911"/>
      <c r="H83" s="911"/>
      <c r="I83" s="911"/>
      <c r="J83" s="911"/>
      <c r="K83" s="911"/>
      <c r="L83" s="911"/>
      <c r="M83" s="911"/>
      <c r="N83" s="911"/>
      <c r="O83" s="911"/>
      <c r="P83" s="912"/>
      <c r="Q83" s="913"/>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0">
        <v>17</v>
      </c>
      <c r="B84" s="910"/>
      <c r="C84" s="911"/>
      <c r="D84" s="911"/>
      <c r="E84" s="911"/>
      <c r="F84" s="911"/>
      <c r="G84" s="911"/>
      <c r="H84" s="911"/>
      <c r="I84" s="911"/>
      <c r="J84" s="911"/>
      <c r="K84" s="911"/>
      <c r="L84" s="911"/>
      <c r="M84" s="911"/>
      <c r="N84" s="911"/>
      <c r="O84" s="911"/>
      <c r="P84" s="912"/>
      <c r="Q84" s="913"/>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0">
        <v>18</v>
      </c>
      <c r="B85" s="910"/>
      <c r="C85" s="911"/>
      <c r="D85" s="911"/>
      <c r="E85" s="911"/>
      <c r="F85" s="911"/>
      <c r="G85" s="911"/>
      <c r="H85" s="911"/>
      <c r="I85" s="911"/>
      <c r="J85" s="911"/>
      <c r="K85" s="911"/>
      <c r="L85" s="911"/>
      <c r="M85" s="911"/>
      <c r="N85" s="911"/>
      <c r="O85" s="911"/>
      <c r="P85" s="912"/>
      <c r="Q85" s="913"/>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0">
        <v>19</v>
      </c>
      <c r="B86" s="910"/>
      <c r="C86" s="911"/>
      <c r="D86" s="911"/>
      <c r="E86" s="911"/>
      <c r="F86" s="911"/>
      <c r="G86" s="911"/>
      <c r="H86" s="911"/>
      <c r="I86" s="911"/>
      <c r="J86" s="911"/>
      <c r="K86" s="911"/>
      <c r="L86" s="911"/>
      <c r="M86" s="911"/>
      <c r="N86" s="911"/>
      <c r="O86" s="911"/>
      <c r="P86" s="912"/>
      <c r="Q86" s="913"/>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6">
        <v>20</v>
      </c>
      <c r="B87" s="917"/>
      <c r="C87" s="918"/>
      <c r="D87" s="918"/>
      <c r="E87" s="918"/>
      <c r="F87" s="918"/>
      <c r="G87" s="918"/>
      <c r="H87" s="918"/>
      <c r="I87" s="918"/>
      <c r="J87" s="918"/>
      <c r="K87" s="918"/>
      <c r="L87" s="918"/>
      <c r="M87" s="918"/>
      <c r="N87" s="918"/>
      <c r="O87" s="918"/>
      <c r="P87" s="919"/>
      <c r="Q87" s="920"/>
      <c r="R87" s="921"/>
      <c r="S87" s="921"/>
      <c r="T87" s="921"/>
      <c r="U87" s="921"/>
      <c r="V87" s="921"/>
      <c r="W87" s="921"/>
      <c r="X87" s="921"/>
      <c r="Y87" s="921"/>
      <c r="Z87" s="921"/>
      <c r="AA87" s="921"/>
      <c r="AB87" s="921"/>
      <c r="AC87" s="921"/>
      <c r="AD87" s="921"/>
      <c r="AE87" s="921"/>
      <c r="AF87" s="921"/>
      <c r="AG87" s="921"/>
      <c r="AH87" s="921"/>
      <c r="AI87" s="921"/>
      <c r="AJ87" s="921"/>
      <c r="AK87" s="921"/>
      <c r="AL87" s="921"/>
      <c r="AM87" s="921"/>
      <c r="AN87" s="921"/>
      <c r="AO87" s="921"/>
      <c r="AP87" s="921"/>
      <c r="AQ87" s="921"/>
      <c r="AR87" s="921"/>
      <c r="AS87" s="921"/>
      <c r="AT87" s="921"/>
      <c r="AU87" s="921"/>
      <c r="AV87" s="921"/>
      <c r="AW87" s="921"/>
      <c r="AX87" s="921"/>
      <c r="AY87" s="921"/>
      <c r="AZ87" s="922"/>
      <c r="BA87" s="922"/>
      <c r="BB87" s="922"/>
      <c r="BC87" s="922"/>
      <c r="BD87" s="923"/>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2" t="s">
        <v>378</v>
      </c>
      <c r="B88" s="824" t="s">
        <v>402</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25568</v>
      </c>
      <c r="AG88" s="879"/>
      <c r="AH88" s="879"/>
      <c r="AI88" s="879"/>
      <c r="AJ88" s="879"/>
      <c r="AK88" s="876"/>
      <c r="AL88" s="876"/>
      <c r="AM88" s="876"/>
      <c r="AN88" s="876"/>
      <c r="AO88" s="876"/>
      <c r="AP88" s="879">
        <v>240</v>
      </c>
      <c r="AQ88" s="879"/>
      <c r="AR88" s="879"/>
      <c r="AS88" s="879"/>
      <c r="AT88" s="879"/>
      <c r="AU88" s="879"/>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24" t="s">
        <v>403</v>
      </c>
      <c r="BS102" s="825"/>
      <c r="BT102" s="825"/>
      <c r="BU102" s="825"/>
      <c r="BV102" s="825"/>
      <c r="BW102" s="825"/>
      <c r="BX102" s="825"/>
      <c r="BY102" s="825"/>
      <c r="BZ102" s="825"/>
      <c r="CA102" s="825"/>
      <c r="CB102" s="825"/>
      <c r="CC102" s="825"/>
      <c r="CD102" s="825"/>
      <c r="CE102" s="825"/>
      <c r="CF102" s="825"/>
      <c r="CG102" s="826"/>
      <c r="CH102" s="924"/>
      <c r="CI102" s="925"/>
      <c r="CJ102" s="925"/>
      <c r="CK102" s="925"/>
      <c r="CL102" s="926"/>
      <c r="CM102" s="924"/>
      <c r="CN102" s="925"/>
      <c r="CO102" s="925"/>
      <c r="CP102" s="925"/>
      <c r="CQ102" s="926"/>
      <c r="CR102" s="927"/>
      <c r="CS102" s="887"/>
      <c r="CT102" s="887"/>
      <c r="CU102" s="887"/>
      <c r="CV102" s="928"/>
      <c r="CW102" s="927"/>
      <c r="CX102" s="887"/>
      <c r="CY102" s="887"/>
      <c r="CZ102" s="887"/>
      <c r="DA102" s="928"/>
      <c r="DB102" s="927"/>
      <c r="DC102" s="887"/>
      <c r="DD102" s="887"/>
      <c r="DE102" s="887"/>
      <c r="DF102" s="928"/>
      <c r="DG102" s="927"/>
      <c r="DH102" s="887"/>
      <c r="DI102" s="887"/>
      <c r="DJ102" s="887"/>
      <c r="DK102" s="928"/>
      <c r="DL102" s="927"/>
      <c r="DM102" s="887"/>
      <c r="DN102" s="887"/>
      <c r="DO102" s="887"/>
      <c r="DP102" s="928"/>
      <c r="DQ102" s="927"/>
      <c r="DR102" s="887"/>
      <c r="DS102" s="887"/>
      <c r="DT102" s="887"/>
      <c r="DU102" s="928"/>
      <c r="DV102" s="824"/>
      <c r="DW102" s="825"/>
      <c r="DX102" s="825"/>
      <c r="DY102" s="825"/>
      <c r="DZ102" s="95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2" t="s">
        <v>404</v>
      </c>
      <c r="BR103" s="952"/>
      <c r="BS103" s="952"/>
      <c r="BT103" s="952"/>
      <c r="BU103" s="952"/>
      <c r="BV103" s="952"/>
      <c r="BW103" s="952"/>
      <c r="BX103" s="952"/>
      <c r="BY103" s="952"/>
      <c r="BZ103" s="952"/>
      <c r="CA103" s="952"/>
      <c r="CB103" s="952"/>
      <c r="CC103" s="952"/>
      <c r="CD103" s="952"/>
      <c r="CE103" s="952"/>
      <c r="CF103" s="952"/>
      <c r="CG103" s="952"/>
      <c r="CH103" s="952"/>
      <c r="CI103" s="952"/>
      <c r="CJ103" s="952"/>
      <c r="CK103" s="952"/>
      <c r="CL103" s="952"/>
      <c r="CM103" s="952"/>
      <c r="CN103" s="952"/>
      <c r="CO103" s="952"/>
      <c r="CP103" s="952"/>
      <c r="CQ103" s="952"/>
      <c r="CR103" s="952"/>
      <c r="CS103" s="952"/>
      <c r="CT103" s="952"/>
      <c r="CU103" s="952"/>
      <c r="CV103" s="952"/>
      <c r="CW103" s="952"/>
      <c r="CX103" s="952"/>
      <c r="CY103" s="952"/>
      <c r="CZ103" s="952"/>
      <c r="DA103" s="952"/>
      <c r="DB103" s="952"/>
      <c r="DC103" s="952"/>
      <c r="DD103" s="952"/>
      <c r="DE103" s="952"/>
      <c r="DF103" s="952"/>
      <c r="DG103" s="952"/>
      <c r="DH103" s="952"/>
      <c r="DI103" s="952"/>
      <c r="DJ103" s="952"/>
      <c r="DK103" s="952"/>
      <c r="DL103" s="952"/>
      <c r="DM103" s="952"/>
      <c r="DN103" s="952"/>
      <c r="DO103" s="952"/>
      <c r="DP103" s="952"/>
      <c r="DQ103" s="952"/>
      <c r="DR103" s="952"/>
      <c r="DS103" s="952"/>
      <c r="DT103" s="952"/>
      <c r="DU103" s="952"/>
      <c r="DV103" s="952"/>
      <c r="DW103" s="952"/>
      <c r="DX103" s="952"/>
      <c r="DY103" s="952"/>
      <c r="DZ103" s="95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3" t="s">
        <v>405</v>
      </c>
      <c r="BR104" s="953"/>
      <c r="BS104" s="953"/>
      <c r="BT104" s="953"/>
      <c r="BU104" s="953"/>
      <c r="BV104" s="953"/>
      <c r="BW104" s="953"/>
      <c r="BX104" s="953"/>
      <c r="BY104" s="953"/>
      <c r="BZ104" s="953"/>
      <c r="CA104" s="953"/>
      <c r="CB104" s="953"/>
      <c r="CC104" s="953"/>
      <c r="CD104" s="953"/>
      <c r="CE104" s="953"/>
      <c r="CF104" s="953"/>
      <c r="CG104" s="953"/>
      <c r="CH104" s="953"/>
      <c r="CI104" s="953"/>
      <c r="CJ104" s="953"/>
      <c r="CK104" s="953"/>
      <c r="CL104" s="953"/>
      <c r="CM104" s="953"/>
      <c r="CN104" s="953"/>
      <c r="CO104" s="953"/>
      <c r="CP104" s="953"/>
      <c r="CQ104" s="953"/>
      <c r="CR104" s="953"/>
      <c r="CS104" s="953"/>
      <c r="CT104" s="953"/>
      <c r="CU104" s="953"/>
      <c r="CV104" s="953"/>
      <c r="CW104" s="953"/>
      <c r="CX104" s="953"/>
      <c r="CY104" s="953"/>
      <c r="CZ104" s="953"/>
      <c r="DA104" s="953"/>
      <c r="DB104" s="953"/>
      <c r="DC104" s="953"/>
      <c r="DD104" s="953"/>
      <c r="DE104" s="953"/>
      <c r="DF104" s="953"/>
      <c r="DG104" s="953"/>
      <c r="DH104" s="953"/>
      <c r="DI104" s="953"/>
      <c r="DJ104" s="953"/>
      <c r="DK104" s="953"/>
      <c r="DL104" s="953"/>
      <c r="DM104" s="953"/>
      <c r="DN104" s="953"/>
      <c r="DO104" s="953"/>
      <c r="DP104" s="953"/>
      <c r="DQ104" s="953"/>
      <c r="DR104" s="953"/>
      <c r="DS104" s="953"/>
      <c r="DT104" s="953"/>
      <c r="DU104" s="953"/>
      <c r="DV104" s="953"/>
      <c r="DW104" s="953"/>
      <c r="DX104" s="953"/>
      <c r="DY104" s="953"/>
      <c r="DZ104" s="95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4" t="s">
        <v>408</v>
      </c>
      <c r="B108" s="955"/>
      <c r="C108" s="955"/>
      <c r="D108" s="955"/>
      <c r="E108" s="955"/>
      <c r="F108" s="955"/>
      <c r="G108" s="955"/>
      <c r="H108" s="955"/>
      <c r="I108" s="955"/>
      <c r="J108" s="955"/>
      <c r="K108" s="955"/>
      <c r="L108" s="955"/>
      <c r="M108" s="955"/>
      <c r="N108" s="955"/>
      <c r="O108" s="955"/>
      <c r="P108" s="955"/>
      <c r="Q108" s="955"/>
      <c r="R108" s="955"/>
      <c r="S108" s="955"/>
      <c r="T108" s="955"/>
      <c r="U108" s="955"/>
      <c r="V108" s="955"/>
      <c r="W108" s="955"/>
      <c r="X108" s="955"/>
      <c r="Y108" s="955"/>
      <c r="Z108" s="955"/>
      <c r="AA108" s="955"/>
      <c r="AB108" s="955"/>
      <c r="AC108" s="955"/>
      <c r="AD108" s="955"/>
      <c r="AE108" s="955"/>
      <c r="AF108" s="955"/>
      <c r="AG108" s="955"/>
      <c r="AH108" s="955"/>
      <c r="AI108" s="955"/>
      <c r="AJ108" s="955"/>
      <c r="AK108" s="955"/>
      <c r="AL108" s="955"/>
      <c r="AM108" s="955"/>
      <c r="AN108" s="955"/>
      <c r="AO108" s="955"/>
      <c r="AP108" s="955"/>
      <c r="AQ108" s="955"/>
      <c r="AR108" s="955"/>
      <c r="AS108" s="955"/>
      <c r="AT108" s="956"/>
      <c r="AU108" s="954" t="s">
        <v>409</v>
      </c>
      <c r="AV108" s="955"/>
      <c r="AW108" s="955"/>
      <c r="AX108" s="955"/>
      <c r="AY108" s="955"/>
      <c r="AZ108" s="955"/>
      <c r="BA108" s="955"/>
      <c r="BB108" s="955"/>
      <c r="BC108" s="955"/>
      <c r="BD108" s="955"/>
      <c r="BE108" s="955"/>
      <c r="BF108" s="955"/>
      <c r="BG108" s="955"/>
      <c r="BH108" s="955"/>
      <c r="BI108" s="955"/>
      <c r="BJ108" s="955"/>
      <c r="BK108" s="955"/>
      <c r="BL108" s="955"/>
      <c r="BM108" s="955"/>
      <c r="BN108" s="955"/>
      <c r="BO108" s="955"/>
      <c r="BP108" s="955"/>
      <c r="BQ108" s="955"/>
      <c r="BR108" s="955"/>
      <c r="BS108" s="955"/>
      <c r="BT108" s="955"/>
      <c r="BU108" s="955"/>
      <c r="BV108" s="955"/>
      <c r="BW108" s="955"/>
      <c r="BX108" s="955"/>
      <c r="BY108" s="955"/>
      <c r="BZ108" s="955"/>
      <c r="CA108" s="955"/>
      <c r="CB108" s="955"/>
      <c r="CC108" s="955"/>
      <c r="CD108" s="955"/>
      <c r="CE108" s="955"/>
      <c r="CF108" s="955"/>
      <c r="CG108" s="955"/>
      <c r="CH108" s="955"/>
      <c r="CI108" s="955"/>
      <c r="CJ108" s="955"/>
      <c r="CK108" s="955"/>
      <c r="CL108" s="955"/>
      <c r="CM108" s="955"/>
      <c r="CN108" s="955"/>
      <c r="CO108" s="955"/>
      <c r="CP108" s="955"/>
      <c r="CQ108" s="955"/>
      <c r="CR108" s="955"/>
      <c r="CS108" s="955"/>
      <c r="CT108" s="955"/>
      <c r="CU108" s="955"/>
      <c r="CV108" s="955"/>
      <c r="CW108" s="955"/>
      <c r="CX108" s="955"/>
      <c r="CY108" s="955"/>
      <c r="CZ108" s="955"/>
      <c r="DA108" s="955"/>
      <c r="DB108" s="955"/>
      <c r="DC108" s="955"/>
      <c r="DD108" s="955"/>
      <c r="DE108" s="955"/>
      <c r="DF108" s="955"/>
      <c r="DG108" s="955"/>
      <c r="DH108" s="955"/>
      <c r="DI108" s="955"/>
      <c r="DJ108" s="955"/>
      <c r="DK108" s="955"/>
      <c r="DL108" s="955"/>
      <c r="DM108" s="955"/>
      <c r="DN108" s="955"/>
      <c r="DO108" s="955"/>
      <c r="DP108" s="955"/>
      <c r="DQ108" s="955"/>
      <c r="DR108" s="955"/>
      <c r="DS108" s="955"/>
      <c r="DT108" s="955"/>
      <c r="DU108" s="955"/>
      <c r="DV108" s="955"/>
      <c r="DW108" s="955"/>
      <c r="DX108" s="955"/>
      <c r="DY108" s="955"/>
      <c r="DZ108" s="956"/>
    </row>
    <row r="109" spans="1:131" s="212" customFormat="1" ht="26.25" customHeight="1" x14ac:dyDescent="0.2">
      <c r="A109" s="949" t="s">
        <v>410</v>
      </c>
      <c r="B109" s="930"/>
      <c r="C109" s="930"/>
      <c r="D109" s="930"/>
      <c r="E109" s="930"/>
      <c r="F109" s="930"/>
      <c r="G109" s="930"/>
      <c r="H109" s="930"/>
      <c r="I109" s="930"/>
      <c r="J109" s="930"/>
      <c r="K109" s="930"/>
      <c r="L109" s="930"/>
      <c r="M109" s="930"/>
      <c r="N109" s="930"/>
      <c r="O109" s="930"/>
      <c r="P109" s="930"/>
      <c r="Q109" s="930"/>
      <c r="R109" s="930"/>
      <c r="S109" s="930"/>
      <c r="T109" s="930"/>
      <c r="U109" s="930"/>
      <c r="V109" s="930"/>
      <c r="W109" s="930"/>
      <c r="X109" s="930"/>
      <c r="Y109" s="930"/>
      <c r="Z109" s="931"/>
      <c r="AA109" s="929" t="s">
        <v>411</v>
      </c>
      <c r="AB109" s="930"/>
      <c r="AC109" s="930"/>
      <c r="AD109" s="930"/>
      <c r="AE109" s="931"/>
      <c r="AF109" s="929" t="s">
        <v>412</v>
      </c>
      <c r="AG109" s="930"/>
      <c r="AH109" s="930"/>
      <c r="AI109" s="930"/>
      <c r="AJ109" s="931"/>
      <c r="AK109" s="929" t="s">
        <v>294</v>
      </c>
      <c r="AL109" s="930"/>
      <c r="AM109" s="930"/>
      <c r="AN109" s="930"/>
      <c r="AO109" s="931"/>
      <c r="AP109" s="929" t="s">
        <v>413</v>
      </c>
      <c r="AQ109" s="930"/>
      <c r="AR109" s="930"/>
      <c r="AS109" s="930"/>
      <c r="AT109" s="932"/>
      <c r="AU109" s="949" t="s">
        <v>410</v>
      </c>
      <c r="AV109" s="930"/>
      <c r="AW109" s="930"/>
      <c r="AX109" s="930"/>
      <c r="AY109" s="930"/>
      <c r="AZ109" s="930"/>
      <c r="BA109" s="930"/>
      <c r="BB109" s="930"/>
      <c r="BC109" s="930"/>
      <c r="BD109" s="930"/>
      <c r="BE109" s="930"/>
      <c r="BF109" s="930"/>
      <c r="BG109" s="930"/>
      <c r="BH109" s="930"/>
      <c r="BI109" s="930"/>
      <c r="BJ109" s="930"/>
      <c r="BK109" s="930"/>
      <c r="BL109" s="930"/>
      <c r="BM109" s="930"/>
      <c r="BN109" s="930"/>
      <c r="BO109" s="930"/>
      <c r="BP109" s="931"/>
      <c r="BQ109" s="929" t="s">
        <v>411</v>
      </c>
      <c r="BR109" s="930"/>
      <c r="BS109" s="930"/>
      <c r="BT109" s="930"/>
      <c r="BU109" s="931"/>
      <c r="BV109" s="929" t="s">
        <v>412</v>
      </c>
      <c r="BW109" s="930"/>
      <c r="BX109" s="930"/>
      <c r="BY109" s="930"/>
      <c r="BZ109" s="931"/>
      <c r="CA109" s="929" t="s">
        <v>294</v>
      </c>
      <c r="CB109" s="930"/>
      <c r="CC109" s="930"/>
      <c r="CD109" s="930"/>
      <c r="CE109" s="931"/>
      <c r="CF109" s="950" t="s">
        <v>413</v>
      </c>
      <c r="CG109" s="950"/>
      <c r="CH109" s="950"/>
      <c r="CI109" s="950"/>
      <c r="CJ109" s="950"/>
      <c r="CK109" s="929" t="s">
        <v>414</v>
      </c>
      <c r="CL109" s="930"/>
      <c r="CM109" s="930"/>
      <c r="CN109" s="930"/>
      <c r="CO109" s="930"/>
      <c r="CP109" s="930"/>
      <c r="CQ109" s="930"/>
      <c r="CR109" s="930"/>
      <c r="CS109" s="930"/>
      <c r="CT109" s="930"/>
      <c r="CU109" s="930"/>
      <c r="CV109" s="930"/>
      <c r="CW109" s="930"/>
      <c r="CX109" s="930"/>
      <c r="CY109" s="930"/>
      <c r="CZ109" s="930"/>
      <c r="DA109" s="930"/>
      <c r="DB109" s="930"/>
      <c r="DC109" s="930"/>
      <c r="DD109" s="930"/>
      <c r="DE109" s="930"/>
      <c r="DF109" s="931"/>
      <c r="DG109" s="929" t="s">
        <v>411</v>
      </c>
      <c r="DH109" s="930"/>
      <c r="DI109" s="930"/>
      <c r="DJ109" s="930"/>
      <c r="DK109" s="931"/>
      <c r="DL109" s="929" t="s">
        <v>412</v>
      </c>
      <c r="DM109" s="930"/>
      <c r="DN109" s="930"/>
      <c r="DO109" s="930"/>
      <c r="DP109" s="931"/>
      <c r="DQ109" s="929" t="s">
        <v>294</v>
      </c>
      <c r="DR109" s="930"/>
      <c r="DS109" s="930"/>
      <c r="DT109" s="930"/>
      <c r="DU109" s="931"/>
      <c r="DV109" s="929" t="s">
        <v>413</v>
      </c>
      <c r="DW109" s="930"/>
      <c r="DX109" s="930"/>
      <c r="DY109" s="930"/>
      <c r="DZ109" s="932"/>
    </row>
    <row r="110" spans="1:131" s="212" customFormat="1" ht="26.25" customHeight="1" x14ac:dyDescent="0.2">
      <c r="A110" s="933" t="s">
        <v>415</v>
      </c>
      <c r="B110" s="934"/>
      <c r="C110" s="934"/>
      <c r="D110" s="934"/>
      <c r="E110" s="934"/>
      <c r="F110" s="934"/>
      <c r="G110" s="934"/>
      <c r="H110" s="934"/>
      <c r="I110" s="934"/>
      <c r="J110" s="934"/>
      <c r="K110" s="934"/>
      <c r="L110" s="934"/>
      <c r="M110" s="934"/>
      <c r="N110" s="934"/>
      <c r="O110" s="934"/>
      <c r="P110" s="934"/>
      <c r="Q110" s="934"/>
      <c r="R110" s="934"/>
      <c r="S110" s="934"/>
      <c r="T110" s="934"/>
      <c r="U110" s="934"/>
      <c r="V110" s="934"/>
      <c r="W110" s="934"/>
      <c r="X110" s="934"/>
      <c r="Y110" s="934"/>
      <c r="Z110" s="935"/>
      <c r="AA110" s="936">
        <v>66268</v>
      </c>
      <c r="AB110" s="937"/>
      <c r="AC110" s="937"/>
      <c r="AD110" s="937"/>
      <c r="AE110" s="938"/>
      <c r="AF110" s="939">
        <v>64354</v>
      </c>
      <c r="AG110" s="937"/>
      <c r="AH110" s="937"/>
      <c r="AI110" s="937"/>
      <c r="AJ110" s="938"/>
      <c r="AK110" s="939">
        <v>56116</v>
      </c>
      <c r="AL110" s="937"/>
      <c r="AM110" s="937"/>
      <c r="AN110" s="937"/>
      <c r="AO110" s="938"/>
      <c r="AP110" s="940">
        <v>14.2</v>
      </c>
      <c r="AQ110" s="941"/>
      <c r="AR110" s="941"/>
      <c r="AS110" s="941"/>
      <c r="AT110" s="942"/>
      <c r="AU110" s="943" t="s">
        <v>69</v>
      </c>
      <c r="AV110" s="944"/>
      <c r="AW110" s="944"/>
      <c r="AX110" s="944"/>
      <c r="AY110" s="944"/>
      <c r="AZ110" s="966" t="s">
        <v>416</v>
      </c>
      <c r="BA110" s="934"/>
      <c r="BB110" s="934"/>
      <c r="BC110" s="934"/>
      <c r="BD110" s="934"/>
      <c r="BE110" s="934"/>
      <c r="BF110" s="934"/>
      <c r="BG110" s="934"/>
      <c r="BH110" s="934"/>
      <c r="BI110" s="934"/>
      <c r="BJ110" s="934"/>
      <c r="BK110" s="934"/>
      <c r="BL110" s="934"/>
      <c r="BM110" s="934"/>
      <c r="BN110" s="934"/>
      <c r="BO110" s="934"/>
      <c r="BP110" s="935"/>
      <c r="BQ110" s="967">
        <v>496176</v>
      </c>
      <c r="BR110" s="968"/>
      <c r="BS110" s="968"/>
      <c r="BT110" s="968"/>
      <c r="BU110" s="968"/>
      <c r="BV110" s="968">
        <v>434289</v>
      </c>
      <c r="BW110" s="968"/>
      <c r="BX110" s="968"/>
      <c r="BY110" s="968"/>
      <c r="BZ110" s="968"/>
      <c r="CA110" s="968">
        <v>378862</v>
      </c>
      <c r="CB110" s="968"/>
      <c r="CC110" s="968"/>
      <c r="CD110" s="968"/>
      <c r="CE110" s="968"/>
      <c r="CF110" s="981">
        <v>95.9</v>
      </c>
      <c r="CG110" s="982"/>
      <c r="CH110" s="982"/>
      <c r="CI110" s="982"/>
      <c r="CJ110" s="982"/>
      <c r="CK110" s="983" t="s">
        <v>417</v>
      </c>
      <c r="CL110" s="984"/>
      <c r="CM110" s="966" t="s">
        <v>418</v>
      </c>
      <c r="CN110" s="934"/>
      <c r="CO110" s="934"/>
      <c r="CP110" s="934"/>
      <c r="CQ110" s="934"/>
      <c r="CR110" s="934"/>
      <c r="CS110" s="934"/>
      <c r="CT110" s="934"/>
      <c r="CU110" s="934"/>
      <c r="CV110" s="934"/>
      <c r="CW110" s="934"/>
      <c r="CX110" s="934"/>
      <c r="CY110" s="934"/>
      <c r="CZ110" s="934"/>
      <c r="DA110" s="934"/>
      <c r="DB110" s="934"/>
      <c r="DC110" s="934"/>
      <c r="DD110" s="934"/>
      <c r="DE110" s="934"/>
      <c r="DF110" s="935"/>
      <c r="DG110" s="967" t="s">
        <v>121</v>
      </c>
      <c r="DH110" s="968"/>
      <c r="DI110" s="968"/>
      <c r="DJ110" s="968"/>
      <c r="DK110" s="968"/>
      <c r="DL110" s="968" t="s">
        <v>121</v>
      </c>
      <c r="DM110" s="968"/>
      <c r="DN110" s="968"/>
      <c r="DO110" s="968"/>
      <c r="DP110" s="968"/>
      <c r="DQ110" s="968" t="s">
        <v>121</v>
      </c>
      <c r="DR110" s="968"/>
      <c r="DS110" s="968"/>
      <c r="DT110" s="968"/>
      <c r="DU110" s="968"/>
      <c r="DV110" s="969" t="s">
        <v>121</v>
      </c>
      <c r="DW110" s="969"/>
      <c r="DX110" s="969"/>
      <c r="DY110" s="969"/>
      <c r="DZ110" s="970"/>
    </row>
    <row r="111" spans="1:131" s="212" customFormat="1" ht="26.25" customHeight="1" x14ac:dyDescent="0.2">
      <c r="A111" s="971" t="s">
        <v>419</v>
      </c>
      <c r="B111" s="972"/>
      <c r="C111" s="972"/>
      <c r="D111" s="972"/>
      <c r="E111" s="972"/>
      <c r="F111" s="972"/>
      <c r="G111" s="972"/>
      <c r="H111" s="972"/>
      <c r="I111" s="972"/>
      <c r="J111" s="972"/>
      <c r="K111" s="972"/>
      <c r="L111" s="972"/>
      <c r="M111" s="972"/>
      <c r="N111" s="972"/>
      <c r="O111" s="972"/>
      <c r="P111" s="972"/>
      <c r="Q111" s="972"/>
      <c r="R111" s="972"/>
      <c r="S111" s="972"/>
      <c r="T111" s="972"/>
      <c r="U111" s="972"/>
      <c r="V111" s="972"/>
      <c r="W111" s="972"/>
      <c r="X111" s="972"/>
      <c r="Y111" s="972"/>
      <c r="Z111" s="973"/>
      <c r="AA111" s="974" t="s">
        <v>121</v>
      </c>
      <c r="AB111" s="975"/>
      <c r="AC111" s="975"/>
      <c r="AD111" s="975"/>
      <c r="AE111" s="976"/>
      <c r="AF111" s="977" t="s">
        <v>121</v>
      </c>
      <c r="AG111" s="975"/>
      <c r="AH111" s="975"/>
      <c r="AI111" s="975"/>
      <c r="AJ111" s="976"/>
      <c r="AK111" s="977" t="s">
        <v>121</v>
      </c>
      <c r="AL111" s="975"/>
      <c r="AM111" s="975"/>
      <c r="AN111" s="975"/>
      <c r="AO111" s="976"/>
      <c r="AP111" s="978" t="s">
        <v>121</v>
      </c>
      <c r="AQ111" s="979"/>
      <c r="AR111" s="979"/>
      <c r="AS111" s="979"/>
      <c r="AT111" s="980"/>
      <c r="AU111" s="945"/>
      <c r="AV111" s="946"/>
      <c r="AW111" s="946"/>
      <c r="AX111" s="946"/>
      <c r="AY111" s="946"/>
      <c r="AZ111" s="959" t="s">
        <v>420</v>
      </c>
      <c r="BA111" s="960"/>
      <c r="BB111" s="960"/>
      <c r="BC111" s="960"/>
      <c r="BD111" s="960"/>
      <c r="BE111" s="960"/>
      <c r="BF111" s="960"/>
      <c r="BG111" s="960"/>
      <c r="BH111" s="960"/>
      <c r="BI111" s="960"/>
      <c r="BJ111" s="960"/>
      <c r="BK111" s="960"/>
      <c r="BL111" s="960"/>
      <c r="BM111" s="960"/>
      <c r="BN111" s="960"/>
      <c r="BO111" s="960"/>
      <c r="BP111" s="961"/>
      <c r="BQ111" s="962" t="s">
        <v>121</v>
      </c>
      <c r="BR111" s="963"/>
      <c r="BS111" s="963"/>
      <c r="BT111" s="963"/>
      <c r="BU111" s="963"/>
      <c r="BV111" s="963" t="s">
        <v>121</v>
      </c>
      <c r="BW111" s="963"/>
      <c r="BX111" s="963"/>
      <c r="BY111" s="963"/>
      <c r="BZ111" s="963"/>
      <c r="CA111" s="963" t="s">
        <v>121</v>
      </c>
      <c r="CB111" s="963"/>
      <c r="CC111" s="963"/>
      <c r="CD111" s="963"/>
      <c r="CE111" s="963"/>
      <c r="CF111" s="957" t="s">
        <v>121</v>
      </c>
      <c r="CG111" s="958"/>
      <c r="CH111" s="958"/>
      <c r="CI111" s="958"/>
      <c r="CJ111" s="958"/>
      <c r="CK111" s="985"/>
      <c r="CL111" s="986"/>
      <c r="CM111" s="959" t="s">
        <v>421</v>
      </c>
      <c r="CN111" s="960"/>
      <c r="CO111" s="960"/>
      <c r="CP111" s="960"/>
      <c r="CQ111" s="960"/>
      <c r="CR111" s="960"/>
      <c r="CS111" s="960"/>
      <c r="CT111" s="960"/>
      <c r="CU111" s="960"/>
      <c r="CV111" s="960"/>
      <c r="CW111" s="960"/>
      <c r="CX111" s="960"/>
      <c r="CY111" s="960"/>
      <c r="CZ111" s="960"/>
      <c r="DA111" s="960"/>
      <c r="DB111" s="960"/>
      <c r="DC111" s="960"/>
      <c r="DD111" s="960"/>
      <c r="DE111" s="960"/>
      <c r="DF111" s="961"/>
      <c r="DG111" s="962" t="s">
        <v>121</v>
      </c>
      <c r="DH111" s="963"/>
      <c r="DI111" s="963"/>
      <c r="DJ111" s="963"/>
      <c r="DK111" s="963"/>
      <c r="DL111" s="963" t="s">
        <v>121</v>
      </c>
      <c r="DM111" s="963"/>
      <c r="DN111" s="963"/>
      <c r="DO111" s="963"/>
      <c r="DP111" s="963"/>
      <c r="DQ111" s="963" t="s">
        <v>121</v>
      </c>
      <c r="DR111" s="963"/>
      <c r="DS111" s="963"/>
      <c r="DT111" s="963"/>
      <c r="DU111" s="963"/>
      <c r="DV111" s="964" t="s">
        <v>121</v>
      </c>
      <c r="DW111" s="964"/>
      <c r="DX111" s="964"/>
      <c r="DY111" s="964"/>
      <c r="DZ111" s="965"/>
    </row>
    <row r="112" spans="1:131" s="212" customFormat="1" ht="26.25" customHeight="1" x14ac:dyDescent="0.2">
      <c r="A112" s="989" t="s">
        <v>422</v>
      </c>
      <c r="B112" s="990"/>
      <c r="C112" s="960" t="s">
        <v>423</v>
      </c>
      <c r="D112" s="960"/>
      <c r="E112" s="960"/>
      <c r="F112" s="960"/>
      <c r="G112" s="960"/>
      <c r="H112" s="960"/>
      <c r="I112" s="960"/>
      <c r="J112" s="960"/>
      <c r="K112" s="960"/>
      <c r="L112" s="960"/>
      <c r="M112" s="960"/>
      <c r="N112" s="960"/>
      <c r="O112" s="960"/>
      <c r="P112" s="960"/>
      <c r="Q112" s="960"/>
      <c r="R112" s="960"/>
      <c r="S112" s="960"/>
      <c r="T112" s="960"/>
      <c r="U112" s="960"/>
      <c r="V112" s="960"/>
      <c r="W112" s="960"/>
      <c r="X112" s="960"/>
      <c r="Y112" s="960"/>
      <c r="Z112" s="961"/>
      <c r="AA112" s="995" t="s">
        <v>121</v>
      </c>
      <c r="AB112" s="996"/>
      <c r="AC112" s="996"/>
      <c r="AD112" s="996"/>
      <c r="AE112" s="997"/>
      <c r="AF112" s="998" t="s">
        <v>121</v>
      </c>
      <c r="AG112" s="996"/>
      <c r="AH112" s="996"/>
      <c r="AI112" s="996"/>
      <c r="AJ112" s="997"/>
      <c r="AK112" s="998" t="s">
        <v>121</v>
      </c>
      <c r="AL112" s="996"/>
      <c r="AM112" s="996"/>
      <c r="AN112" s="996"/>
      <c r="AO112" s="997"/>
      <c r="AP112" s="999" t="s">
        <v>121</v>
      </c>
      <c r="AQ112" s="1000"/>
      <c r="AR112" s="1000"/>
      <c r="AS112" s="1000"/>
      <c r="AT112" s="1001"/>
      <c r="AU112" s="945"/>
      <c r="AV112" s="946"/>
      <c r="AW112" s="946"/>
      <c r="AX112" s="946"/>
      <c r="AY112" s="946"/>
      <c r="AZ112" s="959" t="s">
        <v>424</v>
      </c>
      <c r="BA112" s="960"/>
      <c r="BB112" s="960"/>
      <c r="BC112" s="960"/>
      <c r="BD112" s="960"/>
      <c r="BE112" s="960"/>
      <c r="BF112" s="960"/>
      <c r="BG112" s="960"/>
      <c r="BH112" s="960"/>
      <c r="BI112" s="960"/>
      <c r="BJ112" s="960"/>
      <c r="BK112" s="960"/>
      <c r="BL112" s="960"/>
      <c r="BM112" s="960"/>
      <c r="BN112" s="960"/>
      <c r="BO112" s="960"/>
      <c r="BP112" s="961"/>
      <c r="BQ112" s="962">
        <v>14154</v>
      </c>
      <c r="BR112" s="963"/>
      <c r="BS112" s="963"/>
      <c r="BT112" s="963"/>
      <c r="BU112" s="963"/>
      <c r="BV112" s="963">
        <v>14077</v>
      </c>
      <c r="BW112" s="963"/>
      <c r="BX112" s="963"/>
      <c r="BY112" s="963"/>
      <c r="BZ112" s="963"/>
      <c r="CA112" s="963">
        <v>12705</v>
      </c>
      <c r="CB112" s="963"/>
      <c r="CC112" s="963"/>
      <c r="CD112" s="963"/>
      <c r="CE112" s="963"/>
      <c r="CF112" s="957">
        <v>3.2</v>
      </c>
      <c r="CG112" s="958"/>
      <c r="CH112" s="958"/>
      <c r="CI112" s="958"/>
      <c r="CJ112" s="958"/>
      <c r="CK112" s="985"/>
      <c r="CL112" s="986"/>
      <c r="CM112" s="959" t="s">
        <v>425</v>
      </c>
      <c r="CN112" s="960"/>
      <c r="CO112" s="960"/>
      <c r="CP112" s="960"/>
      <c r="CQ112" s="960"/>
      <c r="CR112" s="960"/>
      <c r="CS112" s="960"/>
      <c r="CT112" s="960"/>
      <c r="CU112" s="960"/>
      <c r="CV112" s="960"/>
      <c r="CW112" s="960"/>
      <c r="CX112" s="960"/>
      <c r="CY112" s="960"/>
      <c r="CZ112" s="960"/>
      <c r="DA112" s="960"/>
      <c r="DB112" s="960"/>
      <c r="DC112" s="960"/>
      <c r="DD112" s="960"/>
      <c r="DE112" s="960"/>
      <c r="DF112" s="961"/>
      <c r="DG112" s="962" t="s">
        <v>121</v>
      </c>
      <c r="DH112" s="963"/>
      <c r="DI112" s="963"/>
      <c r="DJ112" s="963"/>
      <c r="DK112" s="963"/>
      <c r="DL112" s="963" t="s">
        <v>121</v>
      </c>
      <c r="DM112" s="963"/>
      <c r="DN112" s="963"/>
      <c r="DO112" s="963"/>
      <c r="DP112" s="963"/>
      <c r="DQ112" s="963" t="s">
        <v>121</v>
      </c>
      <c r="DR112" s="963"/>
      <c r="DS112" s="963"/>
      <c r="DT112" s="963"/>
      <c r="DU112" s="963"/>
      <c r="DV112" s="964" t="s">
        <v>121</v>
      </c>
      <c r="DW112" s="964"/>
      <c r="DX112" s="964"/>
      <c r="DY112" s="964"/>
      <c r="DZ112" s="965"/>
    </row>
    <row r="113" spans="1:130" s="212" customFormat="1" ht="26.25" customHeight="1" x14ac:dyDescent="0.2">
      <c r="A113" s="991"/>
      <c r="B113" s="992"/>
      <c r="C113" s="960" t="s">
        <v>426</v>
      </c>
      <c r="D113" s="960"/>
      <c r="E113" s="960"/>
      <c r="F113" s="960"/>
      <c r="G113" s="960"/>
      <c r="H113" s="960"/>
      <c r="I113" s="960"/>
      <c r="J113" s="960"/>
      <c r="K113" s="960"/>
      <c r="L113" s="960"/>
      <c r="M113" s="960"/>
      <c r="N113" s="960"/>
      <c r="O113" s="960"/>
      <c r="P113" s="960"/>
      <c r="Q113" s="960"/>
      <c r="R113" s="960"/>
      <c r="S113" s="960"/>
      <c r="T113" s="960"/>
      <c r="U113" s="960"/>
      <c r="V113" s="960"/>
      <c r="W113" s="960"/>
      <c r="X113" s="960"/>
      <c r="Y113" s="960"/>
      <c r="Z113" s="961"/>
      <c r="AA113" s="974">
        <v>2172</v>
      </c>
      <c r="AB113" s="975"/>
      <c r="AC113" s="975"/>
      <c r="AD113" s="975"/>
      <c r="AE113" s="976"/>
      <c r="AF113" s="977">
        <v>1379</v>
      </c>
      <c r="AG113" s="975"/>
      <c r="AH113" s="975"/>
      <c r="AI113" s="975"/>
      <c r="AJ113" s="976"/>
      <c r="AK113" s="977">
        <v>559</v>
      </c>
      <c r="AL113" s="975"/>
      <c r="AM113" s="975"/>
      <c r="AN113" s="975"/>
      <c r="AO113" s="976"/>
      <c r="AP113" s="978">
        <v>0.1</v>
      </c>
      <c r="AQ113" s="979"/>
      <c r="AR113" s="979"/>
      <c r="AS113" s="979"/>
      <c r="AT113" s="980"/>
      <c r="AU113" s="945"/>
      <c r="AV113" s="946"/>
      <c r="AW113" s="946"/>
      <c r="AX113" s="946"/>
      <c r="AY113" s="946"/>
      <c r="AZ113" s="959" t="s">
        <v>427</v>
      </c>
      <c r="BA113" s="960"/>
      <c r="BB113" s="960"/>
      <c r="BC113" s="960"/>
      <c r="BD113" s="960"/>
      <c r="BE113" s="960"/>
      <c r="BF113" s="960"/>
      <c r="BG113" s="960"/>
      <c r="BH113" s="960"/>
      <c r="BI113" s="960"/>
      <c r="BJ113" s="960"/>
      <c r="BK113" s="960"/>
      <c r="BL113" s="960"/>
      <c r="BM113" s="960"/>
      <c r="BN113" s="960"/>
      <c r="BO113" s="960"/>
      <c r="BP113" s="961"/>
      <c r="BQ113" s="962">
        <v>16771</v>
      </c>
      <c r="BR113" s="963"/>
      <c r="BS113" s="963"/>
      <c r="BT113" s="963"/>
      <c r="BU113" s="963"/>
      <c r="BV113" s="963">
        <v>12852</v>
      </c>
      <c r="BW113" s="963"/>
      <c r="BX113" s="963"/>
      <c r="BY113" s="963"/>
      <c r="BZ113" s="963"/>
      <c r="CA113" s="963">
        <v>8897</v>
      </c>
      <c r="CB113" s="963"/>
      <c r="CC113" s="963"/>
      <c r="CD113" s="963"/>
      <c r="CE113" s="963"/>
      <c r="CF113" s="957">
        <v>2.2999999999999998</v>
      </c>
      <c r="CG113" s="958"/>
      <c r="CH113" s="958"/>
      <c r="CI113" s="958"/>
      <c r="CJ113" s="958"/>
      <c r="CK113" s="985"/>
      <c r="CL113" s="986"/>
      <c r="CM113" s="959" t="s">
        <v>428</v>
      </c>
      <c r="CN113" s="960"/>
      <c r="CO113" s="960"/>
      <c r="CP113" s="960"/>
      <c r="CQ113" s="960"/>
      <c r="CR113" s="960"/>
      <c r="CS113" s="960"/>
      <c r="CT113" s="960"/>
      <c r="CU113" s="960"/>
      <c r="CV113" s="960"/>
      <c r="CW113" s="960"/>
      <c r="CX113" s="960"/>
      <c r="CY113" s="960"/>
      <c r="CZ113" s="960"/>
      <c r="DA113" s="960"/>
      <c r="DB113" s="960"/>
      <c r="DC113" s="960"/>
      <c r="DD113" s="960"/>
      <c r="DE113" s="960"/>
      <c r="DF113" s="961"/>
      <c r="DG113" s="995" t="s">
        <v>121</v>
      </c>
      <c r="DH113" s="996"/>
      <c r="DI113" s="996"/>
      <c r="DJ113" s="996"/>
      <c r="DK113" s="997"/>
      <c r="DL113" s="998" t="s">
        <v>121</v>
      </c>
      <c r="DM113" s="996"/>
      <c r="DN113" s="996"/>
      <c r="DO113" s="996"/>
      <c r="DP113" s="997"/>
      <c r="DQ113" s="998" t="s">
        <v>121</v>
      </c>
      <c r="DR113" s="996"/>
      <c r="DS113" s="996"/>
      <c r="DT113" s="996"/>
      <c r="DU113" s="997"/>
      <c r="DV113" s="999" t="s">
        <v>121</v>
      </c>
      <c r="DW113" s="1000"/>
      <c r="DX113" s="1000"/>
      <c r="DY113" s="1000"/>
      <c r="DZ113" s="1001"/>
    </row>
    <row r="114" spans="1:130" s="212" customFormat="1" ht="26.25" customHeight="1" x14ac:dyDescent="0.2">
      <c r="A114" s="991"/>
      <c r="B114" s="992"/>
      <c r="C114" s="960" t="s">
        <v>429</v>
      </c>
      <c r="D114" s="960"/>
      <c r="E114" s="960"/>
      <c r="F114" s="960"/>
      <c r="G114" s="960"/>
      <c r="H114" s="960"/>
      <c r="I114" s="960"/>
      <c r="J114" s="960"/>
      <c r="K114" s="960"/>
      <c r="L114" s="960"/>
      <c r="M114" s="960"/>
      <c r="N114" s="960"/>
      <c r="O114" s="960"/>
      <c r="P114" s="960"/>
      <c r="Q114" s="960"/>
      <c r="R114" s="960"/>
      <c r="S114" s="960"/>
      <c r="T114" s="960"/>
      <c r="U114" s="960"/>
      <c r="V114" s="960"/>
      <c r="W114" s="960"/>
      <c r="X114" s="960"/>
      <c r="Y114" s="960"/>
      <c r="Z114" s="961"/>
      <c r="AA114" s="995">
        <v>4063</v>
      </c>
      <c r="AB114" s="996"/>
      <c r="AC114" s="996"/>
      <c r="AD114" s="996"/>
      <c r="AE114" s="997"/>
      <c r="AF114" s="998">
        <v>4063</v>
      </c>
      <c r="AG114" s="996"/>
      <c r="AH114" s="996"/>
      <c r="AI114" s="996"/>
      <c r="AJ114" s="997"/>
      <c r="AK114" s="998">
        <v>4063</v>
      </c>
      <c r="AL114" s="996"/>
      <c r="AM114" s="996"/>
      <c r="AN114" s="996"/>
      <c r="AO114" s="997"/>
      <c r="AP114" s="999">
        <v>1</v>
      </c>
      <c r="AQ114" s="1000"/>
      <c r="AR114" s="1000"/>
      <c r="AS114" s="1000"/>
      <c r="AT114" s="1001"/>
      <c r="AU114" s="945"/>
      <c r="AV114" s="946"/>
      <c r="AW114" s="946"/>
      <c r="AX114" s="946"/>
      <c r="AY114" s="946"/>
      <c r="AZ114" s="959" t="s">
        <v>430</v>
      </c>
      <c r="BA114" s="960"/>
      <c r="BB114" s="960"/>
      <c r="BC114" s="960"/>
      <c r="BD114" s="960"/>
      <c r="BE114" s="960"/>
      <c r="BF114" s="960"/>
      <c r="BG114" s="960"/>
      <c r="BH114" s="960"/>
      <c r="BI114" s="960"/>
      <c r="BJ114" s="960"/>
      <c r="BK114" s="960"/>
      <c r="BL114" s="960"/>
      <c r="BM114" s="960"/>
      <c r="BN114" s="960"/>
      <c r="BO114" s="960"/>
      <c r="BP114" s="961"/>
      <c r="BQ114" s="962" t="s">
        <v>121</v>
      </c>
      <c r="BR114" s="963"/>
      <c r="BS114" s="963"/>
      <c r="BT114" s="963"/>
      <c r="BU114" s="963"/>
      <c r="BV114" s="963">
        <v>8185</v>
      </c>
      <c r="BW114" s="963"/>
      <c r="BX114" s="963"/>
      <c r="BY114" s="963"/>
      <c r="BZ114" s="963"/>
      <c r="CA114" s="963">
        <v>17194</v>
      </c>
      <c r="CB114" s="963"/>
      <c r="CC114" s="963"/>
      <c r="CD114" s="963"/>
      <c r="CE114" s="963"/>
      <c r="CF114" s="957">
        <v>4.4000000000000004</v>
      </c>
      <c r="CG114" s="958"/>
      <c r="CH114" s="958"/>
      <c r="CI114" s="958"/>
      <c r="CJ114" s="958"/>
      <c r="CK114" s="985"/>
      <c r="CL114" s="986"/>
      <c r="CM114" s="959" t="s">
        <v>431</v>
      </c>
      <c r="CN114" s="960"/>
      <c r="CO114" s="960"/>
      <c r="CP114" s="960"/>
      <c r="CQ114" s="960"/>
      <c r="CR114" s="960"/>
      <c r="CS114" s="960"/>
      <c r="CT114" s="960"/>
      <c r="CU114" s="960"/>
      <c r="CV114" s="960"/>
      <c r="CW114" s="960"/>
      <c r="CX114" s="960"/>
      <c r="CY114" s="960"/>
      <c r="CZ114" s="960"/>
      <c r="DA114" s="960"/>
      <c r="DB114" s="960"/>
      <c r="DC114" s="960"/>
      <c r="DD114" s="960"/>
      <c r="DE114" s="960"/>
      <c r="DF114" s="961"/>
      <c r="DG114" s="995" t="s">
        <v>121</v>
      </c>
      <c r="DH114" s="996"/>
      <c r="DI114" s="996"/>
      <c r="DJ114" s="996"/>
      <c r="DK114" s="997"/>
      <c r="DL114" s="998" t="s">
        <v>121</v>
      </c>
      <c r="DM114" s="996"/>
      <c r="DN114" s="996"/>
      <c r="DO114" s="996"/>
      <c r="DP114" s="997"/>
      <c r="DQ114" s="998" t="s">
        <v>121</v>
      </c>
      <c r="DR114" s="996"/>
      <c r="DS114" s="996"/>
      <c r="DT114" s="996"/>
      <c r="DU114" s="997"/>
      <c r="DV114" s="999" t="s">
        <v>121</v>
      </c>
      <c r="DW114" s="1000"/>
      <c r="DX114" s="1000"/>
      <c r="DY114" s="1000"/>
      <c r="DZ114" s="1001"/>
    </row>
    <row r="115" spans="1:130" s="212" customFormat="1" ht="26.25" customHeight="1" x14ac:dyDescent="0.2">
      <c r="A115" s="991"/>
      <c r="B115" s="992"/>
      <c r="C115" s="960" t="s">
        <v>432</v>
      </c>
      <c r="D115" s="960"/>
      <c r="E115" s="960"/>
      <c r="F115" s="960"/>
      <c r="G115" s="960"/>
      <c r="H115" s="960"/>
      <c r="I115" s="960"/>
      <c r="J115" s="960"/>
      <c r="K115" s="960"/>
      <c r="L115" s="960"/>
      <c r="M115" s="960"/>
      <c r="N115" s="960"/>
      <c r="O115" s="960"/>
      <c r="P115" s="960"/>
      <c r="Q115" s="960"/>
      <c r="R115" s="960"/>
      <c r="S115" s="960"/>
      <c r="T115" s="960"/>
      <c r="U115" s="960"/>
      <c r="V115" s="960"/>
      <c r="W115" s="960"/>
      <c r="X115" s="960"/>
      <c r="Y115" s="960"/>
      <c r="Z115" s="961"/>
      <c r="AA115" s="974" t="s">
        <v>121</v>
      </c>
      <c r="AB115" s="975"/>
      <c r="AC115" s="975"/>
      <c r="AD115" s="975"/>
      <c r="AE115" s="976"/>
      <c r="AF115" s="977" t="s">
        <v>121</v>
      </c>
      <c r="AG115" s="975"/>
      <c r="AH115" s="975"/>
      <c r="AI115" s="975"/>
      <c r="AJ115" s="976"/>
      <c r="AK115" s="977" t="s">
        <v>121</v>
      </c>
      <c r="AL115" s="975"/>
      <c r="AM115" s="975"/>
      <c r="AN115" s="975"/>
      <c r="AO115" s="976"/>
      <c r="AP115" s="978" t="s">
        <v>121</v>
      </c>
      <c r="AQ115" s="979"/>
      <c r="AR115" s="979"/>
      <c r="AS115" s="979"/>
      <c r="AT115" s="980"/>
      <c r="AU115" s="945"/>
      <c r="AV115" s="946"/>
      <c r="AW115" s="946"/>
      <c r="AX115" s="946"/>
      <c r="AY115" s="946"/>
      <c r="AZ115" s="959" t="s">
        <v>433</v>
      </c>
      <c r="BA115" s="960"/>
      <c r="BB115" s="960"/>
      <c r="BC115" s="960"/>
      <c r="BD115" s="960"/>
      <c r="BE115" s="960"/>
      <c r="BF115" s="960"/>
      <c r="BG115" s="960"/>
      <c r="BH115" s="960"/>
      <c r="BI115" s="960"/>
      <c r="BJ115" s="960"/>
      <c r="BK115" s="960"/>
      <c r="BL115" s="960"/>
      <c r="BM115" s="960"/>
      <c r="BN115" s="960"/>
      <c r="BO115" s="960"/>
      <c r="BP115" s="961"/>
      <c r="BQ115" s="962" t="s">
        <v>121</v>
      </c>
      <c r="BR115" s="963"/>
      <c r="BS115" s="963"/>
      <c r="BT115" s="963"/>
      <c r="BU115" s="963"/>
      <c r="BV115" s="963" t="s">
        <v>121</v>
      </c>
      <c r="BW115" s="963"/>
      <c r="BX115" s="963"/>
      <c r="BY115" s="963"/>
      <c r="BZ115" s="963"/>
      <c r="CA115" s="963" t="s">
        <v>121</v>
      </c>
      <c r="CB115" s="963"/>
      <c r="CC115" s="963"/>
      <c r="CD115" s="963"/>
      <c r="CE115" s="963"/>
      <c r="CF115" s="957" t="s">
        <v>121</v>
      </c>
      <c r="CG115" s="958"/>
      <c r="CH115" s="958"/>
      <c r="CI115" s="958"/>
      <c r="CJ115" s="958"/>
      <c r="CK115" s="985"/>
      <c r="CL115" s="986"/>
      <c r="CM115" s="959" t="s">
        <v>434</v>
      </c>
      <c r="CN115" s="960"/>
      <c r="CO115" s="960"/>
      <c r="CP115" s="960"/>
      <c r="CQ115" s="960"/>
      <c r="CR115" s="960"/>
      <c r="CS115" s="960"/>
      <c r="CT115" s="960"/>
      <c r="CU115" s="960"/>
      <c r="CV115" s="960"/>
      <c r="CW115" s="960"/>
      <c r="CX115" s="960"/>
      <c r="CY115" s="960"/>
      <c r="CZ115" s="960"/>
      <c r="DA115" s="960"/>
      <c r="DB115" s="960"/>
      <c r="DC115" s="960"/>
      <c r="DD115" s="960"/>
      <c r="DE115" s="960"/>
      <c r="DF115" s="961"/>
      <c r="DG115" s="995" t="s">
        <v>121</v>
      </c>
      <c r="DH115" s="996"/>
      <c r="DI115" s="996"/>
      <c r="DJ115" s="996"/>
      <c r="DK115" s="997"/>
      <c r="DL115" s="998" t="s">
        <v>121</v>
      </c>
      <c r="DM115" s="996"/>
      <c r="DN115" s="996"/>
      <c r="DO115" s="996"/>
      <c r="DP115" s="997"/>
      <c r="DQ115" s="998" t="s">
        <v>121</v>
      </c>
      <c r="DR115" s="996"/>
      <c r="DS115" s="996"/>
      <c r="DT115" s="996"/>
      <c r="DU115" s="997"/>
      <c r="DV115" s="999" t="s">
        <v>121</v>
      </c>
      <c r="DW115" s="1000"/>
      <c r="DX115" s="1000"/>
      <c r="DY115" s="1000"/>
      <c r="DZ115" s="1001"/>
    </row>
    <row r="116" spans="1:130" s="212" customFormat="1" ht="26.25" customHeight="1" x14ac:dyDescent="0.2">
      <c r="A116" s="993"/>
      <c r="B116" s="994"/>
      <c r="C116" s="1002" t="s">
        <v>435</v>
      </c>
      <c r="D116" s="1002"/>
      <c r="E116" s="1002"/>
      <c r="F116" s="1002"/>
      <c r="G116" s="1002"/>
      <c r="H116" s="1002"/>
      <c r="I116" s="1002"/>
      <c r="J116" s="1002"/>
      <c r="K116" s="1002"/>
      <c r="L116" s="1002"/>
      <c r="M116" s="1002"/>
      <c r="N116" s="1002"/>
      <c r="O116" s="1002"/>
      <c r="P116" s="1002"/>
      <c r="Q116" s="1002"/>
      <c r="R116" s="1002"/>
      <c r="S116" s="1002"/>
      <c r="T116" s="1002"/>
      <c r="U116" s="1002"/>
      <c r="V116" s="1002"/>
      <c r="W116" s="1002"/>
      <c r="X116" s="1002"/>
      <c r="Y116" s="1002"/>
      <c r="Z116" s="1003"/>
      <c r="AA116" s="995" t="s">
        <v>121</v>
      </c>
      <c r="AB116" s="996"/>
      <c r="AC116" s="996"/>
      <c r="AD116" s="996"/>
      <c r="AE116" s="997"/>
      <c r="AF116" s="998" t="s">
        <v>121</v>
      </c>
      <c r="AG116" s="996"/>
      <c r="AH116" s="996"/>
      <c r="AI116" s="996"/>
      <c r="AJ116" s="997"/>
      <c r="AK116" s="998" t="s">
        <v>121</v>
      </c>
      <c r="AL116" s="996"/>
      <c r="AM116" s="996"/>
      <c r="AN116" s="996"/>
      <c r="AO116" s="997"/>
      <c r="AP116" s="999" t="s">
        <v>121</v>
      </c>
      <c r="AQ116" s="1000"/>
      <c r="AR116" s="1000"/>
      <c r="AS116" s="1000"/>
      <c r="AT116" s="1001"/>
      <c r="AU116" s="945"/>
      <c r="AV116" s="946"/>
      <c r="AW116" s="946"/>
      <c r="AX116" s="946"/>
      <c r="AY116" s="946"/>
      <c r="AZ116" s="1004" t="s">
        <v>436</v>
      </c>
      <c r="BA116" s="1005"/>
      <c r="BB116" s="1005"/>
      <c r="BC116" s="1005"/>
      <c r="BD116" s="1005"/>
      <c r="BE116" s="1005"/>
      <c r="BF116" s="1005"/>
      <c r="BG116" s="1005"/>
      <c r="BH116" s="1005"/>
      <c r="BI116" s="1005"/>
      <c r="BJ116" s="1005"/>
      <c r="BK116" s="1005"/>
      <c r="BL116" s="1005"/>
      <c r="BM116" s="1005"/>
      <c r="BN116" s="1005"/>
      <c r="BO116" s="1005"/>
      <c r="BP116" s="1006"/>
      <c r="BQ116" s="962" t="s">
        <v>121</v>
      </c>
      <c r="BR116" s="963"/>
      <c r="BS116" s="963"/>
      <c r="BT116" s="963"/>
      <c r="BU116" s="963"/>
      <c r="BV116" s="963" t="s">
        <v>121</v>
      </c>
      <c r="BW116" s="963"/>
      <c r="BX116" s="963"/>
      <c r="BY116" s="963"/>
      <c r="BZ116" s="963"/>
      <c r="CA116" s="963" t="s">
        <v>121</v>
      </c>
      <c r="CB116" s="963"/>
      <c r="CC116" s="963"/>
      <c r="CD116" s="963"/>
      <c r="CE116" s="963"/>
      <c r="CF116" s="957" t="s">
        <v>121</v>
      </c>
      <c r="CG116" s="958"/>
      <c r="CH116" s="958"/>
      <c r="CI116" s="958"/>
      <c r="CJ116" s="958"/>
      <c r="CK116" s="985"/>
      <c r="CL116" s="986"/>
      <c r="CM116" s="959" t="s">
        <v>437</v>
      </c>
      <c r="CN116" s="960"/>
      <c r="CO116" s="960"/>
      <c r="CP116" s="960"/>
      <c r="CQ116" s="960"/>
      <c r="CR116" s="960"/>
      <c r="CS116" s="960"/>
      <c r="CT116" s="960"/>
      <c r="CU116" s="960"/>
      <c r="CV116" s="960"/>
      <c r="CW116" s="960"/>
      <c r="CX116" s="960"/>
      <c r="CY116" s="960"/>
      <c r="CZ116" s="960"/>
      <c r="DA116" s="960"/>
      <c r="DB116" s="960"/>
      <c r="DC116" s="960"/>
      <c r="DD116" s="960"/>
      <c r="DE116" s="960"/>
      <c r="DF116" s="961"/>
      <c r="DG116" s="995" t="s">
        <v>121</v>
      </c>
      <c r="DH116" s="996"/>
      <c r="DI116" s="996"/>
      <c r="DJ116" s="996"/>
      <c r="DK116" s="997"/>
      <c r="DL116" s="998" t="s">
        <v>121</v>
      </c>
      <c r="DM116" s="996"/>
      <c r="DN116" s="996"/>
      <c r="DO116" s="996"/>
      <c r="DP116" s="997"/>
      <c r="DQ116" s="998" t="s">
        <v>121</v>
      </c>
      <c r="DR116" s="996"/>
      <c r="DS116" s="996"/>
      <c r="DT116" s="996"/>
      <c r="DU116" s="997"/>
      <c r="DV116" s="999" t="s">
        <v>121</v>
      </c>
      <c r="DW116" s="1000"/>
      <c r="DX116" s="1000"/>
      <c r="DY116" s="1000"/>
      <c r="DZ116" s="1001"/>
    </row>
    <row r="117" spans="1:130" s="212" customFormat="1" ht="26.25" customHeight="1" x14ac:dyDescent="0.2">
      <c r="A117" s="949" t="s">
        <v>177</v>
      </c>
      <c r="B117" s="930"/>
      <c r="C117" s="930"/>
      <c r="D117" s="930"/>
      <c r="E117" s="930"/>
      <c r="F117" s="930"/>
      <c r="G117" s="930"/>
      <c r="H117" s="930"/>
      <c r="I117" s="930"/>
      <c r="J117" s="930"/>
      <c r="K117" s="930"/>
      <c r="L117" s="930"/>
      <c r="M117" s="930"/>
      <c r="N117" s="930"/>
      <c r="O117" s="930"/>
      <c r="P117" s="930"/>
      <c r="Q117" s="930"/>
      <c r="R117" s="930"/>
      <c r="S117" s="930"/>
      <c r="T117" s="930"/>
      <c r="U117" s="930"/>
      <c r="V117" s="930"/>
      <c r="W117" s="930"/>
      <c r="X117" s="930"/>
      <c r="Y117" s="1014" t="s">
        <v>438</v>
      </c>
      <c r="Z117" s="931"/>
      <c r="AA117" s="1015">
        <v>72503</v>
      </c>
      <c r="AB117" s="1016"/>
      <c r="AC117" s="1016"/>
      <c r="AD117" s="1016"/>
      <c r="AE117" s="1017"/>
      <c r="AF117" s="1018">
        <v>69796</v>
      </c>
      <c r="AG117" s="1016"/>
      <c r="AH117" s="1016"/>
      <c r="AI117" s="1016"/>
      <c r="AJ117" s="1017"/>
      <c r="AK117" s="1018">
        <v>60738</v>
      </c>
      <c r="AL117" s="1016"/>
      <c r="AM117" s="1016"/>
      <c r="AN117" s="1016"/>
      <c r="AO117" s="1017"/>
      <c r="AP117" s="1019"/>
      <c r="AQ117" s="1020"/>
      <c r="AR117" s="1020"/>
      <c r="AS117" s="1020"/>
      <c r="AT117" s="1021"/>
      <c r="AU117" s="945"/>
      <c r="AV117" s="946"/>
      <c r="AW117" s="946"/>
      <c r="AX117" s="946"/>
      <c r="AY117" s="946"/>
      <c r="AZ117" s="1011" t="s">
        <v>439</v>
      </c>
      <c r="BA117" s="1012"/>
      <c r="BB117" s="1012"/>
      <c r="BC117" s="1012"/>
      <c r="BD117" s="1012"/>
      <c r="BE117" s="1012"/>
      <c r="BF117" s="1012"/>
      <c r="BG117" s="1012"/>
      <c r="BH117" s="1012"/>
      <c r="BI117" s="1012"/>
      <c r="BJ117" s="1012"/>
      <c r="BK117" s="1012"/>
      <c r="BL117" s="1012"/>
      <c r="BM117" s="1012"/>
      <c r="BN117" s="1012"/>
      <c r="BO117" s="1012"/>
      <c r="BP117" s="1013"/>
      <c r="BQ117" s="962" t="s">
        <v>121</v>
      </c>
      <c r="BR117" s="963"/>
      <c r="BS117" s="963"/>
      <c r="BT117" s="963"/>
      <c r="BU117" s="963"/>
      <c r="BV117" s="963" t="s">
        <v>121</v>
      </c>
      <c r="BW117" s="963"/>
      <c r="BX117" s="963"/>
      <c r="BY117" s="963"/>
      <c r="BZ117" s="963"/>
      <c r="CA117" s="963" t="s">
        <v>121</v>
      </c>
      <c r="CB117" s="963"/>
      <c r="CC117" s="963"/>
      <c r="CD117" s="963"/>
      <c r="CE117" s="963"/>
      <c r="CF117" s="957" t="s">
        <v>121</v>
      </c>
      <c r="CG117" s="958"/>
      <c r="CH117" s="958"/>
      <c r="CI117" s="958"/>
      <c r="CJ117" s="958"/>
      <c r="CK117" s="985"/>
      <c r="CL117" s="986"/>
      <c r="CM117" s="959" t="s">
        <v>440</v>
      </c>
      <c r="CN117" s="960"/>
      <c r="CO117" s="960"/>
      <c r="CP117" s="960"/>
      <c r="CQ117" s="960"/>
      <c r="CR117" s="960"/>
      <c r="CS117" s="960"/>
      <c r="CT117" s="960"/>
      <c r="CU117" s="960"/>
      <c r="CV117" s="960"/>
      <c r="CW117" s="960"/>
      <c r="CX117" s="960"/>
      <c r="CY117" s="960"/>
      <c r="CZ117" s="960"/>
      <c r="DA117" s="960"/>
      <c r="DB117" s="960"/>
      <c r="DC117" s="960"/>
      <c r="DD117" s="960"/>
      <c r="DE117" s="960"/>
      <c r="DF117" s="961"/>
      <c r="DG117" s="995" t="s">
        <v>121</v>
      </c>
      <c r="DH117" s="996"/>
      <c r="DI117" s="996"/>
      <c r="DJ117" s="996"/>
      <c r="DK117" s="997"/>
      <c r="DL117" s="998" t="s">
        <v>121</v>
      </c>
      <c r="DM117" s="996"/>
      <c r="DN117" s="996"/>
      <c r="DO117" s="996"/>
      <c r="DP117" s="997"/>
      <c r="DQ117" s="998" t="s">
        <v>121</v>
      </c>
      <c r="DR117" s="996"/>
      <c r="DS117" s="996"/>
      <c r="DT117" s="996"/>
      <c r="DU117" s="997"/>
      <c r="DV117" s="999" t="s">
        <v>121</v>
      </c>
      <c r="DW117" s="1000"/>
      <c r="DX117" s="1000"/>
      <c r="DY117" s="1000"/>
      <c r="DZ117" s="1001"/>
    </row>
    <row r="118" spans="1:130" s="212" customFormat="1" ht="26.25" customHeight="1" x14ac:dyDescent="0.2">
      <c r="A118" s="949" t="s">
        <v>414</v>
      </c>
      <c r="B118" s="930"/>
      <c r="C118" s="930"/>
      <c r="D118" s="930"/>
      <c r="E118" s="930"/>
      <c r="F118" s="930"/>
      <c r="G118" s="930"/>
      <c r="H118" s="930"/>
      <c r="I118" s="930"/>
      <c r="J118" s="930"/>
      <c r="K118" s="930"/>
      <c r="L118" s="930"/>
      <c r="M118" s="930"/>
      <c r="N118" s="930"/>
      <c r="O118" s="930"/>
      <c r="P118" s="930"/>
      <c r="Q118" s="930"/>
      <c r="R118" s="930"/>
      <c r="S118" s="930"/>
      <c r="T118" s="930"/>
      <c r="U118" s="930"/>
      <c r="V118" s="930"/>
      <c r="W118" s="930"/>
      <c r="X118" s="930"/>
      <c r="Y118" s="930"/>
      <c r="Z118" s="931"/>
      <c r="AA118" s="929" t="s">
        <v>411</v>
      </c>
      <c r="AB118" s="930"/>
      <c r="AC118" s="930"/>
      <c r="AD118" s="930"/>
      <c r="AE118" s="931"/>
      <c r="AF118" s="929" t="s">
        <v>412</v>
      </c>
      <c r="AG118" s="930"/>
      <c r="AH118" s="930"/>
      <c r="AI118" s="930"/>
      <c r="AJ118" s="931"/>
      <c r="AK118" s="929" t="s">
        <v>294</v>
      </c>
      <c r="AL118" s="930"/>
      <c r="AM118" s="930"/>
      <c r="AN118" s="930"/>
      <c r="AO118" s="931"/>
      <c r="AP118" s="1007" t="s">
        <v>413</v>
      </c>
      <c r="AQ118" s="1008"/>
      <c r="AR118" s="1008"/>
      <c r="AS118" s="1008"/>
      <c r="AT118" s="1009"/>
      <c r="AU118" s="945"/>
      <c r="AV118" s="946"/>
      <c r="AW118" s="946"/>
      <c r="AX118" s="946"/>
      <c r="AY118" s="946"/>
      <c r="AZ118" s="1010" t="s">
        <v>441</v>
      </c>
      <c r="BA118" s="1002"/>
      <c r="BB118" s="1002"/>
      <c r="BC118" s="1002"/>
      <c r="BD118" s="1002"/>
      <c r="BE118" s="1002"/>
      <c r="BF118" s="1002"/>
      <c r="BG118" s="1002"/>
      <c r="BH118" s="1002"/>
      <c r="BI118" s="1002"/>
      <c r="BJ118" s="1002"/>
      <c r="BK118" s="1002"/>
      <c r="BL118" s="1002"/>
      <c r="BM118" s="1002"/>
      <c r="BN118" s="1002"/>
      <c r="BO118" s="1002"/>
      <c r="BP118" s="1003"/>
      <c r="BQ118" s="1036" t="s">
        <v>121</v>
      </c>
      <c r="BR118" s="1037"/>
      <c r="BS118" s="1037"/>
      <c r="BT118" s="1037"/>
      <c r="BU118" s="1037"/>
      <c r="BV118" s="1037" t="s">
        <v>121</v>
      </c>
      <c r="BW118" s="1037"/>
      <c r="BX118" s="1037"/>
      <c r="BY118" s="1037"/>
      <c r="BZ118" s="1037"/>
      <c r="CA118" s="1037" t="s">
        <v>121</v>
      </c>
      <c r="CB118" s="1037"/>
      <c r="CC118" s="1037"/>
      <c r="CD118" s="1037"/>
      <c r="CE118" s="1037"/>
      <c r="CF118" s="957" t="s">
        <v>121</v>
      </c>
      <c r="CG118" s="958"/>
      <c r="CH118" s="958"/>
      <c r="CI118" s="958"/>
      <c r="CJ118" s="958"/>
      <c r="CK118" s="985"/>
      <c r="CL118" s="986"/>
      <c r="CM118" s="959" t="s">
        <v>442</v>
      </c>
      <c r="CN118" s="960"/>
      <c r="CO118" s="960"/>
      <c r="CP118" s="960"/>
      <c r="CQ118" s="960"/>
      <c r="CR118" s="960"/>
      <c r="CS118" s="960"/>
      <c r="CT118" s="960"/>
      <c r="CU118" s="960"/>
      <c r="CV118" s="960"/>
      <c r="CW118" s="960"/>
      <c r="CX118" s="960"/>
      <c r="CY118" s="960"/>
      <c r="CZ118" s="960"/>
      <c r="DA118" s="960"/>
      <c r="DB118" s="960"/>
      <c r="DC118" s="960"/>
      <c r="DD118" s="960"/>
      <c r="DE118" s="960"/>
      <c r="DF118" s="961"/>
      <c r="DG118" s="995" t="s">
        <v>121</v>
      </c>
      <c r="DH118" s="996"/>
      <c r="DI118" s="996"/>
      <c r="DJ118" s="996"/>
      <c r="DK118" s="997"/>
      <c r="DL118" s="998" t="s">
        <v>121</v>
      </c>
      <c r="DM118" s="996"/>
      <c r="DN118" s="996"/>
      <c r="DO118" s="996"/>
      <c r="DP118" s="997"/>
      <c r="DQ118" s="998" t="s">
        <v>121</v>
      </c>
      <c r="DR118" s="996"/>
      <c r="DS118" s="996"/>
      <c r="DT118" s="996"/>
      <c r="DU118" s="997"/>
      <c r="DV118" s="999" t="s">
        <v>121</v>
      </c>
      <c r="DW118" s="1000"/>
      <c r="DX118" s="1000"/>
      <c r="DY118" s="1000"/>
      <c r="DZ118" s="1001"/>
    </row>
    <row r="119" spans="1:130" s="212" customFormat="1" ht="26.25" customHeight="1" x14ac:dyDescent="0.2">
      <c r="A119" s="1093" t="s">
        <v>417</v>
      </c>
      <c r="B119" s="984"/>
      <c r="C119" s="966" t="s">
        <v>418</v>
      </c>
      <c r="D119" s="934"/>
      <c r="E119" s="934"/>
      <c r="F119" s="934"/>
      <c r="G119" s="934"/>
      <c r="H119" s="934"/>
      <c r="I119" s="934"/>
      <c r="J119" s="934"/>
      <c r="K119" s="934"/>
      <c r="L119" s="934"/>
      <c r="M119" s="934"/>
      <c r="N119" s="934"/>
      <c r="O119" s="934"/>
      <c r="P119" s="934"/>
      <c r="Q119" s="934"/>
      <c r="R119" s="934"/>
      <c r="S119" s="934"/>
      <c r="T119" s="934"/>
      <c r="U119" s="934"/>
      <c r="V119" s="934"/>
      <c r="W119" s="934"/>
      <c r="X119" s="934"/>
      <c r="Y119" s="934"/>
      <c r="Z119" s="935"/>
      <c r="AA119" s="936" t="s">
        <v>121</v>
      </c>
      <c r="AB119" s="937"/>
      <c r="AC119" s="937"/>
      <c r="AD119" s="937"/>
      <c r="AE119" s="938"/>
      <c r="AF119" s="939" t="s">
        <v>121</v>
      </c>
      <c r="AG119" s="937"/>
      <c r="AH119" s="937"/>
      <c r="AI119" s="937"/>
      <c r="AJ119" s="938"/>
      <c r="AK119" s="939" t="s">
        <v>121</v>
      </c>
      <c r="AL119" s="937"/>
      <c r="AM119" s="937"/>
      <c r="AN119" s="937"/>
      <c r="AO119" s="938"/>
      <c r="AP119" s="940" t="s">
        <v>121</v>
      </c>
      <c r="AQ119" s="941"/>
      <c r="AR119" s="941"/>
      <c r="AS119" s="941"/>
      <c r="AT119" s="942"/>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1014" t="s">
        <v>443</v>
      </c>
      <c r="BP119" s="1042"/>
      <c r="BQ119" s="1036">
        <v>527101</v>
      </c>
      <c r="BR119" s="1037"/>
      <c r="BS119" s="1037"/>
      <c r="BT119" s="1037"/>
      <c r="BU119" s="1037"/>
      <c r="BV119" s="1037">
        <v>469403</v>
      </c>
      <c r="BW119" s="1037"/>
      <c r="BX119" s="1037"/>
      <c r="BY119" s="1037"/>
      <c r="BZ119" s="1037"/>
      <c r="CA119" s="1037">
        <v>417658</v>
      </c>
      <c r="CB119" s="1037"/>
      <c r="CC119" s="1037"/>
      <c r="CD119" s="1037"/>
      <c r="CE119" s="1037"/>
      <c r="CF119" s="1038"/>
      <c r="CG119" s="1039"/>
      <c r="CH119" s="1039"/>
      <c r="CI119" s="1039"/>
      <c r="CJ119" s="1040"/>
      <c r="CK119" s="987"/>
      <c r="CL119" s="988"/>
      <c r="CM119" s="1010" t="s">
        <v>444</v>
      </c>
      <c r="CN119" s="1002"/>
      <c r="CO119" s="1002"/>
      <c r="CP119" s="1002"/>
      <c r="CQ119" s="1002"/>
      <c r="CR119" s="1002"/>
      <c r="CS119" s="1002"/>
      <c r="CT119" s="1002"/>
      <c r="CU119" s="1002"/>
      <c r="CV119" s="1002"/>
      <c r="CW119" s="1002"/>
      <c r="CX119" s="1002"/>
      <c r="CY119" s="1002"/>
      <c r="CZ119" s="1002"/>
      <c r="DA119" s="1002"/>
      <c r="DB119" s="1002"/>
      <c r="DC119" s="1002"/>
      <c r="DD119" s="1002"/>
      <c r="DE119" s="1002"/>
      <c r="DF119" s="1003"/>
      <c r="DG119" s="1041" t="s">
        <v>121</v>
      </c>
      <c r="DH119" s="1023"/>
      <c r="DI119" s="1023"/>
      <c r="DJ119" s="1023"/>
      <c r="DK119" s="1024"/>
      <c r="DL119" s="1022" t="s">
        <v>121</v>
      </c>
      <c r="DM119" s="1023"/>
      <c r="DN119" s="1023"/>
      <c r="DO119" s="1023"/>
      <c r="DP119" s="1024"/>
      <c r="DQ119" s="1022" t="s">
        <v>121</v>
      </c>
      <c r="DR119" s="1023"/>
      <c r="DS119" s="1023"/>
      <c r="DT119" s="1023"/>
      <c r="DU119" s="1024"/>
      <c r="DV119" s="1025" t="s">
        <v>121</v>
      </c>
      <c r="DW119" s="1026"/>
      <c r="DX119" s="1026"/>
      <c r="DY119" s="1026"/>
      <c r="DZ119" s="1027"/>
    </row>
    <row r="120" spans="1:130" s="212" customFormat="1" ht="26.25" customHeight="1" x14ac:dyDescent="0.2">
      <c r="A120" s="1094"/>
      <c r="B120" s="986"/>
      <c r="C120" s="959" t="s">
        <v>421</v>
      </c>
      <c r="D120" s="960"/>
      <c r="E120" s="960"/>
      <c r="F120" s="960"/>
      <c r="G120" s="960"/>
      <c r="H120" s="960"/>
      <c r="I120" s="960"/>
      <c r="J120" s="960"/>
      <c r="K120" s="960"/>
      <c r="L120" s="960"/>
      <c r="M120" s="960"/>
      <c r="N120" s="960"/>
      <c r="O120" s="960"/>
      <c r="P120" s="960"/>
      <c r="Q120" s="960"/>
      <c r="R120" s="960"/>
      <c r="S120" s="960"/>
      <c r="T120" s="960"/>
      <c r="U120" s="960"/>
      <c r="V120" s="960"/>
      <c r="W120" s="960"/>
      <c r="X120" s="960"/>
      <c r="Y120" s="960"/>
      <c r="Z120" s="961"/>
      <c r="AA120" s="995" t="s">
        <v>121</v>
      </c>
      <c r="AB120" s="996"/>
      <c r="AC120" s="996"/>
      <c r="AD120" s="996"/>
      <c r="AE120" s="997"/>
      <c r="AF120" s="998" t="s">
        <v>121</v>
      </c>
      <c r="AG120" s="996"/>
      <c r="AH120" s="996"/>
      <c r="AI120" s="996"/>
      <c r="AJ120" s="997"/>
      <c r="AK120" s="998" t="s">
        <v>121</v>
      </c>
      <c r="AL120" s="996"/>
      <c r="AM120" s="996"/>
      <c r="AN120" s="996"/>
      <c r="AO120" s="997"/>
      <c r="AP120" s="999" t="s">
        <v>121</v>
      </c>
      <c r="AQ120" s="1000"/>
      <c r="AR120" s="1000"/>
      <c r="AS120" s="1000"/>
      <c r="AT120" s="1001"/>
      <c r="AU120" s="1028" t="s">
        <v>445</v>
      </c>
      <c r="AV120" s="1029"/>
      <c r="AW120" s="1029"/>
      <c r="AX120" s="1029"/>
      <c r="AY120" s="1030"/>
      <c r="AZ120" s="966" t="s">
        <v>446</v>
      </c>
      <c r="BA120" s="934"/>
      <c r="BB120" s="934"/>
      <c r="BC120" s="934"/>
      <c r="BD120" s="934"/>
      <c r="BE120" s="934"/>
      <c r="BF120" s="934"/>
      <c r="BG120" s="934"/>
      <c r="BH120" s="934"/>
      <c r="BI120" s="934"/>
      <c r="BJ120" s="934"/>
      <c r="BK120" s="934"/>
      <c r="BL120" s="934"/>
      <c r="BM120" s="934"/>
      <c r="BN120" s="934"/>
      <c r="BO120" s="934"/>
      <c r="BP120" s="935"/>
      <c r="BQ120" s="967">
        <v>2495062</v>
      </c>
      <c r="BR120" s="968"/>
      <c r="BS120" s="968"/>
      <c r="BT120" s="968"/>
      <c r="BU120" s="968"/>
      <c r="BV120" s="968">
        <v>2651011</v>
      </c>
      <c r="BW120" s="968"/>
      <c r="BX120" s="968"/>
      <c r="BY120" s="968"/>
      <c r="BZ120" s="968"/>
      <c r="CA120" s="968">
        <v>2543666</v>
      </c>
      <c r="CB120" s="968"/>
      <c r="CC120" s="968"/>
      <c r="CD120" s="968"/>
      <c r="CE120" s="968"/>
      <c r="CF120" s="981">
        <v>643.6</v>
      </c>
      <c r="CG120" s="982"/>
      <c r="CH120" s="982"/>
      <c r="CI120" s="982"/>
      <c r="CJ120" s="982"/>
      <c r="CK120" s="1043" t="s">
        <v>447</v>
      </c>
      <c r="CL120" s="1044"/>
      <c r="CM120" s="1044"/>
      <c r="CN120" s="1044"/>
      <c r="CO120" s="1045"/>
      <c r="CP120" s="1051" t="s">
        <v>394</v>
      </c>
      <c r="CQ120" s="1052"/>
      <c r="CR120" s="1052"/>
      <c r="CS120" s="1052"/>
      <c r="CT120" s="1052"/>
      <c r="CU120" s="1052"/>
      <c r="CV120" s="1052"/>
      <c r="CW120" s="1052"/>
      <c r="CX120" s="1052"/>
      <c r="CY120" s="1052"/>
      <c r="CZ120" s="1052"/>
      <c r="DA120" s="1052"/>
      <c r="DB120" s="1052"/>
      <c r="DC120" s="1052"/>
      <c r="DD120" s="1052"/>
      <c r="DE120" s="1052"/>
      <c r="DF120" s="1053"/>
      <c r="DG120" s="967">
        <v>14154</v>
      </c>
      <c r="DH120" s="968"/>
      <c r="DI120" s="968"/>
      <c r="DJ120" s="968"/>
      <c r="DK120" s="968"/>
      <c r="DL120" s="968">
        <v>14077</v>
      </c>
      <c r="DM120" s="968"/>
      <c r="DN120" s="968"/>
      <c r="DO120" s="968"/>
      <c r="DP120" s="968"/>
      <c r="DQ120" s="968">
        <v>12705</v>
      </c>
      <c r="DR120" s="968"/>
      <c r="DS120" s="968"/>
      <c r="DT120" s="968"/>
      <c r="DU120" s="968"/>
      <c r="DV120" s="969">
        <v>3.2</v>
      </c>
      <c r="DW120" s="969"/>
      <c r="DX120" s="969"/>
      <c r="DY120" s="969"/>
      <c r="DZ120" s="970"/>
    </row>
    <row r="121" spans="1:130" s="212" customFormat="1" ht="26.25" customHeight="1" x14ac:dyDescent="0.2">
      <c r="A121" s="1094"/>
      <c r="B121" s="986"/>
      <c r="C121" s="1011" t="s">
        <v>448</v>
      </c>
      <c r="D121" s="1012"/>
      <c r="E121" s="1012"/>
      <c r="F121" s="1012"/>
      <c r="G121" s="1012"/>
      <c r="H121" s="1012"/>
      <c r="I121" s="1012"/>
      <c r="J121" s="1012"/>
      <c r="K121" s="1012"/>
      <c r="L121" s="1012"/>
      <c r="M121" s="1012"/>
      <c r="N121" s="1012"/>
      <c r="O121" s="1012"/>
      <c r="P121" s="1012"/>
      <c r="Q121" s="1012"/>
      <c r="R121" s="1012"/>
      <c r="S121" s="1012"/>
      <c r="T121" s="1012"/>
      <c r="U121" s="1012"/>
      <c r="V121" s="1012"/>
      <c r="W121" s="1012"/>
      <c r="X121" s="1012"/>
      <c r="Y121" s="1012"/>
      <c r="Z121" s="1013"/>
      <c r="AA121" s="995" t="s">
        <v>121</v>
      </c>
      <c r="AB121" s="996"/>
      <c r="AC121" s="996"/>
      <c r="AD121" s="996"/>
      <c r="AE121" s="997"/>
      <c r="AF121" s="998" t="s">
        <v>121</v>
      </c>
      <c r="AG121" s="996"/>
      <c r="AH121" s="996"/>
      <c r="AI121" s="996"/>
      <c r="AJ121" s="997"/>
      <c r="AK121" s="998" t="s">
        <v>121</v>
      </c>
      <c r="AL121" s="996"/>
      <c r="AM121" s="996"/>
      <c r="AN121" s="996"/>
      <c r="AO121" s="997"/>
      <c r="AP121" s="999" t="s">
        <v>121</v>
      </c>
      <c r="AQ121" s="1000"/>
      <c r="AR121" s="1000"/>
      <c r="AS121" s="1000"/>
      <c r="AT121" s="1001"/>
      <c r="AU121" s="1031"/>
      <c r="AV121" s="1032"/>
      <c r="AW121" s="1032"/>
      <c r="AX121" s="1032"/>
      <c r="AY121" s="1033"/>
      <c r="AZ121" s="959" t="s">
        <v>449</v>
      </c>
      <c r="BA121" s="960"/>
      <c r="BB121" s="960"/>
      <c r="BC121" s="960"/>
      <c r="BD121" s="960"/>
      <c r="BE121" s="960"/>
      <c r="BF121" s="960"/>
      <c r="BG121" s="960"/>
      <c r="BH121" s="960"/>
      <c r="BI121" s="960"/>
      <c r="BJ121" s="960"/>
      <c r="BK121" s="960"/>
      <c r="BL121" s="960"/>
      <c r="BM121" s="960"/>
      <c r="BN121" s="960"/>
      <c r="BO121" s="960"/>
      <c r="BP121" s="961"/>
      <c r="BQ121" s="962">
        <v>5976</v>
      </c>
      <c r="BR121" s="963"/>
      <c r="BS121" s="963"/>
      <c r="BT121" s="963"/>
      <c r="BU121" s="963"/>
      <c r="BV121" s="963">
        <v>4020</v>
      </c>
      <c r="BW121" s="963"/>
      <c r="BX121" s="963"/>
      <c r="BY121" s="963"/>
      <c r="BZ121" s="963"/>
      <c r="CA121" s="963">
        <v>2028</v>
      </c>
      <c r="CB121" s="963"/>
      <c r="CC121" s="963"/>
      <c r="CD121" s="963"/>
      <c r="CE121" s="963"/>
      <c r="CF121" s="957">
        <v>0.5</v>
      </c>
      <c r="CG121" s="958"/>
      <c r="CH121" s="958"/>
      <c r="CI121" s="958"/>
      <c r="CJ121" s="958"/>
      <c r="CK121" s="1046"/>
      <c r="CL121" s="1047"/>
      <c r="CM121" s="1047"/>
      <c r="CN121" s="1047"/>
      <c r="CO121" s="1048"/>
      <c r="CP121" s="1056" t="s">
        <v>393</v>
      </c>
      <c r="CQ121" s="1057"/>
      <c r="CR121" s="1057"/>
      <c r="CS121" s="1057"/>
      <c r="CT121" s="1057"/>
      <c r="CU121" s="1057"/>
      <c r="CV121" s="1057"/>
      <c r="CW121" s="1057"/>
      <c r="CX121" s="1057"/>
      <c r="CY121" s="1057"/>
      <c r="CZ121" s="1057"/>
      <c r="DA121" s="1057"/>
      <c r="DB121" s="1057"/>
      <c r="DC121" s="1057"/>
      <c r="DD121" s="1057"/>
      <c r="DE121" s="1057"/>
      <c r="DF121" s="1058"/>
      <c r="DG121" s="962" t="s">
        <v>121</v>
      </c>
      <c r="DH121" s="963"/>
      <c r="DI121" s="963"/>
      <c r="DJ121" s="963"/>
      <c r="DK121" s="963"/>
      <c r="DL121" s="963" t="s">
        <v>121</v>
      </c>
      <c r="DM121" s="963"/>
      <c r="DN121" s="963"/>
      <c r="DO121" s="963"/>
      <c r="DP121" s="963"/>
      <c r="DQ121" s="963" t="s">
        <v>121</v>
      </c>
      <c r="DR121" s="963"/>
      <c r="DS121" s="963"/>
      <c r="DT121" s="963"/>
      <c r="DU121" s="963"/>
      <c r="DV121" s="964" t="s">
        <v>121</v>
      </c>
      <c r="DW121" s="964"/>
      <c r="DX121" s="964"/>
      <c r="DY121" s="964"/>
      <c r="DZ121" s="965"/>
    </row>
    <row r="122" spans="1:130" s="212" customFormat="1" ht="26.25" customHeight="1" x14ac:dyDescent="0.2">
      <c r="A122" s="1094"/>
      <c r="B122" s="986"/>
      <c r="C122" s="959" t="s">
        <v>431</v>
      </c>
      <c r="D122" s="960"/>
      <c r="E122" s="960"/>
      <c r="F122" s="960"/>
      <c r="G122" s="960"/>
      <c r="H122" s="960"/>
      <c r="I122" s="960"/>
      <c r="J122" s="960"/>
      <c r="K122" s="960"/>
      <c r="L122" s="960"/>
      <c r="M122" s="960"/>
      <c r="N122" s="960"/>
      <c r="O122" s="960"/>
      <c r="P122" s="960"/>
      <c r="Q122" s="960"/>
      <c r="R122" s="960"/>
      <c r="S122" s="960"/>
      <c r="T122" s="960"/>
      <c r="U122" s="960"/>
      <c r="V122" s="960"/>
      <c r="W122" s="960"/>
      <c r="X122" s="960"/>
      <c r="Y122" s="960"/>
      <c r="Z122" s="961"/>
      <c r="AA122" s="995" t="s">
        <v>121</v>
      </c>
      <c r="AB122" s="996"/>
      <c r="AC122" s="996"/>
      <c r="AD122" s="996"/>
      <c r="AE122" s="997"/>
      <c r="AF122" s="998" t="s">
        <v>121</v>
      </c>
      <c r="AG122" s="996"/>
      <c r="AH122" s="996"/>
      <c r="AI122" s="996"/>
      <c r="AJ122" s="997"/>
      <c r="AK122" s="998" t="s">
        <v>121</v>
      </c>
      <c r="AL122" s="996"/>
      <c r="AM122" s="996"/>
      <c r="AN122" s="996"/>
      <c r="AO122" s="997"/>
      <c r="AP122" s="999" t="s">
        <v>121</v>
      </c>
      <c r="AQ122" s="1000"/>
      <c r="AR122" s="1000"/>
      <c r="AS122" s="1000"/>
      <c r="AT122" s="1001"/>
      <c r="AU122" s="1031"/>
      <c r="AV122" s="1032"/>
      <c r="AW122" s="1032"/>
      <c r="AX122" s="1032"/>
      <c r="AY122" s="1033"/>
      <c r="AZ122" s="1010" t="s">
        <v>450</v>
      </c>
      <c r="BA122" s="1002"/>
      <c r="BB122" s="1002"/>
      <c r="BC122" s="1002"/>
      <c r="BD122" s="1002"/>
      <c r="BE122" s="1002"/>
      <c r="BF122" s="1002"/>
      <c r="BG122" s="1002"/>
      <c r="BH122" s="1002"/>
      <c r="BI122" s="1002"/>
      <c r="BJ122" s="1002"/>
      <c r="BK122" s="1002"/>
      <c r="BL122" s="1002"/>
      <c r="BM122" s="1002"/>
      <c r="BN122" s="1002"/>
      <c r="BO122" s="1002"/>
      <c r="BP122" s="1003"/>
      <c r="BQ122" s="1036">
        <v>416357</v>
      </c>
      <c r="BR122" s="1037"/>
      <c r="BS122" s="1037"/>
      <c r="BT122" s="1037"/>
      <c r="BU122" s="1037"/>
      <c r="BV122" s="1037">
        <v>370858</v>
      </c>
      <c r="BW122" s="1037"/>
      <c r="BX122" s="1037"/>
      <c r="BY122" s="1037"/>
      <c r="BZ122" s="1037"/>
      <c r="CA122" s="1037">
        <v>324217</v>
      </c>
      <c r="CB122" s="1037"/>
      <c r="CC122" s="1037"/>
      <c r="CD122" s="1037"/>
      <c r="CE122" s="1037"/>
      <c r="CF122" s="1054">
        <v>82</v>
      </c>
      <c r="CG122" s="1055"/>
      <c r="CH122" s="1055"/>
      <c r="CI122" s="1055"/>
      <c r="CJ122" s="1055"/>
      <c r="CK122" s="1046"/>
      <c r="CL122" s="1047"/>
      <c r="CM122" s="1047"/>
      <c r="CN122" s="1047"/>
      <c r="CO122" s="1048"/>
      <c r="CP122" s="1056" t="s">
        <v>391</v>
      </c>
      <c r="CQ122" s="1057"/>
      <c r="CR122" s="1057"/>
      <c r="CS122" s="1057"/>
      <c r="CT122" s="1057"/>
      <c r="CU122" s="1057"/>
      <c r="CV122" s="1057"/>
      <c r="CW122" s="1057"/>
      <c r="CX122" s="1057"/>
      <c r="CY122" s="1057"/>
      <c r="CZ122" s="1057"/>
      <c r="DA122" s="1057"/>
      <c r="DB122" s="1057"/>
      <c r="DC122" s="1057"/>
      <c r="DD122" s="1057"/>
      <c r="DE122" s="1057"/>
      <c r="DF122" s="1058"/>
      <c r="DG122" s="962" t="s">
        <v>121</v>
      </c>
      <c r="DH122" s="963"/>
      <c r="DI122" s="963"/>
      <c r="DJ122" s="963"/>
      <c r="DK122" s="963"/>
      <c r="DL122" s="963" t="s">
        <v>121</v>
      </c>
      <c r="DM122" s="963"/>
      <c r="DN122" s="963"/>
      <c r="DO122" s="963"/>
      <c r="DP122" s="963"/>
      <c r="DQ122" s="963" t="s">
        <v>121</v>
      </c>
      <c r="DR122" s="963"/>
      <c r="DS122" s="963"/>
      <c r="DT122" s="963"/>
      <c r="DU122" s="963"/>
      <c r="DV122" s="964" t="s">
        <v>121</v>
      </c>
      <c r="DW122" s="964"/>
      <c r="DX122" s="964"/>
      <c r="DY122" s="964"/>
      <c r="DZ122" s="965"/>
    </row>
    <row r="123" spans="1:130" s="212" customFormat="1" ht="26.25" customHeight="1" x14ac:dyDescent="0.2">
      <c r="A123" s="1094"/>
      <c r="B123" s="986"/>
      <c r="C123" s="959" t="s">
        <v>437</v>
      </c>
      <c r="D123" s="960"/>
      <c r="E123" s="960"/>
      <c r="F123" s="960"/>
      <c r="G123" s="960"/>
      <c r="H123" s="960"/>
      <c r="I123" s="960"/>
      <c r="J123" s="960"/>
      <c r="K123" s="960"/>
      <c r="L123" s="960"/>
      <c r="M123" s="960"/>
      <c r="N123" s="960"/>
      <c r="O123" s="960"/>
      <c r="P123" s="960"/>
      <c r="Q123" s="960"/>
      <c r="R123" s="960"/>
      <c r="S123" s="960"/>
      <c r="T123" s="960"/>
      <c r="U123" s="960"/>
      <c r="V123" s="960"/>
      <c r="W123" s="960"/>
      <c r="X123" s="960"/>
      <c r="Y123" s="960"/>
      <c r="Z123" s="961"/>
      <c r="AA123" s="995" t="s">
        <v>121</v>
      </c>
      <c r="AB123" s="996"/>
      <c r="AC123" s="996"/>
      <c r="AD123" s="996"/>
      <c r="AE123" s="997"/>
      <c r="AF123" s="998" t="s">
        <v>121</v>
      </c>
      <c r="AG123" s="996"/>
      <c r="AH123" s="996"/>
      <c r="AI123" s="996"/>
      <c r="AJ123" s="997"/>
      <c r="AK123" s="998" t="s">
        <v>121</v>
      </c>
      <c r="AL123" s="996"/>
      <c r="AM123" s="996"/>
      <c r="AN123" s="996"/>
      <c r="AO123" s="997"/>
      <c r="AP123" s="999" t="s">
        <v>121</v>
      </c>
      <c r="AQ123" s="1000"/>
      <c r="AR123" s="1000"/>
      <c r="AS123" s="1000"/>
      <c r="AT123" s="1001"/>
      <c r="AU123" s="1034"/>
      <c r="AV123" s="1035"/>
      <c r="AW123" s="1035"/>
      <c r="AX123" s="1035"/>
      <c r="AY123" s="1035"/>
      <c r="AZ123" s="233" t="s">
        <v>177</v>
      </c>
      <c r="BA123" s="233"/>
      <c r="BB123" s="233"/>
      <c r="BC123" s="233"/>
      <c r="BD123" s="233"/>
      <c r="BE123" s="233"/>
      <c r="BF123" s="233"/>
      <c r="BG123" s="233"/>
      <c r="BH123" s="233"/>
      <c r="BI123" s="233"/>
      <c r="BJ123" s="233"/>
      <c r="BK123" s="233"/>
      <c r="BL123" s="233"/>
      <c r="BM123" s="233"/>
      <c r="BN123" s="233"/>
      <c r="BO123" s="1014" t="s">
        <v>451</v>
      </c>
      <c r="BP123" s="1042"/>
      <c r="BQ123" s="1100">
        <v>2917395</v>
      </c>
      <c r="BR123" s="1101"/>
      <c r="BS123" s="1101"/>
      <c r="BT123" s="1101"/>
      <c r="BU123" s="1101"/>
      <c r="BV123" s="1101">
        <v>3025889</v>
      </c>
      <c r="BW123" s="1101"/>
      <c r="BX123" s="1101"/>
      <c r="BY123" s="1101"/>
      <c r="BZ123" s="1101"/>
      <c r="CA123" s="1101">
        <v>2869911</v>
      </c>
      <c r="CB123" s="1101"/>
      <c r="CC123" s="1101"/>
      <c r="CD123" s="1101"/>
      <c r="CE123" s="1101"/>
      <c r="CF123" s="1038"/>
      <c r="CG123" s="1039"/>
      <c r="CH123" s="1039"/>
      <c r="CI123" s="1039"/>
      <c r="CJ123" s="1040"/>
      <c r="CK123" s="1046"/>
      <c r="CL123" s="1047"/>
      <c r="CM123" s="1047"/>
      <c r="CN123" s="1047"/>
      <c r="CO123" s="1048"/>
      <c r="CP123" s="1056" t="s">
        <v>396</v>
      </c>
      <c r="CQ123" s="1057"/>
      <c r="CR123" s="1057"/>
      <c r="CS123" s="1057"/>
      <c r="CT123" s="1057"/>
      <c r="CU123" s="1057"/>
      <c r="CV123" s="1057"/>
      <c r="CW123" s="1057"/>
      <c r="CX123" s="1057"/>
      <c r="CY123" s="1057"/>
      <c r="CZ123" s="1057"/>
      <c r="DA123" s="1057"/>
      <c r="DB123" s="1057"/>
      <c r="DC123" s="1057"/>
      <c r="DD123" s="1057"/>
      <c r="DE123" s="1057"/>
      <c r="DF123" s="1058"/>
      <c r="DG123" s="995" t="s">
        <v>121</v>
      </c>
      <c r="DH123" s="996"/>
      <c r="DI123" s="996"/>
      <c r="DJ123" s="996"/>
      <c r="DK123" s="997"/>
      <c r="DL123" s="998" t="s">
        <v>121</v>
      </c>
      <c r="DM123" s="996"/>
      <c r="DN123" s="996"/>
      <c r="DO123" s="996"/>
      <c r="DP123" s="997"/>
      <c r="DQ123" s="998" t="s">
        <v>121</v>
      </c>
      <c r="DR123" s="996"/>
      <c r="DS123" s="996"/>
      <c r="DT123" s="996"/>
      <c r="DU123" s="997"/>
      <c r="DV123" s="999" t="s">
        <v>121</v>
      </c>
      <c r="DW123" s="1000"/>
      <c r="DX123" s="1000"/>
      <c r="DY123" s="1000"/>
      <c r="DZ123" s="1001"/>
    </row>
    <row r="124" spans="1:130" s="212" customFormat="1" ht="26.25" customHeight="1" thickBot="1" x14ac:dyDescent="0.25">
      <c r="A124" s="1094"/>
      <c r="B124" s="986"/>
      <c r="C124" s="959" t="s">
        <v>440</v>
      </c>
      <c r="D124" s="960"/>
      <c r="E124" s="960"/>
      <c r="F124" s="960"/>
      <c r="G124" s="960"/>
      <c r="H124" s="960"/>
      <c r="I124" s="960"/>
      <c r="J124" s="960"/>
      <c r="K124" s="960"/>
      <c r="L124" s="960"/>
      <c r="M124" s="960"/>
      <c r="N124" s="960"/>
      <c r="O124" s="960"/>
      <c r="P124" s="960"/>
      <c r="Q124" s="960"/>
      <c r="R124" s="960"/>
      <c r="S124" s="960"/>
      <c r="T124" s="960"/>
      <c r="U124" s="960"/>
      <c r="V124" s="960"/>
      <c r="W124" s="960"/>
      <c r="X124" s="960"/>
      <c r="Y124" s="960"/>
      <c r="Z124" s="961"/>
      <c r="AA124" s="995" t="s">
        <v>121</v>
      </c>
      <c r="AB124" s="996"/>
      <c r="AC124" s="996"/>
      <c r="AD124" s="996"/>
      <c r="AE124" s="997"/>
      <c r="AF124" s="998" t="s">
        <v>121</v>
      </c>
      <c r="AG124" s="996"/>
      <c r="AH124" s="996"/>
      <c r="AI124" s="996"/>
      <c r="AJ124" s="997"/>
      <c r="AK124" s="998" t="s">
        <v>121</v>
      </c>
      <c r="AL124" s="996"/>
      <c r="AM124" s="996"/>
      <c r="AN124" s="996"/>
      <c r="AO124" s="997"/>
      <c r="AP124" s="999" t="s">
        <v>121</v>
      </c>
      <c r="AQ124" s="1000"/>
      <c r="AR124" s="1000"/>
      <c r="AS124" s="1000"/>
      <c r="AT124" s="1001"/>
      <c r="AU124" s="1096" t="s">
        <v>452</v>
      </c>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8"/>
      <c r="BQ124" s="1099" t="s">
        <v>121</v>
      </c>
      <c r="BR124" s="1064"/>
      <c r="BS124" s="1064"/>
      <c r="BT124" s="1064"/>
      <c r="BU124" s="1064"/>
      <c r="BV124" s="1064" t="s">
        <v>121</v>
      </c>
      <c r="BW124" s="1064"/>
      <c r="BX124" s="1064"/>
      <c r="BY124" s="1064"/>
      <c r="BZ124" s="1064"/>
      <c r="CA124" s="1064" t="s">
        <v>121</v>
      </c>
      <c r="CB124" s="1064"/>
      <c r="CC124" s="1064"/>
      <c r="CD124" s="1064"/>
      <c r="CE124" s="1064"/>
      <c r="CF124" s="1065"/>
      <c r="CG124" s="1066"/>
      <c r="CH124" s="1066"/>
      <c r="CI124" s="1066"/>
      <c r="CJ124" s="1067"/>
      <c r="CK124" s="1049"/>
      <c r="CL124" s="1049"/>
      <c r="CM124" s="1049"/>
      <c r="CN124" s="1049"/>
      <c r="CO124" s="1050"/>
      <c r="CP124" s="1056" t="s">
        <v>453</v>
      </c>
      <c r="CQ124" s="1057"/>
      <c r="CR124" s="1057"/>
      <c r="CS124" s="1057"/>
      <c r="CT124" s="1057"/>
      <c r="CU124" s="1057"/>
      <c r="CV124" s="1057"/>
      <c r="CW124" s="1057"/>
      <c r="CX124" s="1057"/>
      <c r="CY124" s="1057"/>
      <c r="CZ124" s="1057"/>
      <c r="DA124" s="1057"/>
      <c r="DB124" s="1057"/>
      <c r="DC124" s="1057"/>
      <c r="DD124" s="1057"/>
      <c r="DE124" s="1057"/>
      <c r="DF124" s="1058"/>
      <c r="DG124" s="1041" t="s">
        <v>121</v>
      </c>
      <c r="DH124" s="1023"/>
      <c r="DI124" s="1023"/>
      <c r="DJ124" s="1023"/>
      <c r="DK124" s="1024"/>
      <c r="DL124" s="1022" t="s">
        <v>121</v>
      </c>
      <c r="DM124" s="1023"/>
      <c r="DN124" s="1023"/>
      <c r="DO124" s="1023"/>
      <c r="DP124" s="1024"/>
      <c r="DQ124" s="1022" t="s">
        <v>121</v>
      </c>
      <c r="DR124" s="1023"/>
      <c r="DS124" s="1023"/>
      <c r="DT124" s="1023"/>
      <c r="DU124" s="1024"/>
      <c r="DV124" s="1025" t="s">
        <v>121</v>
      </c>
      <c r="DW124" s="1026"/>
      <c r="DX124" s="1026"/>
      <c r="DY124" s="1026"/>
      <c r="DZ124" s="1027"/>
    </row>
    <row r="125" spans="1:130" s="212" customFormat="1" ht="26.25" customHeight="1" x14ac:dyDescent="0.2">
      <c r="A125" s="1094"/>
      <c r="B125" s="986"/>
      <c r="C125" s="959" t="s">
        <v>442</v>
      </c>
      <c r="D125" s="960"/>
      <c r="E125" s="960"/>
      <c r="F125" s="960"/>
      <c r="G125" s="960"/>
      <c r="H125" s="960"/>
      <c r="I125" s="960"/>
      <c r="J125" s="960"/>
      <c r="K125" s="960"/>
      <c r="L125" s="960"/>
      <c r="M125" s="960"/>
      <c r="N125" s="960"/>
      <c r="O125" s="960"/>
      <c r="P125" s="960"/>
      <c r="Q125" s="960"/>
      <c r="R125" s="960"/>
      <c r="S125" s="960"/>
      <c r="T125" s="960"/>
      <c r="U125" s="960"/>
      <c r="V125" s="960"/>
      <c r="W125" s="960"/>
      <c r="X125" s="960"/>
      <c r="Y125" s="960"/>
      <c r="Z125" s="961"/>
      <c r="AA125" s="995" t="s">
        <v>121</v>
      </c>
      <c r="AB125" s="996"/>
      <c r="AC125" s="996"/>
      <c r="AD125" s="996"/>
      <c r="AE125" s="997"/>
      <c r="AF125" s="998" t="s">
        <v>121</v>
      </c>
      <c r="AG125" s="996"/>
      <c r="AH125" s="996"/>
      <c r="AI125" s="996"/>
      <c r="AJ125" s="997"/>
      <c r="AK125" s="998" t="s">
        <v>121</v>
      </c>
      <c r="AL125" s="996"/>
      <c r="AM125" s="996"/>
      <c r="AN125" s="996"/>
      <c r="AO125" s="997"/>
      <c r="AP125" s="999" t="s">
        <v>121</v>
      </c>
      <c r="AQ125" s="1000"/>
      <c r="AR125" s="1000"/>
      <c r="AS125" s="1000"/>
      <c r="AT125" s="100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9" t="s">
        <v>454</v>
      </c>
      <c r="CL125" s="1044"/>
      <c r="CM125" s="1044"/>
      <c r="CN125" s="1044"/>
      <c r="CO125" s="1045"/>
      <c r="CP125" s="966" t="s">
        <v>455</v>
      </c>
      <c r="CQ125" s="934"/>
      <c r="CR125" s="934"/>
      <c r="CS125" s="934"/>
      <c r="CT125" s="934"/>
      <c r="CU125" s="934"/>
      <c r="CV125" s="934"/>
      <c r="CW125" s="934"/>
      <c r="CX125" s="934"/>
      <c r="CY125" s="934"/>
      <c r="CZ125" s="934"/>
      <c r="DA125" s="934"/>
      <c r="DB125" s="934"/>
      <c r="DC125" s="934"/>
      <c r="DD125" s="934"/>
      <c r="DE125" s="934"/>
      <c r="DF125" s="935"/>
      <c r="DG125" s="967" t="s">
        <v>121</v>
      </c>
      <c r="DH125" s="968"/>
      <c r="DI125" s="968"/>
      <c r="DJ125" s="968"/>
      <c r="DK125" s="968"/>
      <c r="DL125" s="968" t="s">
        <v>121</v>
      </c>
      <c r="DM125" s="968"/>
      <c r="DN125" s="968"/>
      <c r="DO125" s="968"/>
      <c r="DP125" s="968"/>
      <c r="DQ125" s="968" t="s">
        <v>121</v>
      </c>
      <c r="DR125" s="968"/>
      <c r="DS125" s="968"/>
      <c r="DT125" s="968"/>
      <c r="DU125" s="968"/>
      <c r="DV125" s="969" t="s">
        <v>121</v>
      </c>
      <c r="DW125" s="969"/>
      <c r="DX125" s="969"/>
      <c r="DY125" s="969"/>
      <c r="DZ125" s="970"/>
    </row>
    <row r="126" spans="1:130" s="212" customFormat="1" ht="26.25" customHeight="1" thickBot="1" x14ac:dyDescent="0.25">
      <c r="A126" s="1094"/>
      <c r="B126" s="986"/>
      <c r="C126" s="959" t="s">
        <v>444</v>
      </c>
      <c r="D126" s="960"/>
      <c r="E126" s="960"/>
      <c r="F126" s="960"/>
      <c r="G126" s="960"/>
      <c r="H126" s="960"/>
      <c r="I126" s="960"/>
      <c r="J126" s="960"/>
      <c r="K126" s="960"/>
      <c r="L126" s="960"/>
      <c r="M126" s="960"/>
      <c r="N126" s="960"/>
      <c r="O126" s="960"/>
      <c r="P126" s="960"/>
      <c r="Q126" s="960"/>
      <c r="R126" s="960"/>
      <c r="S126" s="960"/>
      <c r="T126" s="960"/>
      <c r="U126" s="960"/>
      <c r="V126" s="960"/>
      <c r="W126" s="960"/>
      <c r="X126" s="960"/>
      <c r="Y126" s="960"/>
      <c r="Z126" s="961"/>
      <c r="AA126" s="995" t="s">
        <v>121</v>
      </c>
      <c r="AB126" s="996"/>
      <c r="AC126" s="996"/>
      <c r="AD126" s="996"/>
      <c r="AE126" s="997"/>
      <c r="AF126" s="998" t="s">
        <v>121</v>
      </c>
      <c r="AG126" s="996"/>
      <c r="AH126" s="996"/>
      <c r="AI126" s="996"/>
      <c r="AJ126" s="997"/>
      <c r="AK126" s="998" t="s">
        <v>121</v>
      </c>
      <c r="AL126" s="996"/>
      <c r="AM126" s="996"/>
      <c r="AN126" s="996"/>
      <c r="AO126" s="997"/>
      <c r="AP126" s="999" t="s">
        <v>121</v>
      </c>
      <c r="AQ126" s="1000"/>
      <c r="AR126" s="1000"/>
      <c r="AS126" s="1000"/>
      <c r="AT126" s="100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60"/>
      <c r="CL126" s="1047"/>
      <c r="CM126" s="1047"/>
      <c r="CN126" s="1047"/>
      <c r="CO126" s="1048"/>
      <c r="CP126" s="959" t="s">
        <v>456</v>
      </c>
      <c r="CQ126" s="960"/>
      <c r="CR126" s="960"/>
      <c r="CS126" s="960"/>
      <c r="CT126" s="960"/>
      <c r="CU126" s="960"/>
      <c r="CV126" s="960"/>
      <c r="CW126" s="960"/>
      <c r="CX126" s="960"/>
      <c r="CY126" s="960"/>
      <c r="CZ126" s="960"/>
      <c r="DA126" s="960"/>
      <c r="DB126" s="960"/>
      <c r="DC126" s="960"/>
      <c r="DD126" s="960"/>
      <c r="DE126" s="960"/>
      <c r="DF126" s="961"/>
      <c r="DG126" s="962" t="s">
        <v>121</v>
      </c>
      <c r="DH126" s="963"/>
      <c r="DI126" s="963"/>
      <c r="DJ126" s="963"/>
      <c r="DK126" s="963"/>
      <c r="DL126" s="963" t="s">
        <v>121</v>
      </c>
      <c r="DM126" s="963"/>
      <c r="DN126" s="963"/>
      <c r="DO126" s="963"/>
      <c r="DP126" s="963"/>
      <c r="DQ126" s="963" t="s">
        <v>121</v>
      </c>
      <c r="DR126" s="963"/>
      <c r="DS126" s="963"/>
      <c r="DT126" s="963"/>
      <c r="DU126" s="963"/>
      <c r="DV126" s="964" t="s">
        <v>121</v>
      </c>
      <c r="DW126" s="964"/>
      <c r="DX126" s="964"/>
      <c r="DY126" s="964"/>
      <c r="DZ126" s="965"/>
    </row>
    <row r="127" spans="1:130" s="212" customFormat="1" ht="26.25" customHeight="1" x14ac:dyDescent="0.2">
      <c r="A127" s="1095"/>
      <c r="B127" s="988"/>
      <c r="C127" s="1010" t="s">
        <v>457</v>
      </c>
      <c r="D127" s="1002"/>
      <c r="E127" s="1002"/>
      <c r="F127" s="1002"/>
      <c r="G127" s="1002"/>
      <c r="H127" s="1002"/>
      <c r="I127" s="1002"/>
      <c r="J127" s="1002"/>
      <c r="K127" s="1002"/>
      <c r="L127" s="1002"/>
      <c r="M127" s="1002"/>
      <c r="N127" s="1002"/>
      <c r="O127" s="1002"/>
      <c r="P127" s="1002"/>
      <c r="Q127" s="1002"/>
      <c r="R127" s="1002"/>
      <c r="S127" s="1002"/>
      <c r="T127" s="1002"/>
      <c r="U127" s="1002"/>
      <c r="V127" s="1002"/>
      <c r="W127" s="1002"/>
      <c r="X127" s="1002"/>
      <c r="Y127" s="1002"/>
      <c r="Z127" s="1003"/>
      <c r="AA127" s="995" t="s">
        <v>121</v>
      </c>
      <c r="AB127" s="996"/>
      <c r="AC127" s="996"/>
      <c r="AD127" s="996"/>
      <c r="AE127" s="997"/>
      <c r="AF127" s="998" t="s">
        <v>121</v>
      </c>
      <c r="AG127" s="996"/>
      <c r="AH127" s="996"/>
      <c r="AI127" s="996"/>
      <c r="AJ127" s="997"/>
      <c r="AK127" s="998" t="s">
        <v>121</v>
      </c>
      <c r="AL127" s="996"/>
      <c r="AM127" s="996"/>
      <c r="AN127" s="996"/>
      <c r="AO127" s="997"/>
      <c r="AP127" s="999" t="s">
        <v>121</v>
      </c>
      <c r="AQ127" s="1000"/>
      <c r="AR127" s="1000"/>
      <c r="AS127" s="1000"/>
      <c r="AT127" s="1001"/>
      <c r="AU127" s="214"/>
      <c r="AV127" s="214"/>
      <c r="AW127" s="214"/>
      <c r="AX127" s="1068" t="s">
        <v>458</v>
      </c>
      <c r="AY127" s="1069"/>
      <c r="AZ127" s="1069"/>
      <c r="BA127" s="1069"/>
      <c r="BB127" s="1069"/>
      <c r="BC127" s="1069"/>
      <c r="BD127" s="1069"/>
      <c r="BE127" s="1070"/>
      <c r="BF127" s="1071" t="s">
        <v>459</v>
      </c>
      <c r="BG127" s="1069"/>
      <c r="BH127" s="1069"/>
      <c r="BI127" s="1069"/>
      <c r="BJ127" s="1069"/>
      <c r="BK127" s="1069"/>
      <c r="BL127" s="1070"/>
      <c r="BM127" s="1071" t="s">
        <v>460</v>
      </c>
      <c r="BN127" s="1069"/>
      <c r="BO127" s="1069"/>
      <c r="BP127" s="1069"/>
      <c r="BQ127" s="1069"/>
      <c r="BR127" s="1069"/>
      <c r="BS127" s="1070"/>
      <c r="BT127" s="1071" t="s">
        <v>461</v>
      </c>
      <c r="BU127" s="1069"/>
      <c r="BV127" s="1069"/>
      <c r="BW127" s="1069"/>
      <c r="BX127" s="1069"/>
      <c r="BY127" s="1069"/>
      <c r="BZ127" s="1092"/>
      <c r="CA127" s="214"/>
      <c r="CB127" s="214"/>
      <c r="CC127" s="214"/>
      <c r="CD127" s="237"/>
      <c r="CE127" s="237"/>
      <c r="CF127" s="237"/>
      <c r="CG127" s="214"/>
      <c r="CH127" s="214"/>
      <c r="CI127" s="214"/>
      <c r="CJ127" s="236"/>
      <c r="CK127" s="1060"/>
      <c r="CL127" s="1047"/>
      <c r="CM127" s="1047"/>
      <c r="CN127" s="1047"/>
      <c r="CO127" s="1048"/>
      <c r="CP127" s="959" t="s">
        <v>462</v>
      </c>
      <c r="CQ127" s="960"/>
      <c r="CR127" s="960"/>
      <c r="CS127" s="960"/>
      <c r="CT127" s="960"/>
      <c r="CU127" s="960"/>
      <c r="CV127" s="960"/>
      <c r="CW127" s="960"/>
      <c r="CX127" s="960"/>
      <c r="CY127" s="960"/>
      <c r="CZ127" s="960"/>
      <c r="DA127" s="960"/>
      <c r="DB127" s="960"/>
      <c r="DC127" s="960"/>
      <c r="DD127" s="960"/>
      <c r="DE127" s="960"/>
      <c r="DF127" s="961"/>
      <c r="DG127" s="962" t="s">
        <v>121</v>
      </c>
      <c r="DH127" s="963"/>
      <c r="DI127" s="963"/>
      <c r="DJ127" s="963"/>
      <c r="DK127" s="963"/>
      <c r="DL127" s="963" t="s">
        <v>121</v>
      </c>
      <c r="DM127" s="963"/>
      <c r="DN127" s="963"/>
      <c r="DO127" s="963"/>
      <c r="DP127" s="963"/>
      <c r="DQ127" s="963" t="s">
        <v>121</v>
      </c>
      <c r="DR127" s="963"/>
      <c r="DS127" s="963"/>
      <c r="DT127" s="963"/>
      <c r="DU127" s="963"/>
      <c r="DV127" s="964" t="s">
        <v>121</v>
      </c>
      <c r="DW127" s="964"/>
      <c r="DX127" s="964"/>
      <c r="DY127" s="964"/>
      <c r="DZ127" s="965"/>
    </row>
    <row r="128" spans="1:130" s="212" customFormat="1" ht="26.25" customHeight="1" thickBot="1" x14ac:dyDescent="0.25">
      <c r="A128" s="1078" t="s">
        <v>463</v>
      </c>
      <c r="B128" s="1079"/>
      <c r="C128" s="1079"/>
      <c r="D128" s="1079"/>
      <c r="E128" s="1079"/>
      <c r="F128" s="1079"/>
      <c r="G128" s="1079"/>
      <c r="H128" s="1079"/>
      <c r="I128" s="1079"/>
      <c r="J128" s="1079"/>
      <c r="K128" s="1079"/>
      <c r="L128" s="1079"/>
      <c r="M128" s="1079"/>
      <c r="N128" s="1079"/>
      <c r="O128" s="1079"/>
      <c r="P128" s="1079"/>
      <c r="Q128" s="1079"/>
      <c r="R128" s="1079"/>
      <c r="S128" s="1079"/>
      <c r="T128" s="1079"/>
      <c r="U128" s="1079"/>
      <c r="V128" s="1079"/>
      <c r="W128" s="1080" t="s">
        <v>464</v>
      </c>
      <c r="X128" s="1080"/>
      <c r="Y128" s="1080"/>
      <c r="Z128" s="1081"/>
      <c r="AA128" s="1082">
        <v>2064</v>
      </c>
      <c r="AB128" s="1083"/>
      <c r="AC128" s="1083"/>
      <c r="AD128" s="1083"/>
      <c r="AE128" s="1084"/>
      <c r="AF128" s="1085">
        <v>2064</v>
      </c>
      <c r="AG128" s="1083"/>
      <c r="AH128" s="1083"/>
      <c r="AI128" s="1083"/>
      <c r="AJ128" s="1084"/>
      <c r="AK128" s="1085">
        <v>2064</v>
      </c>
      <c r="AL128" s="1083"/>
      <c r="AM128" s="1083"/>
      <c r="AN128" s="1083"/>
      <c r="AO128" s="1084"/>
      <c r="AP128" s="1086"/>
      <c r="AQ128" s="1087"/>
      <c r="AR128" s="1087"/>
      <c r="AS128" s="1087"/>
      <c r="AT128" s="1088"/>
      <c r="AU128" s="214"/>
      <c r="AV128" s="214"/>
      <c r="AW128" s="214"/>
      <c r="AX128" s="933" t="s">
        <v>465</v>
      </c>
      <c r="AY128" s="934"/>
      <c r="AZ128" s="934"/>
      <c r="BA128" s="934"/>
      <c r="BB128" s="934"/>
      <c r="BC128" s="934"/>
      <c r="BD128" s="934"/>
      <c r="BE128" s="935"/>
      <c r="BF128" s="1089" t="s">
        <v>121</v>
      </c>
      <c r="BG128" s="1090"/>
      <c r="BH128" s="1090"/>
      <c r="BI128" s="1090"/>
      <c r="BJ128" s="1090"/>
      <c r="BK128" s="1090"/>
      <c r="BL128" s="1091"/>
      <c r="BM128" s="1089">
        <v>15</v>
      </c>
      <c r="BN128" s="1090"/>
      <c r="BO128" s="1090"/>
      <c r="BP128" s="1090"/>
      <c r="BQ128" s="1090"/>
      <c r="BR128" s="1090"/>
      <c r="BS128" s="1091"/>
      <c r="BT128" s="1089">
        <v>20</v>
      </c>
      <c r="BU128" s="1090"/>
      <c r="BV128" s="1090"/>
      <c r="BW128" s="1090"/>
      <c r="BX128" s="1090"/>
      <c r="BY128" s="1090"/>
      <c r="BZ128" s="1113"/>
      <c r="CA128" s="237"/>
      <c r="CB128" s="237"/>
      <c r="CC128" s="237"/>
      <c r="CD128" s="237"/>
      <c r="CE128" s="237"/>
      <c r="CF128" s="237"/>
      <c r="CG128" s="214"/>
      <c r="CH128" s="214"/>
      <c r="CI128" s="214"/>
      <c r="CJ128" s="236"/>
      <c r="CK128" s="1061"/>
      <c r="CL128" s="1062"/>
      <c r="CM128" s="1062"/>
      <c r="CN128" s="1062"/>
      <c r="CO128" s="1063"/>
      <c r="CP128" s="1072" t="s">
        <v>466</v>
      </c>
      <c r="CQ128" s="761"/>
      <c r="CR128" s="761"/>
      <c r="CS128" s="761"/>
      <c r="CT128" s="761"/>
      <c r="CU128" s="761"/>
      <c r="CV128" s="761"/>
      <c r="CW128" s="761"/>
      <c r="CX128" s="761"/>
      <c r="CY128" s="761"/>
      <c r="CZ128" s="761"/>
      <c r="DA128" s="761"/>
      <c r="DB128" s="761"/>
      <c r="DC128" s="761"/>
      <c r="DD128" s="761"/>
      <c r="DE128" s="761"/>
      <c r="DF128" s="1073"/>
      <c r="DG128" s="1074" t="s">
        <v>121</v>
      </c>
      <c r="DH128" s="1075"/>
      <c r="DI128" s="1075"/>
      <c r="DJ128" s="1075"/>
      <c r="DK128" s="1075"/>
      <c r="DL128" s="1075" t="s">
        <v>121</v>
      </c>
      <c r="DM128" s="1075"/>
      <c r="DN128" s="1075"/>
      <c r="DO128" s="1075"/>
      <c r="DP128" s="1075"/>
      <c r="DQ128" s="1075" t="s">
        <v>121</v>
      </c>
      <c r="DR128" s="1075"/>
      <c r="DS128" s="1075"/>
      <c r="DT128" s="1075"/>
      <c r="DU128" s="1075"/>
      <c r="DV128" s="1076" t="s">
        <v>121</v>
      </c>
      <c r="DW128" s="1076"/>
      <c r="DX128" s="1076"/>
      <c r="DY128" s="1076"/>
      <c r="DZ128" s="1077"/>
    </row>
    <row r="129" spans="1:131" s="212" customFormat="1" ht="26.25" customHeight="1" x14ac:dyDescent="0.2">
      <c r="A129" s="971" t="s">
        <v>102</v>
      </c>
      <c r="B129" s="972"/>
      <c r="C129" s="972"/>
      <c r="D129" s="972"/>
      <c r="E129" s="972"/>
      <c r="F129" s="972"/>
      <c r="G129" s="972"/>
      <c r="H129" s="972"/>
      <c r="I129" s="972"/>
      <c r="J129" s="972"/>
      <c r="K129" s="972"/>
      <c r="L129" s="972"/>
      <c r="M129" s="972"/>
      <c r="N129" s="972"/>
      <c r="O129" s="972"/>
      <c r="P129" s="972"/>
      <c r="Q129" s="972"/>
      <c r="R129" s="972"/>
      <c r="S129" s="972"/>
      <c r="T129" s="972"/>
      <c r="U129" s="972"/>
      <c r="V129" s="972"/>
      <c r="W129" s="1107" t="s">
        <v>467</v>
      </c>
      <c r="X129" s="1108"/>
      <c r="Y129" s="1108"/>
      <c r="Z129" s="1109"/>
      <c r="AA129" s="995">
        <v>442109</v>
      </c>
      <c r="AB129" s="996"/>
      <c r="AC129" s="996"/>
      <c r="AD129" s="996"/>
      <c r="AE129" s="997"/>
      <c r="AF129" s="998">
        <v>440829</v>
      </c>
      <c r="AG129" s="996"/>
      <c r="AH129" s="996"/>
      <c r="AI129" s="996"/>
      <c r="AJ129" s="997"/>
      <c r="AK129" s="998">
        <v>439721</v>
      </c>
      <c r="AL129" s="996"/>
      <c r="AM129" s="996"/>
      <c r="AN129" s="996"/>
      <c r="AO129" s="997"/>
      <c r="AP129" s="1110"/>
      <c r="AQ129" s="1111"/>
      <c r="AR129" s="1111"/>
      <c r="AS129" s="1111"/>
      <c r="AT129" s="1112"/>
      <c r="AU129" s="215"/>
      <c r="AV129" s="215"/>
      <c r="AW129" s="215"/>
      <c r="AX129" s="1102" t="s">
        <v>468</v>
      </c>
      <c r="AY129" s="960"/>
      <c r="AZ129" s="960"/>
      <c r="BA129" s="960"/>
      <c r="BB129" s="960"/>
      <c r="BC129" s="960"/>
      <c r="BD129" s="960"/>
      <c r="BE129" s="961"/>
      <c r="BF129" s="1103" t="s">
        <v>121</v>
      </c>
      <c r="BG129" s="1104"/>
      <c r="BH129" s="1104"/>
      <c r="BI129" s="1104"/>
      <c r="BJ129" s="1104"/>
      <c r="BK129" s="1104"/>
      <c r="BL129" s="1105"/>
      <c r="BM129" s="1103">
        <v>20</v>
      </c>
      <c r="BN129" s="1104"/>
      <c r="BO129" s="1104"/>
      <c r="BP129" s="1104"/>
      <c r="BQ129" s="1104"/>
      <c r="BR129" s="1104"/>
      <c r="BS129" s="1105"/>
      <c r="BT129" s="1103">
        <v>30</v>
      </c>
      <c r="BU129" s="1104"/>
      <c r="BV129" s="1104"/>
      <c r="BW129" s="1104"/>
      <c r="BX129" s="1104"/>
      <c r="BY129" s="1104"/>
      <c r="BZ129" s="110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71" t="s">
        <v>469</v>
      </c>
      <c r="B130" s="972"/>
      <c r="C130" s="972"/>
      <c r="D130" s="972"/>
      <c r="E130" s="972"/>
      <c r="F130" s="972"/>
      <c r="G130" s="972"/>
      <c r="H130" s="972"/>
      <c r="I130" s="972"/>
      <c r="J130" s="972"/>
      <c r="K130" s="972"/>
      <c r="L130" s="972"/>
      <c r="M130" s="972"/>
      <c r="N130" s="972"/>
      <c r="O130" s="972"/>
      <c r="P130" s="972"/>
      <c r="Q130" s="972"/>
      <c r="R130" s="972"/>
      <c r="S130" s="972"/>
      <c r="T130" s="972"/>
      <c r="U130" s="972"/>
      <c r="V130" s="972"/>
      <c r="W130" s="1107" t="s">
        <v>470</v>
      </c>
      <c r="X130" s="1108"/>
      <c r="Y130" s="1108"/>
      <c r="Z130" s="1109"/>
      <c r="AA130" s="995">
        <v>50870</v>
      </c>
      <c r="AB130" s="996"/>
      <c r="AC130" s="996"/>
      <c r="AD130" s="996"/>
      <c r="AE130" s="997"/>
      <c r="AF130" s="998">
        <v>48687</v>
      </c>
      <c r="AG130" s="996"/>
      <c r="AH130" s="996"/>
      <c r="AI130" s="996"/>
      <c r="AJ130" s="997"/>
      <c r="AK130" s="998">
        <v>44485</v>
      </c>
      <c r="AL130" s="996"/>
      <c r="AM130" s="996"/>
      <c r="AN130" s="996"/>
      <c r="AO130" s="997"/>
      <c r="AP130" s="1110"/>
      <c r="AQ130" s="1111"/>
      <c r="AR130" s="1111"/>
      <c r="AS130" s="1111"/>
      <c r="AT130" s="1112"/>
      <c r="AU130" s="215"/>
      <c r="AV130" s="215"/>
      <c r="AW130" s="215"/>
      <c r="AX130" s="1102" t="s">
        <v>471</v>
      </c>
      <c r="AY130" s="960"/>
      <c r="AZ130" s="960"/>
      <c r="BA130" s="960"/>
      <c r="BB130" s="960"/>
      <c r="BC130" s="960"/>
      <c r="BD130" s="960"/>
      <c r="BE130" s="961"/>
      <c r="BF130" s="1138">
        <v>4.4000000000000004</v>
      </c>
      <c r="BG130" s="1139"/>
      <c r="BH130" s="1139"/>
      <c r="BI130" s="1139"/>
      <c r="BJ130" s="1139"/>
      <c r="BK130" s="1139"/>
      <c r="BL130" s="1140"/>
      <c r="BM130" s="1138">
        <v>25</v>
      </c>
      <c r="BN130" s="1139"/>
      <c r="BO130" s="1139"/>
      <c r="BP130" s="1139"/>
      <c r="BQ130" s="1139"/>
      <c r="BR130" s="1139"/>
      <c r="BS130" s="1140"/>
      <c r="BT130" s="1138">
        <v>35</v>
      </c>
      <c r="BU130" s="1139"/>
      <c r="BV130" s="1139"/>
      <c r="BW130" s="1139"/>
      <c r="BX130" s="1139"/>
      <c r="BY130" s="1139"/>
      <c r="BZ130" s="114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2"/>
      <c r="B131" s="1143"/>
      <c r="C131" s="1143"/>
      <c r="D131" s="1143"/>
      <c r="E131" s="1143"/>
      <c r="F131" s="1143"/>
      <c r="G131" s="1143"/>
      <c r="H131" s="1143"/>
      <c r="I131" s="1143"/>
      <c r="J131" s="1143"/>
      <c r="K131" s="1143"/>
      <c r="L131" s="1143"/>
      <c r="M131" s="1143"/>
      <c r="N131" s="1143"/>
      <c r="O131" s="1143"/>
      <c r="P131" s="1143"/>
      <c r="Q131" s="1143"/>
      <c r="R131" s="1143"/>
      <c r="S131" s="1143"/>
      <c r="T131" s="1143"/>
      <c r="U131" s="1143"/>
      <c r="V131" s="1143"/>
      <c r="W131" s="1144" t="s">
        <v>472</v>
      </c>
      <c r="X131" s="1145"/>
      <c r="Y131" s="1145"/>
      <c r="Z131" s="1146"/>
      <c r="AA131" s="1041">
        <v>391239</v>
      </c>
      <c r="AB131" s="1023"/>
      <c r="AC131" s="1023"/>
      <c r="AD131" s="1023"/>
      <c r="AE131" s="1024"/>
      <c r="AF131" s="1022">
        <v>392142</v>
      </c>
      <c r="AG131" s="1023"/>
      <c r="AH131" s="1023"/>
      <c r="AI131" s="1023"/>
      <c r="AJ131" s="1024"/>
      <c r="AK131" s="1022">
        <v>395236</v>
      </c>
      <c r="AL131" s="1023"/>
      <c r="AM131" s="1023"/>
      <c r="AN131" s="1023"/>
      <c r="AO131" s="1024"/>
      <c r="AP131" s="1147"/>
      <c r="AQ131" s="1148"/>
      <c r="AR131" s="1148"/>
      <c r="AS131" s="1148"/>
      <c r="AT131" s="1149"/>
      <c r="AU131" s="215"/>
      <c r="AV131" s="215"/>
      <c r="AW131" s="215"/>
      <c r="AX131" s="1120" t="s">
        <v>473</v>
      </c>
      <c r="AY131" s="761"/>
      <c r="AZ131" s="761"/>
      <c r="BA131" s="761"/>
      <c r="BB131" s="761"/>
      <c r="BC131" s="761"/>
      <c r="BD131" s="761"/>
      <c r="BE131" s="1073"/>
      <c r="BF131" s="1121" t="s">
        <v>121</v>
      </c>
      <c r="BG131" s="1122"/>
      <c r="BH131" s="1122"/>
      <c r="BI131" s="1122"/>
      <c r="BJ131" s="1122"/>
      <c r="BK131" s="1122"/>
      <c r="BL131" s="1123"/>
      <c r="BM131" s="1121">
        <v>350</v>
      </c>
      <c r="BN131" s="1122"/>
      <c r="BO131" s="1122"/>
      <c r="BP131" s="1122"/>
      <c r="BQ131" s="1122"/>
      <c r="BR131" s="1122"/>
      <c r="BS131" s="1123"/>
      <c r="BT131" s="1124"/>
      <c r="BU131" s="1125"/>
      <c r="BV131" s="1125"/>
      <c r="BW131" s="1125"/>
      <c r="BX131" s="1125"/>
      <c r="BY131" s="1125"/>
      <c r="BZ131" s="112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7" t="s">
        <v>474</v>
      </c>
      <c r="B132" s="1128"/>
      <c r="C132" s="1128"/>
      <c r="D132" s="1128"/>
      <c r="E132" s="1128"/>
      <c r="F132" s="1128"/>
      <c r="G132" s="1128"/>
      <c r="H132" s="1128"/>
      <c r="I132" s="1128"/>
      <c r="J132" s="1128"/>
      <c r="K132" s="1128"/>
      <c r="L132" s="1128"/>
      <c r="M132" s="1128"/>
      <c r="N132" s="1128"/>
      <c r="O132" s="1128"/>
      <c r="P132" s="1128"/>
      <c r="Q132" s="1128"/>
      <c r="R132" s="1128"/>
      <c r="S132" s="1128"/>
      <c r="T132" s="1128"/>
      <c r="U132" s="1128"/>
      <c r="V132" s="1131" t="s">
        <v>475</v>
      </c>
      <c r="W132" s="1131"/>
      <c r="X132" s="1131"/>
      <c r="Y132" s="1131"/>
      <c r="Z132" s="1132"/>
      <c r="AA132" s="1133">
        <v>5.0018019679999997</v>
      </c>
      <c r="AB132" s="1134"/>
      <c r="AC132" s="1134"/>
      <c r="AD132" s="1134"/>
      <c r="AE132" s="1135"/>
      <c r="AF132" s="1136">
        <v>4.8566590669999998</v>
      </c>
      <c r="AG132" s="1134"/>
      <c r="AH132" s="1134"/>
      <c r="AI132" s="1134"/>
      <c r="AJ132" s="1135"/>
      <c r="AK132" s="1136">
        <v>3.5900069829999999</v>
      </c>
      <c r="AL132" s="1134"/>
      <c r="AM132" s="1134"/>
      <c r="AN132" s="1134"/>
      <c r="AO132" s="1135"/>
      <c r="AP132" s="1038"/>
      <c r="AQ132" s="1039"/>
      <c r="AR132" s="1039"/>
      <c r="AS132" s="1039"/>
      <c r="AT132" s="11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9"/>
      <c r="B133" s="1130"/>
      <c r="C133" s="1130"/>
      <c r="D133" s="1130"/>
      <c r="E133" s="1130"/>
      <c r="F133" s="1130"/>
      <c r="G133" s="1130"/>
      <c r="H133" s="1130"/>
      <c r="I133" s="1130"/>
      <c r="J133" s="1130"/>
      <c r="K133" s="1130"/>
      <c r="L133" s="1130"/>
      <c r="M133" s="1130"/>
      <c r="N133" s="1130"/>
      <c r="O133" s="1130"/>
      <c r="P133" s="1130"/>
      <c r="Q133" s="1130"/>
      <c r="R133" s="1130"/>
      <c r="S133" s="1130"/>
      <c r="T133" s="1130"/>
      <c r="U133" s="1130"/>
      <c r="V133" s="1114" t="s">
        <v>476</v>
      </c>
      <c r="W133" s="1114"/>
      <c r="X133" s="1114"/>
      <c r="Y133" s="1114"/>
      <c r="Z133" s="1115"/>
      <c r="AA133" s="1116">
        <v>5.8</v>
      </c>
      <c r="AB133" s="1117"/>
      <c r="AC133" s="1117"/>
      <c r="AD133" s="1117"/>
      <c r="AE133" s="1118"/>
      <c r="AF133" s="1116">
        <v>5.0999999999999996</v>
      </c>
      <c r="AG133" s="1117"/>
      <c r="AH133" s="1117"/>
      <c r="AI133" s="1117"/>
      <c r="AJ133" s="1118"/>
      <c r="AK133" s="1116">
        <v>4.4000000000000004</v>
      </c>
      <c r="AL133" s="1117"/>
      <c r="AM133" s="1117"/>
      <c r="AN133" s="1117"/>
      <c r="AO133" s="1118"/>
      <c r="AP133" s="1065"/>
      <c r="AQ133" s="1066"/>
      <c r="AR133" s="1066"/>
      <c r="AS133" s="1066"/>
      <c r="AT133" s="111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6igaxjZW7T7gzF6Xa/u60v1PofuMlyrXxhzYZxnQitZIsBC5AHL59aSY7SJnmbPgBcBzrsOhCZ70QJjXd+K7/Q==" saltValue="I1Kb9BBsLUg/zWzakX9Vv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KNCJrfnzNCNM4Mcs9P7HvPwFXHBnhguxIIXU3wqZleFRGAiZdr0S8l0Ll8lbEhV5lz30AwPvaVUWmDATmGMEw==" saltValue="eeAEMcA6S8bOXnOeCi4k+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mHEuSZ7PGrtIPAlRSJZok19LnO7AbmVvewSpxoGjM8MNd9uNzavIBQVGheCdzXUpwQTbdZhxsIyliUp3dbAFg==" saltValue="xC11fV42WgOQLnMlUGqDT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51" t="s">
        <v>480</v>
      </c>
      <c r="AP7" s="253"/>
      <c r="AQ7" s="254" t="s">
        <v>481</v>
      </c>
      <c r="AR7" s="255"/>
    </row>
    <row r="8" spans="1:46" ht="13.2" x14ac:dyDescent="0.2">
      <c r="A8" s="247"/>
      <c r="AK8" s="256"/>
      <c r="AL8" s="257"/>
      <c r="AM8" s="257"/>
      <c r="AN8" s="258"/>
      <c r="AO8" s="1152"/>
      <c r="AP8" s="259" t="s">
        <v>482</v>
      </c>
      <c r="AQ8" s="260" t="s">
        <v>483</v>
      </c>
      <c r="AR8" s="261" t="s">
        <v>484</v>
      </c>
    </row>
    <row r="9" spans="1:46" ht="13.2" x14ac:dyDescent="0.2">
      <c r="A9" s="247"/>
      <c r="AK9" s="1153" t="s">
        <v>485</v>
      </c>
      <c r="AL9" s="1154"/>
      <c r="AM9" s="1154"/>
      <c r="AN9" s="1155"/>
      <c r="AO9" s="262">
        <v>175280</v>
      </c>
      <c r="AP9" s="262">
        <v>580397</v>
      </c>
      <c r="AQ9" s="263">
        <v>289558</v>
      </c>
      <c r="AR9" s="264">
        <v>100.4</v>
      </c>
    </row>
    <row r="10" spans="1:46" ht="13.5" customHeight="1" x14ac:dyDescent="0.2">
      <c r="A10" s="247"/>
      <c r="AK10" s="1153" t="s">
        <v>486</v>
      </c>
      <c r="AL10" s="1154"/>
      <c r="AM10" s="1154"/>
      <c r="AN10" s="1155"/>
      <c r="AO10" s="265">
        <v>2257</v>
      </c>
      <c r="AP10" s="265">
        <v>7474</v>
      </c>
      <c r="AQ10" s="266">
        <v>31838</v>
      </c>
      <c r="AR10" s="267">
        <v>-76.5</v>
      </c>
    </row>
    <row r="11" spans="1:46" ht="13.5" customHeight="1" x14ac:dyDescent="0.2">
      <c r="A11" s="247"/>
      <c r="AK11" s="1153" t="s">
        <v>487</v>
      </c>
      <c r="AL11" s="1154"/>
      <c r="AM11" s="1154"/>
      <c r="AN11" s="1155"/>
      <c r="AO11" s="265" t="s">
        <v>488</v>
      </c>
      <c r="AP11" s="265" t="s">
        <v>488</v>
      </c>
      <c r="AQ11" s="266">
        <v>5309</v>
      </c>
      <c r="AR11" s="267" t="s">
        <v>488</v>
      </c>
    </row>
    <row r="12" spans="1:46" ht="13.5" customHeight="1" x14ac:dyDescent="0.2">
      <c r="A12" s="247"/>
      <c r="AK12" s="1153" t="s">
        <v>489</v>
      </c>
      <c r="AL12" s="1154"/>
      <c r="AM12" s="1154"/>
      <c r="AN12" s="1155"/>
      <c r="AO12" s="265" t="s">
        <v>488</v>
      </c>
      <c r="AP12" s="265" t="s">
        <v>488</v>
      </c>
      <c r="AQ12" s="266" t="s">
        <v>488</v>
      </c>
      <c r="AR12" s="267" t="s">
        <v>488</v>
      </c>
    </row>
    <row r="13" spans="1:46" ht="13.5" customHeight="1" x14ac:dyDescent="0.2">
      <c r="A13" s="247"/>
      <c r="AK13" s="1153" t="s">
        <v>490</v>
      </c>
      <c r="AL13" s="1154"/>
      <c r="AM13" s="1154"/>
      <c r="AN13" s="1155"/>
      <c r="AO13" s="265">
        <v>7720</v>
      </c>
      <c r="AP13" s="265">
        <v>25563</v>
      </c>
      <c r="AQ13" s="266">
        <v>8195</v>
      </c>
      <c r="AR13" s="267">
        <v>211.9</v>
      </c>
    </row>
    <row r="14" spans="1:46" ht="13.5" customHeight="1" x14ac:dyDescent="0.2">
      <c r="A14" s="247"/>
      <c r="AK14" s="1153" t="s">
        <v>491</v>
      </c>
      <c r="AL14" s="1154"/>
      <c r="AM14" s="1154"/>
      <c r="AN14" s="1155"/>
      <c r="AO14" s="265">
        <v>17308</v>
      </c>
      <c r="AP14" s="265">
        <v>57311</v>
      </c>
      <c r="AQ14" s="266">
        <v>5752</v>
      </c>
      <c r="AR14" s="267">
        <v>896.4</v>
      </c>
    </row>
    <row r="15" spans="1:46" ht="13.5" customHeight="1" x14ac:dyDescent="0.2">
      <c r="A15" s="247"/>
      <c r="AK15" s="1156" t="s">
        <v>492</v>
      </c>
      <c r="AL15" s="1157"/>
      <c r="AM15" s="1157"/>
      <c r="AN15" s="1158"/>
      <c r="AO15" s="265">
        <v>-15701</v>
      </c>
      <c r="AP15" s="265">
        <v>-51990</v>
      </c>
      <c r="AQ15" s="266">
        <v>-17150</v>
      </c>
      <c r="AR15" s="267">
        <v>203.1</v>
      </c>
    </row>
    <row r="16" spans="1:46" ht="13.2" x14ac:dyDescent="0.2">
      <c r="A16" s="247"/>
      <c r="AK16" s="1156" t="s">
        <v>177</v>
      </c>
      <c r="AL16" s="1157"/>
      <c r="AM16" s="1157"/>
      <c r="AN16" s="1158"/>
      <c r="AO16" s="265">
        <v>186864</v>
      </c>
      <c r="AP16" s="265">
        <v>618755</v>
      </c>
      <c r="AQ16" s="266">
        <v>323504</v>
      </c>
      <c r="AR16" s="267">
        <v>91.3</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59" t="s">
        <v>497</v>
      </c>
      <c r="AL21" s="1160"/>
      <c r="AM21" s="1160"/>
      <c r="AN21" s="1161"/>
      <c r="AO21" s="277">
        <v>56.29</v>
      </c>
      <c r="AP21" s="278">
        <v>26.26</v>
      </c>
      <c r="AQ21" s="279">
        <v>30.03</v>
      </c>
      <c r="AS21" s="280"/>
      <c r="AT21" s="276"/>
    </row>
    <row r="22" spans="1:46" s="248" customFormat="1" ht="13.2" x14ac:dyDescent="0.2">
      <c r="A22" s="276"/>
      <c r="AK22" s="1159" t="s">
        <v>498</v>
      </c>
      <c r="AL22" s="1160"/>
      <c r="AM22" s="1160"/>
      <c r="AN22" s="1161"/>
      <c r="AO22" s="281">
        <v>78.900000000000006</v>
      </c>
      <c r="AP22" s="282">
        <v>94.5</v>
      </c>
      <c r="AQ22" s="283">
        <v>-15.6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50" t="s">
        <v>499</v>
      </c>
      <c r="B26" s="1150"/>
      <c r="C26" s="1150"/>
      <c r="D26" s="1150"/>
      <c r="E26" s="1150"/>
      <c r="F26" s="1150"/>
      <c r="G26" s="1150"/>
      <c r="H26" s="1150"/>
      <c r="I26" s="1150"/>
      <c r="J26" s="1150"/>
      <c r="K26" s="1150"/>
      <c r="L26" s="1150"/>
      <c r="M26" s="1150"/>
      <c r="N26" s="1150"/>
      <c r="O26" s="1150"/>
      <c r="P26" s="1150"/>
      <c r="Q26" s="1150"/>
      <c r="R26" s="1150"/>
      <c r="S26" s="1150"/>
      <c r="T26" s="1150"/>
      <c r="U26" s="1150"/>
      <c r="V26" s="1150"/>
      <c r="W26" s="1150"/>
      <c r="X26" s="1150"/>
      <c r="Y26" s="1150"/>
      <c r="Z26" s="1150"/>
      <c r="AA26" s="1150"/>
      <c r="AB26" s="1150"/>
      <c r="AC26" s="1150"/>
      <c r="AD26" s="1150"/>
      <c r="AE26" s="1150"/>
      <c r="AF26" s="1150"/>
      <c r="AG26" s="1150"/>
      <c r="AH26" s="1150"/>
      <c r="AI26" s="1150"/>
      <c r="AJ26" s="1150"/>
      <c r="AK26" s="1150"/>
      <c r="AL26" s="1150"/>
      <c r="AM26" s="1150"/>
      <c r="AN26" s="1150"/>
      <c r="AO26" s="1150"/>
      <c r="AP26" s="1150"/>
      <c r="AQ26" s="1150"/>
      <c r="AR26" s="1150"/>
      <c r="AS26" s="1150"/>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51" t="s">
        <v>480</v>
      </c>
      <c r="AP30" s="253"/>
      <c r="AQ30" s="254" t="s">
        <v>481</v>
      </c>
      <c r="AR30" s="255"/>
    </row>
    <row r="31" spans="1:46" ht="13.2" x14ac:dyDescent="0.2">
      <c r="A31" s="247"/>
      <c r="AK31" s="256"/>
      <c r="AL31" s="257"/>
      <c r="AM31" s="257"/>
      <c r="AN31" s="258"/>
      <c r="AO31" s="1152"/>
      <c r="AP31" s="259" t="s">
        <v>482</v>
      </c>
      <c r="AQ31" s="260" t="s">
        <v>483</v>
      </c>
      <c r="AR31" s="261" t="s">
        <v>484</v>
      </c>
    </row>
    <row r="32" spans="1:46" ht="27" customHeight="1" x14ac:dyDescent="0.2">
      <c r="A32" s="247"/>
      <c r="AK32" s="1167" t="s">
        <v>502</v>
      </c>
      <c r="AL32" s="1168"/>
      <c r="AM32" s="1168"/>
      <c r="AN32" s="1169"/>
      <c r="AO32" s="291">
        <v>56116</v>
      </c>
      <c r="AP32" s="291">
        <v>185815</v>
      </c>
      <c r="AQ32" s="292">
        <v>167749</v>
      </c>
      <c r="AR32" s="293">
        <v>10.8</v>
      </c>
    </row>
    <row r="33" spans="1:46" ht="13.5" customHeight="1" x14ac:dyDescent="0.2">
      <c r="A33" s="247"/>
      <c r="AK33" s="1167" t="s">
        <v>503</v>
      </c>
      <c r="AL33" s="1168"/>
      <c r="AM33" s="1168"/>
      <c r="AN33" s="1169"/>
      <c r="AO33" s="291" t="s">
        <v>488</v>
      </c>
      <c r="AP33" s="291" t="s">
        <v>488</v>
      </c>
      <c r="AQ33" s="292" t="s">
        <v>488</v>
      </c>
      <c r="AR33" s="293" t="s">
        <v>488</v>
      </c>
    </row>
    <row r="34" spans="1:46" ht="27" customHeight="1" x14ac:dyDescent="0.2">
      <c r="A34" s="247"/>
      <c r="AK34" s="1167" t="s">
        <v>504</v>
      </c>
      <c r="AL34" s="1168"/>
      <c r="AM34" s="1168"/>
      <c r="AN34" s="1169"/>
      <c r="AO34" s="291" t="s">
        <v>488</v>
      </c>
      <c r="AP34" s="291" t="s">
        <v>488</v>
      </c>
      <c r="AQ34" s="292" t="s">
        <v>488</v>
      </c>
      <c r="AR34" s="293" t="s">
        <v>488</v>
      </c>
    </row>
    <row r="35" spans="1:46" ht="27" customHeight="1" x14ac:dyDescent="0.2">
      <c r="A35" s="247"/>
      <c r="AK35" s="1167" t="s">
        <v>505</v>
      </c>
      <c r="AL35" s="1168"/>
      <c r="AM35" s="1168"/>
      <c r="AN35" s="1169"/>
      <c r="AO35" s="291">
        <v>559</v>
      </c>
      <c r="AP35" s="291">
        <v>1851</v>
      </c>
      <c r="AQ35" s="292">
        <v>32778</v>
      </c>
      <c r="AR35" s="293">
        <v>-94.4</v>
      </c>
    </row>
    <row r="36" spans="1:46" ht="27" customHeight="1" x14ac:dyDescent="0.2">
      <c r="A36" s="247"/>
      <c r="AK36" s="1167" t="s">
        <v>506</v>
      </c>
      <c r="AL36" s="1168"/>
      <c r="AM36" s="1168"/>
      <c r="AN36" s="1169"/>
      <c r="AO36" s="291">
        <v>4063</v>
      </c>
      <c r="AP36" s="291">
        <v>13454</v>
      </c>
      <c r="AQ36" s="292">
        <v>4535</v>
      </c>
      <c r="AR36" s="293">
        <v>196.7</v>
      </c>
    </row>
    <row r="37" spans="1:46" ht="13.5" customHeight="1" x14ac:dyDescent="0.2">
      <c r="A37" s="247"/>
      <c r="AK37" s="1167" t="s">
        <v>507</v>
      </c>
      <c r="AL37" s="1168"/>
      <c r="AM37" s="1168"/>
      <c r="AN37" s="1169"/>
      <c r="AO37" s="291" t="s">
        <v>488</v>
      </c>
      <c r="AP37" s="291" t="s">
        <v>488</v>
      </c>
      <c r="AQ37" s="292">
        <v>1146</v>
      </c>
      <c r="AR37" s="293" t="s">
        <v>488</v>
      </c>
    </row>
    <row r="38" spans="1:46" ht="27" customHeight="1" x14ac:dyDescent="0.2">
      <c r="A38" s="247"/>
      <c r="AK38" s="1170" t="s">
        <v>508</v>
      </c>
      <c r="AL38" s="1171"/>
      <c r="AM38" s="1171"/>
      <c r="AN38" s="1172"/>
      <c r="AO38" s="294" t="s">
        <v>488</v>
      </c>
      <c r="AP38" s="294" t="s">
        <v>488</v>
      </c>
      <c r="AQ38" s="295">
        <v>37</v>
      </c>
      <c r="AR38" s="283" t="s">
        <v>488</v>
      </c>
      <c r="AS38" s="290"/>
    </row>
    <row r="39" spans="1:46" ht="13.2" x14ac:dyDescent="0.2">
      <c r="A39" s="247"/>
      <c r="AK39" s="1170" t="s">
        <v>509</v>
      </c>
      <c r="AL39" s="1171"/>
      <c r="AM39" s="1171"/>
      <c r="AN39" s="1172"/>
      <c r="AO39" s="291">
        <v>-2064</v>
      </c>
      <c r="AP39" s="291">
        <v>-6834</v>
      </c>
      <c r="AQ39" s="292">
        <v>-7395</v>
      </c>
      <c r="AR39" s="293">
        <v>-7.6</v>
      </c>
      <c r="AS39" s="290"/>
    </row>
    <row r="40" spans="1:46" ht="27" customHeight="1" x14ac:dyDescent="0.2">
      <c r="A40" s="247"/>
      <c r="AK40" s="1167" t="s">
        <v>510</v>
      </c>
      <c r="AL40" s="1168"/>
      <c r="AM40" s="1168"/>
      <c r="AN40" s="1169"/>
      <c r="AO40" s="291">
        <v>-44485</v>
      </c>
      <c r="AP40" s="291">
        <v>-147301</v>
      </c>
      <c r="AQ40" s="292">
        <v>-144519</v>
      </c>
      <c r="AR40" s="293">
        <v>1.9</v>
      </c>
      <c r="AS40" s="290"/>
    </row>
    <row r="41" spans="1:46" ht="13.2" x14ac:dyDescent="0.2">
      <c r="A41" s="247"/>
      <c r="AK41" s="1173" t="s">
        <v>287</v>
      </c>
      <c r="AL41" s="1174"/>
      <c r="AM41" s="1174"/>
      <c r="AN41" s="1175"/>
      <c r="AO41" s="291">
        <v>14189</v>
      </c>
      <c r="AP41" s="291">
        <v>46983</v>
      </c>
      <c r="AQ41" s="292">
        <v>54333</v>
      </c>
      <c r="AR41" s="293">
        <v>-13.5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62" t="s">
        <v>480</v>
      </c>
      <c r="AN49" s="1164" t="s">
        <v>513</v>
      </c>
      <c r="AO49" s="1165"/>
      <c r="AP49" s="1165"/>
      <c r="AQ49" s="1165"/>
      <c r="AR49" s="1166"/>
    </row>
    <row r="50" spans="1:44" ht="13.2" x14ac:dyDescent="0.2">
      <c r="A50" s="247"/>
      <c r="AK50" s="305"/>
      <c r="AL50" s="306"/>
      <c r="AM50" s="1163"/>
      <c r="AN50" s="307" t="s">
        <v>514</v>
      </c>
      <c r="AO50" s="308" t="s">
        <v>515</v>
      </c>
      <c r="AP50" s="309" t="s">
        <v>516</v>
      </c>
      <c r="AQ50" s="310" t="s">
        <v>517</v>
      </c>
      <c r="AR50" s="311" t="s">
        <v>518</v>
      </c>
    </row>
    <row r="51" spans="1:44" ht="13.2" x14ac:dyDescent="0.2">
      <c r="A51" s="247"/>
      <c r="AK51" s="303" t="s">
        <v>519</v>
      </c>
      <c r="AL51" s="304"/>
      <c r="AM51" s="312">
        <v>509358</v>
      </c>
      <c r="AN51" s="313">
        <v>1659147</v>
      </c>
      <c r="AO51" s="314">
        <v>107.2</v>
      </c>
      <c r="AP51" s="315">
        <v>332350</v>
      </c>
      <c r="AQ51" s="316">
        <v>4.9000000000000004</v>
      </c>
      <c r="AR51" s="317">
        <v>102.3</v>
      </c>
    </row>
    <row r="52" spans="1:44" ht="13.2" x14ac:dyDescent="0.2">
      <c r="A52" s="247"/>
      <c r="AK52" s="318"/>
      <c r="AL52" s="319" t="s">
        <v>520</v>
      </c>
      <c r="AM52" s="320">
        <v>481924</v>
      </c>
      <c r="AN52" s="321">
        <v>1569785</v>
      </c>
      <c r="AO52" s="322">
        <v>107.2</v>
      </c>
      <c r="AP52" s="323">
        <v>200453</v>
      </c>
      <c r="AQ52" s="324">
        <v>0.7</v>
      </c>
      <c r="AR52" s="325">
        <v>106.5</v>
      </c>
    </row>
    <row r="53" spans="1:44" ht="13.2" x14ac:dyDescent="0.2">
      <c r="A53" s="247"/>
      <c r="AK53" s="303" t="s">
        <v>521</v>
      </c>
      <c r="AL53" s="304"/>
      <c r="AM53" s="312">
        <v>231075</v>
      </c>
      <c r="AN53" s="313">
        <v>772826</v>
      </c>
      <c r="AO53" s="314">
        <v>-53.4</v>
      </c>
      <c r="AP53" s="315">
        <v>362690</v>
      </c>
      <c r="AQ53" s="316">
        <v>9.1</v>
      </c>
      <c r="AR53" s="317">
        <v>-62.5</v>
      </c>
    </row>
    <row r="54" spans="1:44" ht="13.2" x14ac:dyDescent="0.2">
      <c r="A54" s="247"/>
      <c r="AK54" s="318"/>
      <c r="AL54" s="319" t="s">
        <v>520</v>
      </c>
      <c r="AM54" s="320">
        <v>140366</v>
      </c>
      <c r="AN54" s="321">
        <v>469452</v>
      </c>
      <c r="AO54" s="322">
        <v>-70.099999999999994</v>
      </c>
      <c r="AP54" s="323">
        <v>172580</v>
      </c>
      <c r="AQ54" s="324">
        <v>-13.9</v>
      </c>
      <c r="AR54" s="325">
        <v>-56.2</v>
      </c>
    </row>
    <row r="55" spans="1:44" ht="13.2" x14ac:dyDescent="0.2">
      <c r="A55" s="247"/>
      <c r="AK55" s="303" t="s">
        <v>522</v>
      </c>
      <c r="AL55" s="304"/>
      <c r="AM55" s="312">
        <v>413994</v>
      </c>
      <c r="AN55" s="313">
        <v>1417788</v>
      </c>
      <c r="AO55" s="314">
        <v>83.5</v>
      </c>
      <c r="AP55" s="315">
        <v>296093</v>
      </c>
      <c r="AQ55" s="316">
        <v>-18.399999999999999</v>
      </c>
      <c r="AR55" s="317">
        <v>101.9</v>
      </c>
    </row>
    <row r="56" spans="1:44" ht="13.2" x14ac:dyDescent="0.2">
      <c r="A56" s="247"/>
      <c r="AK56" s="318"/>
      <c r="AL56" s="319" t="s">
        <v>520</v>
      </c>
      <c r="AM56" s="320">
        <v>159789</v>
      </c>
      <c r="AN56" s="321">
        <v>547223</v>
      </c>
      <c r="AO56" s="322">
        <v>16.600000000000001</v>
      </c>
      <c r="AP56" s="323">
        <v>140545</v>
      </c>
      <c r="AQ56" s="324">
        <v>-18.600000000000001</v>
      </c>
      <c r="AR56" s="325">
        <v>35.200000000000003</v>
      </c>
    </row>
    <row r="57" spans="1:44" ht="13.2" x14ac:dyDescent="0.2">
      <c r="A57" s="247"/>
      <c r="AK57" s="303" t="s">
        <v>523</v>
      </c>
      <c r="AL57" s="304"/>
      <c r="AM57" s="312">
        <v>426531</v>
      </c>
      <c r="AN57" s="313">
        <v>1465742</v>
      </c>
      <c r="AO57" s="314">
        <v>3.4</v>
      </c>
      <c r="AP57" s="315">
        <v>308655</v>
      </c>
      <c r="AQ57" s="316">
        <v>4.2</v>
      </c>
      <c r="AR57" s="317">
        <v>-0.8</v>
      </c>
    </row>
    <row r="58" spans="1:44" ht="13.2" x14ac:dyDescent="0.2">
      <c r="A58" s="247"/>
      <c r="AK58" s="318"/>
      <c r="AL58" s="319" t="s">
        <v>520</v>
      </c>
      <c r="AM58" s="320">
        <v>295213</v>
      </c>
      <c r="AN58" s="321">
        <v>1014478</v>
      </c>
      <c r="AO58" s="322">
        <v>85.4</v>
      </c>
      <c r="AP58" s="323">
        <v>169887</v>
      </c>
      <c r="AQ58" s="324">
        <v>20.9</v>
      </c>
      <c r="AR58" s="325">
        <v>64.5</v>
      </c>
    </row>
    <row r="59" spans="1:44" ht="13.2" x14ac:dyDescent="0.2">
      <c r="A59" s="247"/>
      <c r="AK59" s="303" t="s">
        <v>524</v>
      </c>
      <c r="AL59" s="304"/>
      <c r="AM59" s="312">
        <v>549340</v>
      </c>
      <c r="AN59" s="313">
        <v>1819007</v>
      </c>
      <c r="AO59" s="314">
        <v>24.1</v>
      </c>
      <c r="AP59" s="315">
        <v>325476</v>
      </c>
      <c r="AQ59" s="316">
        <v>5.4</v>
      </c>
      <c r="AR59" s="317">
        <v>18.7</v>
      </c>
    </row>
    <row r="60" spans="1:44" ht="13.2" x14ac:dyDescent="0.2">
      <c r="A60" s="247"/>
      <c r="AK60" s="318"/>
      <c r="AL60" s="319" t="s">
        <v>520</v>
      </c>
      <c r="AM60" s="320">
        <v>315417</v>
      </c>
      <c r="AN60" s="321">
        <v>1044427</v>
      </c>
      <c r="AO60" s="322">
        <v>3</v>
      </c>
      <c r="AP60" s="323">
        <v>190204</v>
      </c>
      <c r="AQ60" s="324">
        <v>12</v>
      </c>
      <c r="AR60" s="325">
        <v>-9</v>
      </c>
    </row>
    <row r="61" spans="1:44" ht="13.2" x14ac:dyDescent="0.2">
      <c r="A61" s="247"/>
      <c r="AK61" s="303" t="s">
        <v>525</v>
      </c>
      <c r="AL61" s="326"/>
      <c r="AM61" s="312">
        <v>426060</v>
      </c>
      <c r="AN61" s="313">
        <v>1426902</v>
      </c>
      <c r="AO61" s="314">
        <v>33</v>
      </c>
      <c r="AP61" s="315">
        <v>325053</v>
      </c>
      <c r="AQ61" s="327">
        <v>1</v>
      </c>
      <c r="AR61" s="317">
        <v>32</v>
      </c>
    </row>
    <row r="62" spans="1:44" ht="13.2" x14ac:dyDescent="0.2">
      <c r="A62" s="247"/>
      <c r="AK62" s="318"/>
      <c r="AL62" s="319" t="s">
        <v>520</v>
      </c>
      <c r="AM62" s="320">
        <v>278542</v>
      </c>
      <c r="AN62" s="321">
        <v>929073</v>
      </c>
      <c r="AO62" s="322">
        <v>28.4</v>
      </c>
      <c r="AP62" s="323">
        <v>174734</v>
      </c>
      <c r="AQ62" s="324">
        <v>0.2</v>
      </c>
      <c r="AR62" s="325">
        <v>28.2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fxWmU88oWizzC5bLBGGq1ZzwgSy6vxbwPXLe9rDvk+HiOhbG6cZc1zwt/KEd9Ddn6IyqoDkZ5v46CjhI3/kEg==" saltValue="GynOYeLQj8hBZkxV1DZCO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cosrsFajCXeXtX9cBAlqcgf8gMUkMs6r5CvfR5fm6D2dYl5Rx3oymKCVsPH2kprylcVFINEhWgctTUg/ehKcVQ==" saltValue="1Hfi2Z0sG1BtYLK7khM3o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ss9l4+mvZw8fxxXPNk+BDm2gnVLzjdVhSAwQ/Gy4UZMuneCSgON3BUhtiEbZCj5MycEnO+goMz8oWpewxd7h8A==" saltValue="i9x2SrbEaTV9vHbXUzTqa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76" t="s">
        <v>3</v>
      </c>
      <c r="D47" s="1176"/>
      <c r="E47" s="1177"/>
      <c r="F47" s="11">
        <v>309.06</v>
      </c>
      <c r="G47" s="12">
        <v>227.83</v>
      </c>
      <c r="H47" s="12">
        <v>235.1</v>
      </c>
      <c r="I47" s="12">
        <v>259.57</v>
      </c>
      <c r="J47" s="13">
        <v>260.97000000000003</v>
      </c>
    </row>
    <row r="48" spans="2:10" ht="57.75" customHeight="1" x14ac:dyDescent="0.2">
      <c r="B48" s="14"/>
      <c r="C48" s="1178" t="s">
        <v>4</v>
      </c>
      <c r="D48" s="1178"/>
      <c r="E48" s="1179"/>
      <c r="F48" s="15">
        <v>5.43</v>
      </c>
      <c r="G48" s="16">
        <v>27.89</v>
      </c>
      <c r="H48" s="16">
        <v>22.54</v>
      </c>
      <c r="I48" s="16">
        <v>10.86</v>
      </c>
      <c r="J48" s="17">
        <v>13.3</v>
      </c>
    </row>
    <row r="49" spans="2:10" ht="57.75" customHeight="1" thickBot="1" x14ac:dyDescent="0.25">
      <c r="B49" s="18"/>
      <c r="C49" s="1180" t="s">
        <v>5</v>
      </c>
      <c r="D49" s="1180"/>
      <c r="E49" s="1181"/>
      <c r="F49" s="19" t="s">
        <v>532</v>
      </c>
      <c r="G49" s="20" t="s">
        <v>533</v>
      </c>
      <c r="H49" s="20">
        <v>0.54</v>
      </c>
      <c r="I49" s="20">
        <v>12.04</v>
      </c>
      <c r="J49" s="21">
        <v>3.16</v>
      </c>
    </row>
    <row r="50" spans="2:10" ht="13.2" x14ac:dyDescent="0.2"/>
  </sheetData>
  <sheetProtection algorithmName="SHA-512" hashValue="R50nJeUlDiGfImqO7v3HoPl97WE4Tgc+M7nwCIjRivj0A8ljib6ZEAjYB9HQhe9k6uXWMrryJKc8+RaAUt4TEA==" saltValue="QuKEKY2zbMSXTL53SMZt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6" t="s">
        <v>534</v>
      </c>
      <c r="D34" s="1186"/>
      <c r="E34" s="1187"/>
      <c r="F34" s="32">
        <v>4.49</v>
      </c>
      <c r="G34" s="33">
        <v>27.28</v>
      </c>
      <c r="H34" s="33">
        <v>22.18</v>
      </c>
      <c r="I34" s="33">
        <v>9.5</v>
      </c>
      <c r="J34" s="34">
        <v>11.59</v>
      </c>
      <c r="K34" s="22"/>
      <c r="L34" s="22"/>
      <c r="M34" s="22"/>
      <c r="N34" s="22"/>
      <c r="O34" s="22"/>
      <c r="P34" s="22"/>
    </row>
    <row r="35" spans="1:16" ht="39" customHeight="1" x14ac:dyDescent="0.2">
      <c r="A35" s="22"/>
      <c r="B35" s="35"/>
      <c r="C35" s="1182" t="s">
        <v>535</v>
      </c>
      <c r="D35" s="1182"/>
      <c r="E35" s="1183"/>
      <c r="F35" s="36">
        <v>1.03</v>
      </c>
      <c r="G35" s="37">
        <v>0.83</v>
      </c>
      <c r="H35" s="37">
        <v>1.03</v>
      </c>
      <c r="I35" s="37">
        <v>0.62</v>
      </c>
      <c r="J35" s="38">
        <v>2.46</v>
      </c>
      <c r="K35" s="22"/>
      <c r="L35" s="22"/>
      <c r="M35" s="22"/>
      <c r="N35" s="22"/>
      <c r="O35" s="22"/>
      <c r="P35" s="22"/>
    </row>
    <row r="36" spans="1:16" ht="39" customHeight="1" x14ac:dyDescent="0.2">
      <c r="A36" s="22"/>
      <c r="B36" s="35"/>
      <c r="C36" s="1182" t="s">
        <v>536</v>
      </c>
      <c r="D36" s="1182"/>
      <c r="E36" s="1183"/>
      <c r="F36" s="36">
        <v>2.75</v>
      </c>
      <c r="G36" s="37">
        <v>1.82</v>
      </c>
      <c r="H36" s="37">
        <v>1.72</v>
      </c>
      <c r="I36" s="37">
        <v>4.92</v>
      </c>
      <c r="J36" s="38">
        <v>1.68</v>
      </c>
      <c r="K36" s="22"/>
      <c r="L36" s="22"/>
      <c r="M36" s="22"/>
      <c r="N36" s="22"/>
      <c r="O36" s="22"/>
      <c r="P36" s="22"/>
    </row>
    <row r="37" spans="1:16" ht="39" customHeight="1" x14ac:dyDescent="0.2">
      <c r="A37" s="22"/>
      <c r="B37" s="35"/>
      <c r="C37" s="1182" t="s">
        <v>537</v>
      </c>
      <c r="D37" s="1182"/>
      <c r="E37" s="1183"/>
      <c r="F37" s="36">
        <v>0.61</v>
      </c>
      <c r="G37" s="37">
        <v>0.56999999999999995</v>
      </c>
      <c r="H37" s="37">
        <v>0.32</v>
      </c>
      <c r="I37" s="37">
        <v>0.34</v>
      </c>
      <c r="J37" s="38">
        <v>0.95</v>
      </c>
      <c r="K37" s="22"/>
      <c r="L37" s="22"/>
      <c r="M37" s="22"/>
      <c r="N37" s="22"/>
      <c r="O37" s="22"/>
      <c r="P37" s="22"/>
    </row>
    <row r="38" spans="1:16" ht="39" customHeight="1" x14ac:dyDescent="0.2">
      <c r="A38" s="22"/>
      <c r="B38" s="35"/>
      <c r="C38" s="1182" t="s">
        <v>538</v>
      </c>
      <c r="D38" s="1182"/>
      <c r="E38" s="1183"/>
      <c r="F38" s="36">
        <v>0.32</v>
      </c>
      <c r="G38" s="37">
        <v>0.02</v>
      </c>
      <c r="H38" s="37">
        <v>0.03</v>
      </c>
      <c r="I38" s="37">
        <v>1.01</v>
      </c>
      <c r="J38" s="38">
        <v>0.74</v>
      </c>
      <c r="K38" s="22"/>
      <c r="L38" s="22"/>
      <c r="M38" s="22"/>
      <c r="N38" s="22"/>
      <c r="O38" s="22"/>
      <c r="P38" s="22"/>
    </row>
    <row r="39" spans="1:16" ht="39" customHeight="1" x14ac:dyDescent="0.2">
      <c r="A39" s="22"/>
      <c r="B39" s="35"/>
      <c r="C39" s="1182" t="s">
        <v>539</v>
      </c>
      <c r="D39" s="1182"/>
      <c r="E39" s="1183"/>
      <c r="F39" s="36">
        <v>0.38</v>
      </c>
      <c r="G39" s="37">
        <v>0.22</v>
      </c>
      <c r="H39" s="37">
        <v>0.5</v>
      </c>
      <c r="I39" s="37">
        <v>0.67</v>
      </c>
      <c r="J39" s="38">
        <v>0.33</v>
      </c>
      <c r="K39" s="22"/>
      <c r="L39" s="22"/>
      <c r="M39" s="22"/>
      <c r="N39" s="22"/>
      <c r="O39" s="22"/>
      <c r="P39" s="22"/>
    </row>
    <row r="40" spans="1:16" ht="39" customHeight="1" x14ac:dyDescent="0.2">
      <c r="A40" s="22"/>
      <c r="B40" s="35"/>
      <c r="C40" s="1182" t="s">
        <v>540</v>
      </c>
      <c r="D40" s="1182"/>
      <c r="E40" s="1183"/>
      <c r="F40" s="36">
        <v>0.17</v>
      </c>
      <c r="G40" s="37">
        <v>0.23</v>
      </c>
      <c r="H40" s="37">
        <v>0.91</v>
      </c>
      <c r="I40" s="37">
        <v>0.13</v>
      </c>
      <c r="J40" s="38">
        <v>0.2</v>
      </c>
      <c r="K40" s="22"/>
      <c r="L40" s="22"/>
      <c r="M40" s="22"/>
      <c r="N40" s="22"/>
      <c r="O40" s="22"/>
      <c r="P40" s="22"/>
    </row>
    <row r="41" spans="1:16" ht="39" customHeight="1" x14ac:dyDescent="0.2">
      <c r="A41" s="22"/>
      <c r="B41" s="35"/>
      <c r="C41" s="1182" t="s">
        <v>541</v>
      </c>
      <c r="D41" s="1182"/>
      <c r="E41" s="1183"/>
      <c r="F41" s="36">
        <v>0.15</v>
      </c>
      <c r="G41" s="37">
        <v>0.41</v>
      </c>
      <c r="H41" s="37">
        <v>0.32</v>
      </c>
      <c r="I41" s="37">
        <v>0.04</v>
      </c>
      <c r="J41" s="38">
        <v>0.04</v>
      </c>
      <c r="K41" s="22"/>
      <c r="L41" s="22"/>
      <c r="M41" s="22"/>
      <c r="N41" s="22"/>
      <c r="O41" s="22"/>
      <c r="P41" s="22"/>
    </row>
    <row r="42" spans="1:16" ht="39" customHeight="1" x14ac:dyDescent="0.2">
      <c r="A42" s="22"/>
      <c r="B42" s="39"/>
      <c r="C42" s="1182" t="s">
        <v>542</v>
      </c>
      <c r="D42" s="1182"/>
      <c r="E42" s="1183"/>
      <c r="F42" s="36" t="s">
        <v>488</v>
      </c>
      <c r="G42" s="37" t="s">
        <v>488</v>
      </c>
      <c r="H42" s="37" t="s">
        <v>488</v>
      </c>
      <c r="I42" s="37" t="s">
        <v>488</v>
      </c>
      <c r="J42" s="38" t="s">
        <v>488</v>
      </c>
      <c r="K42" s="22"/>
      <c r="L42" s="22"/>
      <c r="M42" s="22"/>
      <c r="N42" s="22"/>
      <c r="O42" s="22"/>
      <c r="P42" s="22"/>
    </row>
    <row r="43" spans="1:16" ht="39" customHeight="1" thickBot="1" x14ac:dyDescent="0.25">
      <c r="A43" s="22"/>
      <c r="B43" s="40"/>
      <c r="C43" s="1184" t="s">
        <v>543</v>
      </c>
      <c r="D43" s="1184"/>
      <c r="E43" s="118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YHYDSKQq9mx4CIwNmWn/TLetQ4NL7kGV/oFpAahWOZO5CxiPQNtCIxuiLWWEGEDMerw8PDXLWxJSyIt+Zr13ZQ==" saltValue="t0IVtAnOz3YKZPn1N8GQ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66</v>
      </c>
      <c r="L45" s="58">
        <v>67</v>
      </c>
      <c r="M45" s="58">
        <v>66</v>
      </c>
      <c r="N45" s="58">
        <v>64</v>
      </c>
      <c r="O45" s="59">
        <v>56</v>
      </c>
      <c r="P45" s="46"/>
      <c r="Q45" s="46"/>
      <c r="R45" s="46"/>
      <c r="S45" s="46"/>
      <c r="T45" s="46"/>
      <c r="U45" s="46"/>
    </row>
    <row r="46" spans="1:21" ht="30.75" customHeight="1" x14ac:dyDescent="0.2">
      <c r="A46" s="46"/>
      <c r="B46" s="1190"/>
      <c r="C46" s="1191"/>
      <c r="D46" s="60"/>
      <c r="E46" s="1196" t="s">
        <v>11</v>
      </c>
      <c r="F46" s="1196"/>
      <c r="G46" s="1196"/>
      <c r="H46" s="1196"/>
      <c r="I46" s="1196"/>
      <c r="J46" s="1197"/>
      <c r="K46" s="61" t="s">
        <v>488</v>
      </c>
      <c r="L46" s="62" t="s">
        <v>488</v>
      </c>
      <c r="M46" s="62" t="s">
        <v>488</v>
      </c>
      <c r="N46" s="62" t="s">
        <v>488</v>
      </c>
      <c r="O46" s="63" t="s">
        <v>488</v>
      </c>
      <c r="P46" s="46"/>
      <c r="Q46" s="46"/>
      <c r="R46" s="46"/>
      <c r="S46" s="46"/>
      <c r="T46" s="46"/>
      <c r="U46" s="46"/>
    </row>
    <row r="47" spans="1:21" ht="30.75" customHeight="1" x14ac:dyDescent="0.2">
      <c r="A47" s="46"/>
      <c r="B47" s="1190"/>
      <c r="C47" s="1191"/>
      <c r="D47" s="60"/>
      <c r="E47" s="1196" t="s">
        <v>12</v>
      </c>
      <c r="F47" s="1196"/>
      <c r="G47" s="1196"/>
      <c r="H47" s="1196"/>
      <c r="I47" s="1196"/>
      <c r="J47" s="1197"/>
      <c r="K47" s="61" t="s">
        <v>488</v>
      </c>
      <c r="L47" s="62" t="s">
        <v>488</v>
      </c>
      <c r="M47" s="62" t="s">
        <v>488</v>
      </c>
      <c r="N47" s="62" t="s">
        <v>488</v>
      </c>
      <c r="O47" s="63" t="s">
        <v>488</v>
      </c>
      <c r="P47" s="46"/>
      <c r="Q47" s="46"/>
      <c r="R47" s="46"/>
      <c r="S47" s="46"/>
      <c r="T47" s="46"/>
      <c r="U47" s="46"/>
    </row>
    <row r="48" spans="1:21" ht="30.75" customHeight="1" x14ac:dyDescent="0.2">
      <c r="A48" s="46"/>
      <c r="B48" s="1190"/>
      <c r="C48" s="1191"/>
      <c r="D48" s="60"/>
      <c r="E48" s="1196" t="s">
        <v>13</v>
      </c>
      <c r="F48" s="1196"/>
      <c r="G48" s="1196"/>
      <c r="H48" s="1196"/>
      <c r="I48" s="1196"/>
      <c r="J48" s="1197"/>
      <c r="K48" s="61">
        <v>3</v>
      </c>
      <c r="L48" s="62">
        <v>2</v>
      </c>
      <c r="M48" s="62">
        <v>2</v>
      </c>
      <c r="N48" s="62">
        <v>1</v>
      </c>
      <c r="O48" s="63">
        <v>1</v>
      </c>
      <c r="P48" s="46"/>
      <c r="Q48" s="46"/>
      <c r="R48" s="46"/>
      <c r="S48" s="46"/>
      <c r="T48" s="46"/>
      <c r="U48" s="46"/>
    </row>
    <row r="49" spans="1:21" ht="30.75" customHeight="1" x14ac:dyDescent="0.2">
      <c r="A49" s="46"/>
      <c r="B49" s="1190"/>
      <c r="C49" s="1191"/>
      <c r="D49" s="60"/>
      <c r="E49" s="1196" t="s">
        <v>14</v>
      </c>
      <c r="F49" s="1196"/>
      <c r="G49" s="1196"/>
      <c r="H49" s="1196"/>
      <c r="I49" s="1196"/>
      <c r="J49" s="1197"/>
      <c r="K49" s="61">
        <v>6</v>
      </c>
      <c r="L49" s="62">
        <v>4</v>
      </c>
      <c r="M49" s="62">
        <v>4</v>
      </c>
      <c r="N49" s="62">
        <v>4</v>
      </c>
      <c r="O49" s="63">
        <v>4</v>
      </c>
      <c r="P49" s="46"/>
      <c r="Q49" s="46"/>
      <c r="R49" s="46"/>
      <c r="S49" s="46"/>
      <c r="T49" s="46"/>
      <c r="U49" s="46"/>
    </row>
    <row r="50" spans="1:21" ht="30.75" customHeight="1" x14ac:dyDescent="0.2">
      <c r="A50" s="46"/>
      <c r="B50" s="1190"/>
      <c r="C50" s="1191"/>
      <c r="D50" s="60"/>
      <c r="E50" s="1196" t="s">
        <v>15</v>
      </c>
      <c r="F50" s="1196"/>
      <c r="G50" s="1196"/>
      <c r="H50" s="1196"/>
      <c r="I50" s="1196"/>
      <c r="J50" s="1197"/>
      <c r="K50" s="61" t="s">
        <v>488</v>
      </c>
      <c r="L50" s="62" t="s">
        <v>488</v>
      </c>
      <c r="M50" s="62" t="s">
        <v>488</v>
      </c>
      <c r="N50" s="62" t="s">
        <v>488</v>
      </c>
      <c r="O50" s="63" t="s">
        <v>488</v>
      </c>
      <c r="P50" s="46"/>
      <c r="Q50" s="46"/>
      <c r="R50" s="46"/>
      <c r="S50" s="46"/>
      <c r="T50" s="46"/>
      <c r="U50" s="46"/>
    </row>
    <row r="51" spans="1:21" ht="30.75" customHeight="1" x14ac:dyDescent="0.2">
      <c r="A51" s="46"/>
      <c r="B51" s="1192"/>
      <c r="C51" s="1193"/>
      <c r="D51" s="64"/>
      <c r="E51" s="1196" t="s">
        <v>16</v>
      </c>
      <c r="F51" s="1196"/>
      <c r="G51" s="1196"/>
      <c r="H51" s="1196"/>
      <c r="I51" s="1196"/>
      <c r="J51" s="1197"/>
      <c r="K51" s="61" t="s">
        <v>488</v>
      </c>
      <c r="L51" s="62" t="s">
        <v>488</v>
      </c>
      <c r="M51" s="62" t="s">
        <v>488</v>
      </c>
      <c r="N51" s="62" t="s">
        <v>488</v>
      </c>
      <c r="O51" s="63" t="s">
        <v>488</v>
      </c>
      <c r="P51" s="46"/>
      <c r="Q51" s="46"/>
      <c r="R51" s="46"/>
      <c r="S51" s="46"/>
      <c r="T51" s="46"/>
      <c r="U51" s="46"/>
    </row>
    <row r="52" spans="1:21" ht="30.75" customHeight="1" x14ac:dyDescent="0.2">
      <c r="A52" s="46"/>
      <c r="B52" s="1198" t="s">
        <v>17</v>
      </c>
      <c r="C52" s="1199"/>
      <c r="D52" s="64"/>
      <c r="E52" s="1196" t="s">
        <v>18</v>
      </c>
      <c r="F52" s="1196"/>
      <c r="G52" s="1196"/>
      <c r="H52" s="1196"/>
      <c r="I52" s="1196"/>
      <c r="J52" s="1197"/>
      <c r="K52" s="61">
        <v>52</v>
      </c>
      <c r="L52" s="62">
        <v>52</v>
      </c>
      <c r="M52" s="62">
        <v>53</v>
      </c>
      <c r="N52" s="62">
        <v>51</v>
      </c>
      <c r="O52" s="63">
        <v>46</v>
      </c>
      <c r="P52" s="46"/>
      <c r="Q52" s="46"/>
      <c r="R52" s="46"/>
      <c r="S52" s="46"/>
      <c r="T52" s="46"/>
      <c r="U52" s="46"/>
    </row>
    <row r="53" spans="1:21" ht="30.75" customHeight="1" thickBot="1" x14ac:dyDescent="0.25">
      <c r="A53" s="46"/>
      <c r="B53" s="1200" t="s">
        <v>19</v>
      </c>
      <c r="C53" s="1201"/>
      <c r="D53" s="65"/>
      <c r="E53" s="1202" t="s">
        <v>20</v>
      </c>
      <c r="F53" s="1202"/>
      <c r="G53" s="1202"/>
      <c r="H53" s="1202"/>
      <c r="I53" s="1202"/>
      <c r="J53" s="1203"/>
      <c r="K53" s="66">
        <v>23</v>
      </c>
      <c r="L53" s="67">
        <v>21</v>
      </c>
      <c r="M53" s="67">
        <v>19</v>
      </c>
      <c r="N53" s="67">
        <v>18</v>
      </c>
      <c r="O53" s="68">
        <v>15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4" t="s">
        <v>24</v>
      </c>
      <c r="C58" s="1205"/>
      <c r="D58" s="1210" t="s">
        <v>25</v>
      </c>
      <c r="E58" s="1211"/>
      <c r="F58" s="1211"/>
      <c r="G58" s="1211"/>
      <c r="H58" s="1211"/>
      <c r="I58" s="1211"/>
      <c r="J58" s="1212"/>
      <c r="K58" s="81"/>
      <c r="L58" s="82"/>
      <c r="M58" s="82"/>
      <c r="N58" s="82"/>
      <c r="O58" s="83"/>
    </row>
    <row r="59" spans="1:21" ht="31.5" customHeight="1" x14ac:dyDescent="0.2">
      <c r="B59" s="1206"/>
      <c r="C59" s="1207"/>
      <c r="D59" s="1213" t="s">
        <v>26</v>
      </c>
      <c r="E59" s="1214"/>
      <c r="F59" s="1214"/>
      <c r="G59" s="1214"/>
      <c r="H59" s="1214"/>
      <c r="I59" s="1214"/>
      <c r="J59" s="1215"/>
      <c r="K59" s="84"/>
      <c r="L59" s="85"/>
      <c r="M59" s="85"/>
      <c r="N59" s="85"/>
      <c r="O59" s="86"/>
    </row>
    <row r="60" spans="1:21" ht="31.5" customHeight="1" thickBot="1" x14ac:dyDescent="0.25">
      <c r="B60" s="1208"/>
      <c r="C60" s="1209"/>
      <c r="D60" s="1216" t="s">
        <v>27</v>
      </c>
      <c r="E60" s="1217"/>
      <c r="F60" s="1217"/>
      <c r="G60" s="1217"/>
      <c r="H60" s="1217"/>
      <c r="I60" s="1217"/>
      <c r="J60" s="121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tx7f4+uHUS8MvGfkFRc5Sa3C4Rp32ctS2BdZ7sGzT5caKgxkgWF6PP0A8n6ZpLkbNy3O0Zv/ZccC9Ae/8wd9w==" saltValue="4ZqbwCVXtb++SyiQha56r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19" t="s">
        <v>30</v>
      </c>
      <c r="C41" s="1220"/>
      <c r="D41" s="103"/>
      <c r="E41" s="1225" t="s">
        <v>31</v>
      </c>
      <c r="F41" s="1225"/>
      <c r="G41" s="1225"/>
      <c r="H41" s="1226"/>
      <c r="I41" s="330">
        <v>610</v>
      </c>
      <c r="J41" s="331">
        <v>558</v>
      </c>
      <c r="K41" s="331">
        <v>496</v>
      </c>
      <c r="L41" s="331">
        <v>434</v>
      </c>
      <c r="M41" s="332">
        <v>379</v>
      </c>
    </row>
    <row r="42" spans="2:13" ht="27.75" customHeight="1" x14ac:dyDescent="0.2">
      <c r="B42" s="1221"/>
      <c r="C42" s="1222"/>
      <c r="D42" s="104"/>
      <c r="E42" s="1227" t="s">
        <v>32</v>
      </c>
      <c r="F42" s="1227"/>
      <c r="G42" s="1227"/>
      <c r="H42" s="1228"/>
      <c r="I42" s="333" t="s">
        <v>488</v>
      </c>
      <c r="J42" s="334" t="s">
        <v>488</v>
      </c>
      <c r="K42" s="334" t="s">
        <v>488</v>
      </c>
      <c r="L42" s="334" t="s">
        <v>488</v>
      </c>
      <c r="M42" s="335" t="s">
        <v>488</v>
      </c>
    </row>
    <row r="43" spans="2:13" ht="27.75" customHeight="1" x14ac:dyDescent="0.2">
      <c r="B43" s="1221"/>
      <c r="C43" s="1222"/>
      <c r="D43" s="104"/>
      <c r="E43" s="1227" t="s">
        <v>33</v>
      </c>
      <c r="F43" s="1227"/>
      <c r="G43" s="1227"/>
      <c r="H43" s="1228"/>
      <c r="I43" s="333">
        <v>17</v>
      </c>
      <c r="J43" s="334">
        <v>15</v>
      </c>
      <c r="K43" s="334">
        <v>14</v>
      </c>
      <c r="L43" s="334">
        <v>14</v>
      </c>
      <c r="M43" s="335">
        <v>13</v>
      </c>
    </row>
    <row r="44" spans="2:13" ht="27.75" customHeight="1" x14ac:dyDescent="0.2">
      <c r="B44" s="1221"/>
      <c r="C44" s="1222"/>
      <c r="D44" s="104"/>
      <c r="E44" s="1227" t="s">
        <v>34</v>
      </c>
      <c r="F44" s="1227"/>
      <c r="G44" s="1227"/>
      <c r="H44" s="1228"/>
      <c r="I44" s="333">
        <v>24</v>
      </c>
      <c r="J44" s="334">
        <v>20</v>
      </c>
      <c r="K44" s="334">
        <v>17</v>
      </c>
      <c r="L44" s="334">
        <v>13</v>
      </c>
      <c r="M44" s="335">
        <v>9</v>
      </c>
    </row>
    <row r="45" spans="2:13" ht="27.75" customHeight="1" x14ac:dyDescent="0.2">
      <c r="B45" s="1221"/>
      <c r="C45" s="1222"/>
      <c r="D45" s="104"/>
      <c r="E45" s="1227" t="s">
        <v>35</v>
      </c>
      <c r="F45" s="1227"/>
      <c r="G45" s="1227"/>
      <c r="H45" s="1228"/>
      <c r="I45" s="333" t="s">
        <v>488</v>
      </c>
      <c r="J45" s="334" t="s">
        <v>488</v>
      </c>
      <c r="K45" s="334" t="s">
        <v>488</v>
      </c>
      <c r="L45" s="334">
        <v>8</v>
      </c>
      <c r="M45" s="335">
        <v>17</v>
      </c>
    </row>
    <row r="46" spans="2:13" ht="27.75" customHeight="1" x14ac:dyDescent="0.2">
      <c r="B46" s="1221"/>
      <c r="C46" s="1222"/>
      <c r="D46" s="105"/>
      <c r="E46" s="1227" t="s">
        <v>36</v>
      </c>
      <c r="F46" s="1227"/>
      <c r="G46" s="1227"/>
      <c r="H46" s="1228"/>
      <c r="I46" s="333" t="s">
        <v>488</v>
      </c>
      <c r="J46" s="334" t="s">
        <v>488</v>
      </c>
      <c r="K46" s="334" t="s">
        <v>488</v>
      </c>
      <c r="L46" s="334" t="s">
        <v>488</v>
      </c>
      <c r="M46" s="335" t="s">
        <v>488</v>
      </c>
    </row>
    <row r="47" spans="2:13" ht="27.75" customHeight="1" x14ac:dyDescent="0.2">
      <c r="B47" s="1221"/>
      <c r="C47" s="1222"/>
      <c r="D47" s="106"/>
      <c r="E47" s="1229" t="s">
        <v>37</v>
      </c>
      <c r="F47" s="1230"/>
      <c r="G47" s="1230"/>
      <c r="H47" s="1231"/>
      <c r="I47" s="333" t="s">
        <v>488</v>
      </c>
      <c r="J47" s="334" t="s">
        <v>488</v>
      </c>
      <c r="K47" s="334" t="s">
        <v>488</v>
      </c>
      <c r="L47" s="334" t="s">
        <v>488</v>
      </c>
      <c r="M47" s="335" t="s">
        <v>488</v>
      </c>
    </row>
    <row r="48" spans="2:13" ht="27.75" customHeight="1" x14ac:dyDescent="0.2">
      <c r="B48" s="1221"/>
      <c r="C48" s="1222"/>
      <c r="D48" s="104"/>
      <c r="E48" s="1227" t="s">
        <v>38</v>
      </c>
      <c r="F48" s="1227"/>
      <c r="G48" s="1227"/>
      <c r="H48" s="1228"/>
      <c r="I48" s="333" t="s">
        <v>488</v>
      </c>
      <c r="J48" s="334" t="s">
        <v>488</v>
      </c>
      <c r="K48" s="334" t="s">
        <v>488</v>
      </c>
      <c r="L48" s="334" t="s">
        <v>488</v>
      </c>
      <c r="M48" s="335" t="s">
        <v>488</v>
      </c>
    </row>
    <row r="49" spans="2:13" ht="27.75" customHeight="1" x14ac:dyDescent="0.2">
      <c r="B49" s="1223"/>
      <c r="C49" s="1224"/>
      <c r="D49" s="104"/>
      <c r="E49" s="1227" t="s">
        <v>39</v>
      </c>
      <c r="F49" s="1227"/>
      <c r="G49" s="1227"/>
      <c r="H49" s="1228"/>
      <c r="I49" s="333" t="s">
        <v>488</v>
      </c>
      <c r="J49" s="334" t="s">
        <v>488</v>
      </c>
      <c r="K49" s="334" t="s">
        <v>488</v>
      </c>
      <c r="L49" s="334" t="s">
        <v>488</v>
      </c>
      <c r="M49" s="335" t="s">
        <v>488</v>
      </c>
    </row>
    <row r="50" spans="2:13" ht="27.75" customHeight="1" x14ac:dyDescent="0.2">
      <c r="B50" s="1232" t="s">
        <v>40</v>
      </c>
      <c r="C50" s="1233"/>
      <c r="D50" s="107"/>
      <c r="E50" s="1227" t="s">
        <v>41</v>
      </c>
      <c r="F50" s="1227"/>
      <c r="G50" s="1227"/>
      <c r="H50" s="1228"/>
      <c r="I50" s="333">
        <v>2450</v>
      </c>
      <c r="J50" s="334">
        <v>2365</v>
      </c>
      <c r="K50" s="334">
        <v>2495</v>
      </c>
      <c r="L50" s="334">
        <v>2651</v>
      </c>
      <c r="M50" s="335">
        <v>2544</v>
      </c>
    </row>
    <row r="51" spans="2:13" ht="27.75" customHeight="1" x14ac:dyDescent="0.2">
      <c r="B51" s="1221"/>
      <c r="C51" s="1222"/>
      <c r="D51" s="104"/>
      <c r="E51" s="1227" t="s">
        <v>42</v>
      </c>
      <c r="F51" s="1227"/>
      <c r="G51" s="1227"/>
      <c r="H51" s="1228"/>
      <c r="I51" s="333">
        <v>10</v>
      </c>
      <c r="J51" s="334">
        <v>8</v>
      </c>
      <c r="K51" s="334">
        <v>6</v>
      </c>
      <c r="L51" s="334">
        <v>4</v>
      </c>
      <c r="M51" s="335">
        <v>2</v>
      </c>
    </row>
    <row r="52" spans="2:13" ht="27.75" customHeight="1" x14ac:dyDescent="0.2">
      <c r="B52" s="1223"/>
      <c r="C52" s="1224"/>
      <c r="D52" s="104"/>
      <c r="E52" s="1227" t="s">
        <v>43</v>
      </c>
      <c r="F52" s="1227"/>
      <c r="G52" s="1227"/>
      <c r="H52" s="1228"/>
      <c r="I52" s="333">
        <v>499</v>
      </c>
      <c r="J52" s="334">
        <v>462</v>
      </c>
      <c r="K52" s="334">
        <v>416</v>
      </c>
      <c r="L52" s="334">
        <v>371</v>
      </c>
      <c r="M52" s="335">
        <v>324</v>
      </c>
    </row>
    <row r="53" spans="2:13" ht="27.75" customHeight="1" thickBot="1" x14ac:dyDescent="0.25">
      <c r="B53" s="1234" t="s">
        <v>19</v>
      </c>
      <c r="C53" s="1235"/>
      <c r="D53" s="108"/>
      <c r="E53" s="1236" t="s">
        <v>44</v>
      </c>
      <c r="F53" s="1236"/>
      <c r="G53" s="1236"/>
      <c r="H53" s="1237"/>
      <c r="I53" s="336">
        <v>-2308</v>
      </c>
      <c r="J53" s="337">
        <v>-2241</v>
      </c>
      <c r="K53" s="337">
        <v>-2390</v>
      </c>
      <c r="L53" s="337">
        <v>-2556</v>
      </c>
      <c r="M53" s="338">
        <v>-2452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81Xy1ehkXQa80BVFpIESXQ9cmfxGTnouPdHvfSUjADLkkOaQ+UPgtr2Ys7DUVo8BX0/iCfVlBAbgi+PDDinpsg==" saltValue="JZwEeCFbOQWKUulmQXfFg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46" t="s">
        <v>46</v>
      </c>
      <c r="D55" s="1246"/>
      <c r="E55" s="1247"/>
      <c r="F55" s="339">
        <v>1039</v>
      </c>
      <c r="G55" s="339">
        <v>1144</v>
      </c>
      <c r="H55" s="340">
        <v>1148</v>
      </c>
    </row>
    <row r="56" spans="2:8" ht="52.5" customHeight="1" x14ac:dyDescent="0.2">
      <c r="B56" s="120"/>
      <c r="C56" s="1248" t="s">
        <v>47</v>
      </c>
      <c r="D56" s="1248"/>
      <c r="E56" s="1249"/>
      <c r="F56" s="341">
        <v>25</v>
      </c>
      <c r="G56" s="341">
        <v>25</v>
      </c>
      <c r="H56" s="342">
        <v>25</v>
      </c>
    </row>
    <row r="57" spans="2:8" ht="53.25" customHeight="1" x14ac:dyDescent="0.2">
      <c r="B57" s="120"/>
      <c r="C57" s="1250" t="s">
        <v>48</v>
      </c>
      <c r="D57" s="1250"/>
      <c r="E57" s="1251"/>
      <c r="F57" s="343">
        <v>1431</v>
      </c>
      <c r="G57" s="343">
        <v>1482</v>
      </c>
      <c r="H57" s="344">
        <v>1371</v>
      </c>
    </row>
    <row r="58" spans="2:8" ht="45.75" customHeight="1" x14ac:dyDescent="0.2">
      <c r="B58" s="121"/>
      <c r="C58" s="1238" t="s">
        <v>557</v>
      </c>
      <c r="D58" s="1239"/>
      <c r="E58" s="1240"/>
      <c r="F58" s="345">
        <v>300</v>
      </c>
      <c r="G58" s="345">
        <v>400</v>
      </c>
      <c r="H58" s="346">
        <v>500</v>
      </c>
    </row>
    <row r="59" spans="2:8" ht="45.75" customHeight="1" x14ac:dyDescent="0.2">
      <c r="B59" s="121"/>
      <c r="C59" s="1238" t="s">
        <v>559</v>
      </c>
      <c r="D59" s="1239"/>
      <c r="E59" s="1240"/>
      <c r="F59" s="345">
        <v>184</v>
      </c>
      <c r="G59" s="345">
        <v>234</v>
      </c>
      <c r="H59" s="346">
        <v>284</v>
      </c>
    </row>
    <row r="60" spans="2:8" ht="45.75" customHeight="1" x14ac:dyDescent="0.2">
      <c r="B60" s="121"/>
      <c r="C60" s="1238" t="s">
        <v>561</v>
      </c>
      <c r="D60" s="1239"/>
      <c r="E60" s="1240"/>
      <c r="F60" s="345">
        <v>416</v>
      </c>
      <c r="G60" s="345">
        <v>416</v>
      </c>
      <c r="H60" s="346">
        <v>272</v>
      </c>
    </row>
    <row r="61" spans="2:8" ht="45.75" customHeight="1" x14ac:dyDescent="0.2">
      <c r="B61" s="121"/>
      <c r="C61" s="1238" t="s">
        <v>558</v>
      </c>
      <c r="D61" s="1239"/>
      <c r="E61" s="1240"/>
      <c r="F61" s="345">
        <v>396</v>
      </c>
      <c r="G61" s="345">
        <v>296</v>
      </c>
      <c r="H61" s="346">
        <v>197</v>
      </c>
    </row>
    <row r="62" spans="2:8" ht="45.75" customHeight="1" thickBot="1" x14ac:dyDescent="0.25">
      <c r="B62" s="122"/>
      <c r="C62" s="1241" t="s">
        <v>560</v>
      </c>
      <c r="D62" s="1242"/>
      <c r="E62" s="1243"/>
      <c r="F62" s="347">
        <v>58</v>
      </c>
      <c r="G62" s="347">
        <v>58</v>
      </c>
      <c r="H62" s="348">
        <v>59</v>
      </c>
    </row>
    <row r="63" spans="2:8" ht="52.5" customHeight="1" thickBot="1" x14ac:dyDescent="0.25">
      <c r="B63" s="123"/>
      <c r="C63" s="1244" t="s">
        <v>49</v>
      </c>
      <c r="D63" s="1244"/>
      <c r="E63" s="1245"/>
      <c r="F63" s="349">
        <v>2495</v>
      </c>
      <c r="G63" s="349">
        <v>2651</v>
      </c>
      <c r="H63" s="350">
        <v>2544</v>
      </c>
    </row>
    <row r="64" spans="2:8" ht="13.2" x14ac:dyDescent="0.2"/>
  </sheetData>
  <sheetProtection algorithmName="SHA-512" hashValue="EqaK4eEv4xAGBitzcMUSSzVzb8xUkvMPETcJULR8CE4uNLWCl/cyrJ2AQkjx0lVyZUCXCXHYBBkBzXwmDvb27Q==" saltValue="zVt5W22/58JJRdcLDqKf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CBE9F-06F2-4CE9-948C-D0E70BCDA94F}">
  <sheetPr>
    <pageSetUpPr fitToPage="1"/>
  </sheetPr>
  <dimension ref="A1:DE85"/>
  <sheetViews>
    <sheetView showGridLines="0" zoomScale="70" zoomScaleNormal="7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567</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89" t="s">
        <v>570</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2"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2"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2"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2"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566</v>
      </c>
    </row>
    <row r="50" spans="1:109" ht="13.2" x14ac:dyDescent="0.2">
      <c r="B50" s="247"/>
      <c r="G50" s="382"/>
      <c r="H50" s="382"/>
      <c r="I50" s="382"/>
      <c r="J50" s="382"/>
      <c r="K50" s="354"/>
      <c r="L50" s="354"/>
      <c r="M50" s="353"/>
      <c r="N50" s="353"/>
      <c r="AN50" s="385"/>
      <c r="AO50" s="386"/>
      <c r="AP50" s="386"/>
      <c r="AQ50" s="386"/>
      <c r="AR50" s="386"/>
      <c r="AS50" s="386"/>
      <c r="AT50" s="386"/>
      <c r="AU50" s="386"/>
      <c r="AV50" s="386"/>
      <c r="AW50" s="386"/>
      <c r="AX50" s="386"/>
      <c r="AY50" s="386"/>
      <c r="AZ50" s="386"/>
      <c r="BA50" s="386"/>
      <c r="BB50" s="386"/>
      <c r="BC50" s="386"/>
      <c r="BD50" s="386"/>
      <c r="BE50" s="386"/>
      <c r="BF50" s="386"/>
      <c r="BG50" s="386"/>
      <c r="BH50" s="386"/>
      <c r="BI50" s="386"/>
      <c r="BJ50" s="386"/>
      <c r="BK50" s="386"/>
      <c r="BL50" s="386"/>
      <c r="BM50" s="386"/>
      <c r="BN50" s="386"/>
      <c r="BO50" s="387"/>
      <c r="BP50" s="381" t="s">
        <v>527</v>
      </c>
      <c r="BQ50" s="381"/>
      <c r="BR50" s="381"/>
      <c r="BS50" s="381"/>
      <c r="BT50" s="381"/>
      <c r="BU50" s="381"/>
      <c r="BV50" s="381"/>
      <c r="BW50" s="381"/>
      <c r="BX50" s="381" t="s">
        <v>528</v>
      </c>
      <c r="BY50" s="381"/>
      <c r="BZ50" s="381"/>
      <c r="CA50" s="381"/>
      <c r="CB50" s="381"/>
      <c r="CC50" s="381"/>
      <c r="CD50" s="381"/>
      <c r="CE50" s="381"/>
      <c r="CF50" s="381" t="s">
        <v>529</v>
      </c>
      <c r="CG50" s="381"/>
      <c r="CH50" s="381"/>
      <c r="CI50" s="381"/>
      <c r="CJ50" s="381"/>
      <c r="CK50" s="381"/>
      <c r="CL50" s="381"/>
      <c r="CM50" s="381"/>
      <c r="CN50" s="381" t="s">
        <v>530</v>
      </c>
      <c r="CO50" s="381"/>
      <c r="CP50" s="381"/>
      <c r="CQ50" s="381"/>
      <c r="CR50" s="381"/>
      <c r="CS50" s="381"/>
      <c r="CT50" s="381"/>
      <c r="CU50" s="381"/>
      <c r="CV50" s="381" t="s">
        <v>531</v>
      </c>
      <c r="CW50" s="381"/>
      <c r="CX50" s="381"/>
      <c r="CY50" s="381"/>
      <c r="CZ50" s="381"/>
      <c r="DA50" s="381"/>
      <c r="DB50" s="381"/>
      <c r="DC50" s="381"/>
    </row>
    <row r="51" spans="1:109" ht="13.5" customHeight="1" x14ac:dyDescent="0.2">
      <c r="B51" s="247"/>
      <c r="G51" s="388"/>
      <c r="H51" s="388"/>
      <c r="I51" s="398"/>
      <c r="J51" s="398"/>
      <c r="K51" s="384"/>
      <c r="L51" s="384"/>
      <c r="M51" s="384"/>
      <c r="N51" s="384"/>
      <c r="AM51" s="352"/>
      <c r="AN51" s="379" t="s">
        <v>565</v>
      </c>
      <c r="AO51" s="379"/>
      <c r="AP51" s="379"/>
      <c r="AQ51" s="379"/>
      <c r="AR51" s="379"/>
      <c r="AS51" s="379"/>
      <c r="AT51" s="379"/>
      <c r="AU51" s="379"/>
      <c r="AV51" s="379"/>
      <c r="AW51" s="379"/>
      <c r="AX51" s="379"/>
      <c r="AY51" s="379"/>
      <c r="AZ51" s="379"/>
      <c r="BA51" s="379"/>
      <c r="BB51" s="379" t="s">
        <v>563</v>
      </c>
      <c r="BC51" s="379"/>
      <c r="BD51" s="379"/>
      <c r="BE51" s="379"/>
      <c r="BF51" s="379"/>
      <c r="BG51" s="379"/>
      <c r="BH51" s="379"/>
      <c r="BI51" s="379"/>
      <c r="BJ51" s="379"/>
      <c r="BK51" s="379"/>
      <c r="BL51" s="379"/>
      <c r="BM51" s="379"/>
      <c r="BN51" s="379"/>
      <c r="BO51" s="379"/>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2" x14ac:dyDescent="0.2">
      <c r="B52" s="247"/>
      <c r="G52" s="388"/>
      <c r="H52" s="388"/>
      <c r="I52" s="398"/>
      <c r="J52" s="398"/>
      <c r="K52" s="384"/>
      <c r="L52" s="384"/>
      <c r="M52" s="384"/>
      <c r="N52" s="384"/>
      <c r="AM52" s="352"/>
      <c r="AN52" s="379"/>
      <c r="AO52" s="379"/>
      <c r="AP52" s="379"/>
      <c r="AQ52" s="379"/>
      <c r="AR52" s="379"/>
      <c r="AS52" s="379"/>
      <c r="AT52" s="379"/>
      <c r="AU52" s="379"/>
      <c r="AV52" s="379"/>
      <c r="AW52" s="379"/>
      <c r="AX52" s="379"/>
      <c r="AY52" s="379"/>
      <c r="AZ52" s="379"/>
      <c r="BA52" s="379"/>
      <c r="BB52" s="379"/>
      <c r="BC52" s="379"/>
      <c r="BD52" s="379"/>
      <c r="BE52" s="379"/>
      <c r="BF52" s="379"/>
      <c r="BG52" s="379"/>
      <c r="BH52" s="379"/>
      <c r="BI52" s="379"/>
      <c r="BJ52" s="379"/>
      <c r="BK52" s="379"/>
      <c r="BL52" s="379"/>
      <c r="BM52" s="379"/>
      <c r="BN52" s="379"/>
      <c r="BO52" s="379"/>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2" x14ac:dyDescent="0.2">
      <c r="A53" s="360"/>
      <c r="B53" s="247"/>
      <c r="G53" s="388"/>
      <c r="H53" s="388"/>
      <c r="I53" s="382"/>
      <c r="J53" s="382"/>
      <c r="K53" s="384"/>
      <c r="L53" s="384"/>
      <c r="M53" s="384"/>
      <c r="N53" s="384"/>
      <c r="AM53" s="352"/>
      <c r="AN53" s="379"/>
      <c r="AO53" s="379"/>
      <c r="AP53" s="379"/>
      <c r="AQ53" s="379"/>
      <c r="AR53" s="379"/>
      <c r="AS53" s="379"/>
      <c r="AT53" s="379"/>
      <c r="AU53" s="379"/>
      <c r="AV53" s="379"/>
      <c r="AW53" s="379"/>
      <c r="AX53" s="379"/>
      <c r="AY53" s="379"/>
      <c r="AZ53" s="379"/>
      <c r="BA53" s="379"/>
      <c r="BB53" s="379" t="s">
        <v>569</v>
      </c>
      <c r="BC53" s="379"/>
      <c r="BD53" s="379"/>
      <c r="BE53" s="379"/>
      <c r="BF53" s="379"/>
      <c r="BG53" s="379"/>
      <c r="BH53" s="379"/>
      <c r="BI53" s="379"/>
      <c r="BJ53" s="379"/>
      <c r="BK53" s="379"/>
      <c r="BL53" s="379"/>
      <c r="BM53" s="379"/>
      <c r="BN53" s="379"/>
      <c r="BO53" s="379"/>
      <c r="BP53" s="377">
        <v>37.1</v>
      </c>
      <c r="BQ53" s="377"/>
      <c r="BR53" s="377"/>
      <c r="BS53" s="377"/>
      <c r="BT53" s="377"/>
      <c r="BU53" s="377"/>
      <c r="BV53" s="377"/>
      <c r="BW53" s="377"/>
      <c r="BX53" s="377">
        <v>39.6</v>
      </c>
      <c r="BY53" s="377"/>
      <c r="BZ53" s="377"/>
      <c r="CA53" s="377"/>
      <c r="CB53" s="377"/>
      <c r="CC53" s="377"/>
      <c r="CD53" s="377"/>
      <c r="CE53" s="377"/>
      <c r="CF53" s="377">
        <v>39.5</v>
      </c>
      <c r="CG53" s="377"/>
      <c r="CH53" s="377"/>
      <c r="CI53" s="377"/>
      <c r="CJ53" s="377"/>
      <c r="CK53" s="377"/>
      <c r="CL53" s="377"/>
      <c r="CM53" s="377"/>
      <c r="CN53" s="377">
        <v>40.1</v>
      </c>
      <c r="CO53" s="377"/>
      <c r="CP53" s="377"/>
      <c r="CQ53" s="377"/>
      <c r="CR53" s="377"/>
      <c r="CS53" s="377"/>
      <c r="CT53" s="377"/>
      <c r="CU53" s="377"/>
      <c r="CV53" s="377">
        <v>40.799999999999997</v>
      </c>
      <c r="CW53" s="377"/>
      <c r="CX53" s="377"/>
      <c r="CY53" s="377"/>
      <c r="CZ53" s="377"/>
      <c r="DA53" s="377"/>
      <c r="DB53" s="377"/>
      <c r="DC53" s="377"/>
    </row>
    <row r="54" spans="1:109" ht="13.2" x14ac:dyDescent="0.2">
      <c r="A54" s="360"/>
      <c r="B54" s="247"/>
      <c r="G54" s="388"/>
      <c r="H54" s="388"/>
      <c r="I54" s="382"/>
      <c r="J54" s="382"/>
      <c r="K54" s="384"/>
      <c r="L54" s="384"/>
      <c r="M54" s="384"/>
      <c r="N54" s="384"/>
      <c r="AM54" s="352"/>
      <c r="AN54" s="379"/>
      <c r="AO54" s="379"/>
      <c r="AP54" s="379"/>
      <c r="AQ54" s="379"/>
      <c r="AR54" s="379"/>
      <c r="AS54" s="379"/>
      <c r="AT54" s="379"/>
      <c r="AU54" s="379"/>
      <c r="AV54" s="379"/>
      <c r="AW54" s="379"/>
      <c r="AX54" s="379"/>
      <c r="AY54" s="379"/>
      <c r="AZ54" s="379"/>
      <c r="BA54" s="379"/>
      <c r="BB54" s="379"/>
      <c r="BC54" s="379"/>
      <c r="BD54" s="379"/>
      <c r="BE54" s="379"/>
      <c r="BF54" s="379"/>
      <c r="BG54" s="379"/>
      <c r="BH54" s="379"/>
      <c r="BI54" s="379"/>
      <c r="BJ54" s="379"/>
      <c r="BK54" s="379"/>
      <c r="BL54" s="379"/>
      <c r="BM54" s="379"/>
      <c r="BN54" s="379"/>
      <c r="BO54" s="379"/>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2" x14ac:dyDescent="0.2">
      <c r="A55" s="360"/>
      <c r="B55" s="247"/>
      <c r="G55" s="382"/>
      <c r="H55" s="382"/>
      <c r="I55" s="382"/>
      <c r="J55" s="382"/>
      <c r="K55" s="384"/>
      <c r="L55" s="384"/>
      <c r="M55" s="384"/>
      <c r="N55" s="384"/>
      <c r="AN55" s="381" t="s">
        <v>564</v>
      </c>
      <c r="AO55" s="381"/>
      <c r="AP55" s="381"/>
      <c r="AQ55" s="381"/>
      <c r="AR55" s="381"/>
      <c r="AS55" s="381"/>
      <c r="AT55" s="381"/>
      <c r="AU55" s="381"/>
      <c r="AV55" s="381"/>
      <c r="AW55" s="381"/>
      <c r="AX55" s="381"/>
      <c r="AY55" s="381"/>
      <c r="AZ55" s="381"/>
      <c r="BA55" s="381"/>
      <c r="BB55" s="379" t="s">
        <v>563</v>
      </c>
      <c r="BC55" s="379"/>
      <c r="BD55" s="379"/>
      <c r="BE55" s="379"/>
      <c r="BF55" s="379"/>
      <c r="BG55" s="379"/>
      <c r="BH55" s="379"/>
      <c r="BI55" s="379"/>
      <c r="BJ55" s="379"/>
      <c r="BK55" s="379"/>
      <c r="BL55" s="379"/>
      <c r="BM55" s="379"/>
      <c r="BN55" s="379"/>
      <c r="BO55" s="379"/>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2" x14ac:dyDescent="0.2">
      <c r="A56" s="360"/>
      <c r="B56" s="247"/>
      <c r="G56" s="382"/>
      <c r="H56" s="382"/>
      <c r="I56" s="382"/>
      <c r="J56" s="382"/>
      <c r="K56" s="384"/>
      <c r="L56" s="384"/>
      <c r="M56" s="384"/>
      <c r="N56" s="384"/>
      <c r="AN56" s="381"/>
      <c r="AO56" s="381"/>
      <c r="AP56" s="381"/>
      <c r="AQ56" s="381"/>
      <c r="AR56" s="381"/>
      <c r="AS56" s="381"/>
      <c r="AT56" s="381"/>
      <c r="AU56" s="381"/>
      <c r="AV56" s="381"/>
      <c r="AW56" s="381"/>
      <c r="AX56" s="381"/>
      <c r="AY56" s="381"/>
      <c r="AZ56" s="381"/>
      <c r="BA56" s="381"/>
      <c r="BB56" s="379"/>
      <c r="BC56" s="379"/>
      <c r="BD56" s="379"/>
      <c r="BE56" s="379"/>
      <c r="BF56" s="379"/>
      <c r="BG56" s="379"/>
      <c r="BH56" s="379"/>
      <c r="BI56" s="379"/>
      <c r="BJ56" s="379"/>
      <c r="BK56" s="379"/>
      <c r="BL56" s="379"/>
      <c r="BM56" s="379"/>
      <c r="BN56" s="379"/>
      <c r="BO56" s="379"/>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60" customFormat="1" ht="13.2" x14ac:dyDescent="0.2">
      <c r="B57" s="365"/>
      <c r="G57" s="382"/>
      <c r="H57" s="382"/>
      <c r="I57" s="383"/>
      <c r="J57" s="383"/>
      <c r="K57" s="384"/>
      <c r="L57" s="384"/>
      <c r="M57" s="384"/>
      <c r="N57" s="384"/>
      <c r="AM57" s="243"/>
      <c r="AN57" s="381"/>
      <c r="AO57" s="381"/>
      <c r="AP57" s="381"/>
      <c r="AQ57" s="381"/>
      <c r="AR57" s="381"/>
      <c r="AS57" s="381"/>
      <c r="AT57" s="381"/>
      <c r="AU57" s="381"/>
      <c r="AV57" s="381"/>
      <c r="AW57" s="381"/>
      <c r="AX57" s="381"/>
      <c r="AY57" s="381"/>
      <c r="AZ57" s="381"/>
      <c r="BA57" s="381"/>
      <c r="BB57" s="379" t="s">
        <v>569</v>
      </c>
      <c r="BC57" s="379"/>
      <c r="BD57" s="379"/>
      <c r="BE57" s="379"/>
      <c r="BF57" s="379"/>
      <c r="BG57" s="379"/>
      <c r="BH57" s="379"/>
      <c r="BI57" s="379"/>
      <c r="BJ57" s="379"/>
      <c r="BK57" s="379"/>
      <c r="BL57" s="379"/>
      <c r="BM57" s="379"/>
      <c r="BN57" s="379"/>
      <c r="BO57" s="379"/>
      <c r="BP57" s="377">
        <v>61.5</v>
      </c>
      <c r="BQ57" s="377"/>
      <c r="BR57" s="377"/>
      <c r="BS57" s="377"/>
      <c r="BT57" s="377"/>
      <c r="BU57" s="377"/>
      <c r="BV57" s="377"/>
      <c r="BW57" s="377"/>
      <c r="BX57" s="377">
        <v>60.8</v>
      </c>
      <c r="BY57" s="377"/>
      <c r="BZ57" s="377"/>
      <c r="CA57" s="377"/>
      <c r="CB57" s="377"/>
      <c r="CC57" s="377"/>
      <c r="CD57" s="377"/>
      <c r="CE57" s="377"/>
      <c r="CF57" s="377">
        <v>62.2</v>
      </c>
      <c r="CG57" s="377"/>
      <c r="CH57" s="377"/>
      <c r="CI57" s="377"/>
      <c r="CJ57" s="377"/>
      <c r="CK57" s="377"/>
      <c r="CL57" s="377"/>
      <c r="CM57" s="377"/>
      <c r="CN57" s="377">
        <v>62.6</v>
      </c>
      <c r="CO57" s="377"/>
      <c r="CP57" s="377"/>
      <c r="CQ57" s="377"/>
      <c r="CR57" s="377"/>
      <c r="CS57" s="377"/>
      <c r="CT57" s="377"/>
      <c r="CU57" s="377"/>
      <c r="CV57" s="377">
        <v>62.9</v>
      </c>
      <c r="CW57" s="377"/>
      <c r="CX57" s="377"/>
      <c r="CY57" s="377"/>
      <c r="CZ57" s="377"/>
      <c r="DA57" s="377"/>
      <c r="DB57" s="377"/>
      <c r="DC57" s="377"/>
      <c r="DD57" s="370"/>
      <c r="DE57" s="365"/>
    </row>
    <row r="58" spans="1:109" s="360" customFormat="1" ht="13.2" x14ac:dyDescent="0.2">
      <c r="A58" s="243"/>
      <c r="B58" s="365"/>
      <c r="G58" s="382"/>
      <c r="H58" s="382"/>
      <c r="I58" s="383"/>
      <c r="J58" s="383"/>
      <c r="K58" s="384"/>
      <c r="L58" s="384"/>
      <c r="M58" s="384"/>
      <c r="N58" s="384"/>
      <c r="AM58" s="243"/>
      <c r="AN58" s="381"/>
      <c r="AO58" s="381"/>
      <c r="AP58" s="381"/>
      <c r="AQ58" s="381"/>
      <c r="AR58" s="381"/>
      <c r="AS58" s="381"/>
      <c r="AT58" s="381"/>
      <c r="AU58" s="381"/>
      <c r="AV58" s="381"/>
      <c r="AW58" s="381"/>
      <c r="AX58" s="381"/>
      <c r="AY58" s="381"/>
      <c r="AZ58" s="381"/>
      <c r="BA58" s="381"/>
      <c r="BB58" s="379"/>
      <c r="BC58" s="379"/>
      <c r="BD58" s="379"/>
      <c r="BE58" s="379"/>
      <c r="BF58" s="379"/>
      <c r="BG58" s="379"/>
      <c r="BH58" s="379"/>
      <c r="BI58" s="379"/>
      <c r="BJ58" s="379"/>
      <c r="BK58" s="379"/>
      <c r="BL58" s="379"/>
      <c r="BM58" s="379"/>
      <c r="BN58" s="379"/>
      <c r="BO58" s="379"/>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568</v>
      </c>
    </row>
    <row r="64" spans="1:109" ht="13.2" x14ac:dyDescent="0.2">
      <c r="B64" s="247"/>
      <c r="G64" s="361"/>
      <c r="I64" s="363"/>
      <c r="J64" s="363"/>
      <c r="K64" s="363"/>
      <c r="L64" s="363"/>
      <c r="M64" s="363"/>
      <c r="N64" s="362"/>
      <c r="AM64" s="361"/>
      <c r="AN64" s="361" t="s">
        <v>567</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389" t="s">
        <v>572</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2"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2"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2"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2"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566</v>
      </c>
    </row>
    <row r="72" spans="2:107" ht="13.2" x14ac:dyDescent="0.2">
      <c r="B72" s="247"/>
      <c r="G72" s="382"/>
      <c r="H72" s="382"/>
      <c r="I72" s="382"/>
      <c r="J72" s="382"/>
      <c r="K72" s="354"/>
      <c r="L72" s="354"/>
      <c r="M72" s="353"/>
      <c r="N72" s="353"/>
      <c r="AN72" s="385"/>
      <c r="AO72" s="386"/>
      <c r="AP72" s="386"/>
      <c r="AQ72" s="386"/>
      <c r="AR72" s="386"/>
      <c r="AS72" s="386"/>
      <c r="AT72" s="386"/>
      <c r="AU72" s="386"/>
      <c r="AV72" s="386"/>
      <c r="AW72" s="386"/>
      <c r="AX72" s="386"/>
      <c r="AY72" s="386"/>
      <c r="AZ72" s="386"/>
      <c r="BA72" s="386"/>
      <c r="BB72" s="386"/>
      <c r="BC72" s="386"/>
      <c r="BD72" s="386"/>
      <c r="BE72" s="386"/>
      <c r="BF72" s="386"/>
      <c r="BG72" s="386"/>
      <c r="BH72" s="386"/>
      <c r="BI72" s="386"/>
      <c r="BJ72" s="386"/>
      <c r="BK72" s="386"/>
      <c r="BL72" s="386"/>
      <c r="BM72" s="386"/>
      <c r="BN72" s="386"/>
      <c r="BO72" s="387"/>
      <c r="BP72" s="381" t="s">
        <v>527</v>
      </c>
      <c r="BQ72" s="381"/>
      <c r="BR72" s="381"/>
      <c r="BS72" s="381"/>
      <c r="BT72" s="381"/>
      <c r="BU72" s="381"/>
      <c r="BV72" s="381"/>
      <c r="BW72" s="381"/>
      <c r="BX72" s="381" t="s">
        <v>528</v>
      </c>
      <c r="BY72" s="381"/>
      <c r="BZ72" s="381"/>
      <c r="CA72" s="381"/>
      <c r="CB72" s="381"/>
      <c r="CC72" s="381"/>
      <c r="CD72" s="381"/>
      <c r="CE72" s="381"/>
      <c r="CF72" s="381" t="s">
        <v>529</v>
      </c>
      <c r="CG72" s="381"/>
      <c r="CH72" s="381"/>
      <c r="CI72" s="381"/>
      <c r="CJ72" s="381"/>
      <c r="CK72" s="381"/>
      <c r="CL72" s="381"/>
      <c r="CM72" s="381"/>
      <c r="CN72" s="381" t="s">
        <v>530</v>
      </c>
      <c r="CO72" s="381"/>
      <c r="CP72" s="381"/>
      <c r="CQ72" s="381"/>
      <c r="CR72" s="381"/>
      <c r="CS72" s="381"/>
      <c r="CT72" s="381"/>
      <c r="CU72" s="381"/>
      <c r="CV72" s="381" t="s">
        <v>531</v>
      </c>
      <c r="CW72" s="381"/>
      <c r="CX72" s="381"/>
      <c r="CY72" s="381"/>
      <c r="CZ72" s="381"/>
      <c r="DA72" s="381"/>
      <c r="DB72" s="381"/>
      <c r="DC72" s="381"/>
    </row>
    <row r="73" spans="2:107" ht="13.2" x14ac:dyDescent="0.2">
      <c r="B73" s="247"/>
      <c r="G73" s="388"/>
      <c r="H73" s="388"/>
      <c r="I73" s="388"/>
      <c r="J73" s="388"/>
      <c r="K73" s="380"/>
      <c r="L73" s="380"/>
      <c r="M73" s="380"/>
      <c r="N73" s="380"/>
      <c r="AM73" s="352"/>
      <c r="AN73" s="379" t="s">
        <v>565</v>
      </c>
      <c r="AO73" s="379"/>
      <c r="AP73" s="379"/>
      <c r="AQ73" s="379"/>
      <c r="AR73" s="379"/>
      <c r="AS73" s="379"/>
      <c r="AT73" s="379"/>
      <c r="AU73" s="379"/>
      <c r="AV73" s="379"/>
      <c r="AW73" s="379"/>
      <c r="AX73" s="379"/>
      <c r="AY73" s="379"/>
      <c r="AZ73" s="379"/>
      <c r="BA73" s="379"/>
      <c r="BB73" s="379" t="s">
        <v>563</v>
      </c>
      <c r="BC73" s="379"/>
      <c r="BD73" s="379"/>
      <c r="BE73" s="379"/>
      <c r="BF73" s="379"/>
      <c r="BG73" s="379"/>
      <c r="BH73" s="379"/>
      <c r="BI73" s="379"/>
      <c r="BJ73" s="379"/>
      <c r="BK73" s="379"/>
      <c r="BL73" s="379"/>
      <c r="BM73" s="379"/>
      <c r="BN73" s="379"/>
      <c r="BO73" s="379"/>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2" x14ac:dyDescent="0.2">
      <c r="B74" s="247"/>
      <c r="G74" s="388"/>
      <c r="H74" s="388"/>
      <c r="I74" s="388"/>
      <c r="J74" s="388"/>
      <c r="K74" s="380"/>
      <c r="L74" s="380"/>
      <c r="M74" s="380"/>
      <c r="N74" s="380"/>
      <c r="AM74" s="352"/>
      <c r="AN74" s="379"/>
      <c r="AO74" s="379"/>
      <c r="AP74" s="379"/>
      <c r="AQ74" s="379"/>
      <c r="AR74" s="379"/>
      <c r="AS74" s="379"/>
      <c r="AT74" s="379"/>
      <c r="AU74" s="379"/>
      <c r="AV74" s="379"/>
      <c r="AW74" s="379"/>
      <c r="AX74" s="379"/>
      <c r="AY74" s="379"/>
      <c r="AZ74" s="379"/>
      <c r="BA74" s="379"/>
      <c r="BB74" s="379"/>
      <c r="BC74" s="379"/>
      <c r="BD74" s="379"/>
      <c r="BE74" s="379"/>
      <c r="BF74" s="379"/>
      <c r="BG74" s="379"/>
      <c r="BH74" s="379"/>
      <c r="BI74" s="379"/>
      <c r="BJ74" s="379"/>
      <c r="BK74" s="379"/>
      <c r="BL74" s="379"/>
      <c r="BM74" s="379"/>
      <c r="BN74" s="379"/>
      <c r="BO74" s="379"/>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2" x14ac:dyDescent="0.2">
      <c r="B75" s="247"/>
      <c r="G75" s="388"/>
      <c r="H75" s="388"/>
      <c r="I75" s="382"/>
      <c r="J75" s="382"/>
      <c r="K75" s="384"/>
      <c r="L75" s="384"/>
      <c r="M75" s="384"/>
      <c r="N75" s="384"/>
      <c r="AM75" s="352"/>
      <c r="AN75" s="379"/>
      <c r="AO75" s="379"/>
      <c r="AP75" s="379"/>
      <c r="AQ75" s="379"/>
      <c r="AR75" s="379"/>
      <c r="AS75" s="379"/>
      <c r="AT75" s="379"/>
      <c r="AU75" s="379"/>
      <c r="AV75" s="379"/>
      <c r="AW75" s="379"/>
      <c r="AX75" s="379"/>
      <c r="AY75" s="379"/>
      <c r="AZ75" s="379"/>
      <c r="BA75" s="379"/>
      <c r="BB75" s="379" t="s">
        <v>562</v>
      </c>
      <c r="BC75" s="379"/>
      <c r="BD75" s="379"/>
      <c r="BE75" s="379"/>
      <c r="BF75" s="379"/>
      <c r="BG75" s="379"/>
      <c r="BH75" s="379"/>
      <c r="BI75" s="379"/>
      <c r="BJ75" s="379"/>
      <c r="BK75" s="379"/>
      <c r="BL75" s="379"/>
      <c r="BM75" s="379"/>
      <c r="BN75" s="379"/>
      <c r="BO75" s="379"/>
      <c r="BP75" s="377">
        <v>4.8</v>
      </c>
      <c r="BQ75" s="377"/>
      <c r="BR75" s="377"/>
      <c r="BS75" s="377"/>
      <c r="BT75" s="377"/>
      <c r="BU75" s="377"/>
      <c r="BV75" s="377"/>
      <c r="BW75" s="377"/>
      <c r="BX75" s="377">
        <v>5.6</v>
      </c>
      <c r="BY75" s="377"/>
      <c r="BZ75" s="377"/>
      <c r="CA75" s="377"/>
      <c r="CB75" s="377"/>
      <c r="CC75" s="377"/>
      <c r="CD75" s="377"/>
      <c r="CE75" s="377"/>
      <c r="CF75" s="377">
        <v>5.8</v>
      </c>
      <c r="CG75" s="377"/>
      <c r="CH75" s="377"/>
      <c r="CI75" s="377"/>
      <c r="CJ75" s="377"/>
      <c r="CK75" s="377"/>
      <c r="CL75" s="377"/>
      <c r="CM75" s="377"/>
      <c r="CN75" s="377">
        <v>5.0999999999999996</v>
      </c>
      <c r="CO75" s="377"/>
      <c r="CP75" s="377"/>
      <c r="CQ75" s="377"/>
      <c r="CR75" s="377"/>
      <c r="CS75" s="377"/>
      <c r="CT75" s="377"/>
      <c r="CU75" s="377"/>
      <c r="CV75" s="377">
        <v>4.4000000000000004</v>
      </c>
      <c r="CW75" s="377"/>
      <c r="CX75" s="377"/>
      <c r="CY75" s="377"/>
      <c r="CZ75" s="377"/>
      <c r="DA75" s="377"/>
      <c r="DB75" s="377"/>
      <c r="DC75" s="377"/>
    </row>
    <row r="76" spans="2:107" ht="13.2" x14ac:dyDescent="0.2">
      <c r="B76" s="247"/>
      <c r="G76" s="388"/>
      <c r="H76" s="388"/>
      <c r="I76" s="382"/>
      <c r="J76" s="382"/>
      <c r="K76" s="384"/>
      <c r="L76" s="384"/>
      <c r="M76" s="384"/>
      <c r="N76" s="384"/>
      <c r="AM76" s="352"/>
      <c r="AN76" s="379"/>
      <c r="AO76" s="379"/>
      <c r="AP76" s="379"/>
      <c r="AQ76" s="379"/>
      <c r="AR76" s="379"/>
      <c r="AS76" s="379"/>
      <c r="AT76" s="379"/>
      <c r="AU76" s="379"/>
      <c r="AV76" s="379"/>
      <c r="AW76" s="379"/>
      <c r="AX76" s="379"/>
      <c r="AY76" s="379"/>
      <c r="AZ76" s="379"/>
      <c r="BA76" s="379"/>
      <c r="BB76" s="379"/>
      <c r="BC76" s="379"/>
      <c r="BD76" s="379"/>
      <c r="BE76" s="379"/>
      <c r="BF76" s="379"/>
      <c r="BG76" s="379"/>
      <c r="BH76" s="379"/>
      <c r="BI76" s="379"/>
      <c r="BJ76" s="379"/>
      <c r="BK76" s="379"/>
      <c r="BL76" s="379"/>
      <c r="BM76" s="379"/>
      <c r="BN76" s="379"/>
      <c r="BO76" s="379"/>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2" x14ac:dyDescent="0.2">
      <c r="B77" s="247"/>
      <c r="G77" s="382"/>
      <c r="H77" s="382"/>
      <c r="I77" s="382"/>
      <c r="J77" s="382"/>
      <c r="K77" s="380"/>
      <c r="L77" s="380"/>
      <c r="M77" s="380"/>
      <c r="N77" s="380"/>
      <c r="AN77" s="381" t="s">
        <v>564</v>
      </c>
      <c r="AO77" s="381"/>
      <c r="AP77" s="381"/>
      <c r="AQ77" s="381"/>
      <c r="AR77" s="381"/>
      <c r="AS77" s="381"/>
      <c r="AT77" s="381"/>
      <c r="AU77" s="381"/>
      <c r="AV77" s="381"/>
      <c r="AW77" s="381"/>
      <c r="AX77" s="381"/>
      <c r="AY77" s="381"/>
      <c r="AZ77" s="381"/>
      <c r="BA77" s="381"/>
      <c r="BB77" s="379" t="s">
        <v>563</v>
      </c>
      <c r="BC77" s="379"/>
      <c r="BD77" s="379"/>
      <c r="BE77" s="379"/>
      <c r="BF77" s="379"/>
      <c r="BG77" s="379"/>
      <c r="BH77" s="379"/>
      <c r="BI77" s="379"/>
      <c r="BJ77" s="379"/>
      <c r="BK77" s="379"/>
      <c r="BL77" s="379"/>
      <c r="BM77" s="379"/>
      <c r="BN77" s="379"/>
      <c r="BO77" s="379"/>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2" x14ac:dyDescent="0.2">
      <c r="B78" s="247"/>
      <c r="G78" s="382"/>
      <c r="H78" s="382"/>
      <c r="I78" s="382"/>
      <c r="J78" s="382"/>
      <c r="K78" s="380"/>
      <c r="L78" s="380"/>
      <c r="M78" s="380"/>
      <c r="N78" s="380"/>
      <c r="AN78" s="381"/>
      <c r="AO78" s="381"/>
      <c r="AP78" s="381"/>
      <c r="AQ78" s="381"/>
      <c r="AR78" s="381"/>
      <c r="AS78" s="381"/>
      <c r="AT78" s="381"/>
      <c r="AU78" s="381"/>
      <c r="AV78" s="381"/>
      <c r="AW78" s="381"/>
      <c r="AX78" s="381"/>
      <c r="AY78" s="381"/>
      <c r="AZ78" s="381"/>
      <c r="BA78" s="381"/>
      <c r="BB78" s="379"/>
      <c r="BC78" s="379"/>
      <c r="BD78" s="379"/>
      <c r="BE78" s="379"/>
      <c r="BF78" s="379"/>
      <c r="BG78" s="379"/>
      <c r="BH78" s="379"/>
      <c r="BI78" s="379"/>
      <c r="BJ78" s="379"/>
      <c r="BK78" s="379"/>
      <c r="BL78" s="379"/>
      <c r="BM78" s="379"/>
      <c r="BN78" s="379"/>
      <c r="BO78" s="379"/>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2" x14ac:dyDescent="0.2">
      <c r="B79" s="247"/>
      <c r="G79" s="382"/>
      <c r="H79" s="382"/>
      <c r="I79" s="383"/>
      <c r="J79" s="383"/>
      <c r="K79" s="378"/>
      <c r="L79" s="378"/>
      <c r="M79" s="378"/>
      <c r="N79" s="378"/>
      <c r="AN79" s="381"/>
      <c r="AO79" s="381"/>
      <c r="AP79" s="381"/>
      <c r="AQ79" s="381"/>
      <c r="AR79" s="381"/>
      <c r="AS79" s="381"/>
      <c r="AT79" s="381"/>
      <c r="AU79" s="381"/>
      <c r="AV79" s="381"/>
      <c r="AW79" s="381"/>
      <c r="AX79" s="381"/>
      <c r="AY79" s="381"/>
      <c r="AZ79" s="381"/>
      <c r="BA79" s="381"/>
      <c r="BB79" s="379" t="s">
        <v>562</v>
      </c>
      <c r="BC79" s="379"/>
      <c r="BD79" s="379"/>
      <c r="BE79" s="379"/>
      <c r="BF79" s="379"/>
      <c r="BG79" s="379"/>
      <c r="BH79" s="379"/>
      <c r="BI79" s="379"/>
      <c r="BJ79" s="379"/>
      <c r="BK79" s="379"/>
      <c r="BL79" s="379"/>
      <c r="BM79" s="379"/>
      <c r="BN79" s="379"/>
      <c r="BO79" s="379"/>
      <c r="BP79" s="377">
        <v>8</v>
      </c>
      <c r="BQ79" s="377"/>
      <c r="BR79" s="377"/>
      <c r="BS79" s="377"/>
      <c r="BT79" s="377"/>
      <c r="BU79" s="377"/>
      <c r="BV79" s="377"/>
      <c r="BW79" s="377"/>
      <c r="BX79" s="377">
        <v>6.6</v>
      </c>
      <c r="BY79" s="377"/>
      <c r="BZ79" s="377"/>
      <c r="CA79" s="377"/>
      <c r="CB79" s="377"/>
      <c r="CC79" s="377"/>
      <c r="CD79" s="377"/>
      <c r="CE79" s="377"/>
      <c r="CF79" s="377">
        <v>6.8</v>
      </c>
      <c r="CG79" s="377"/>
      <c r="CH79" s="377"/>
      <c r="CI79" s="377"/>
      <c r="CJ79" s="377"/>
      <c r="CK79" s="377"/>
      <c r="CL79" s="377"/>
      <c r="CM79" s="377"/>
      <c r="CN79" s="377">
        <v>7.2</v>
      </c>
      <c r="CO79" s="377"/>
      <c r="CP79" s="377"/>
      <c r="CQ79" s="377"/>
      <c r="CR79" s="377"/>
      <c r="CS79" s="377"/>
      <c r="CT79" s="377"/>
      <c r="CU79" s="377"/>
      <c r="CV79" s="377">
        <v>7.3</v>
      </c>
      <c r="CW79" s="377"/>
      <c r="CX79" s="377"/>
      <c r="CY79" s="377"/>
      <c r="CZ79" s="377"/>
      <c r="DA79" s="377"/>
      <c r="DB79" s="377"/>
      <c r="DC79" s="377"/>
    </row>
    <row r="80" spans="2:107" ht="13.2" x14ac:dyDescent="0.2">
      <c r="B80" s="247"/>
      <c r="G80" s="382"/>
      <c r="H80" s="382"/>
      <c r="I80" s="383"/>
      <c r="J80" s="383"/>
      <c r="K80" s="378"/>
      <c r="L80" s="378"/>
      <c r="M80" s="378"/>
      <c r="N80" s="378"/>
      <c r="AN80" s="381"/>
      <c r="AO80" s="381"/>
      <c r="AP80" s="381"/>
      <c r="AQ80" s="381"/>
      <c r="AR80" s="381"/>
      <c r="AS80" s="381"/>
      <c r="AT80" s="381"/>
      <c r="AU80" s="381"/>
      <c r="AV80" s="381"/>
      <c r="AW80" s="381"/>
      <c r="AX80" s="381"/>
      <c r="AY80" s="381"/>
      <c r="AZ80" s="381"/>
      <c r="BA80" s="381"/>
      <c r="BB80" s="379"/>
      <c r="BC80" s="379"/>
      <c r="BD80" s="379"/>
      <c r="BE80" s="379"/>
      <c r="BF80" s="379"/>
      <c r="BG80" s="379"/>
      <c r="BH80" s="379"/>
      <c r="BI80" s="379"/>
      <c r="BJ80" s="379"/>
      <c r="BK80" s="379"/>
      <c r="BL80" s="379"/>
      <c r="BM80" s="379"/>
      <c r="BN80" s="379"/>
      <c r="BO80" s="379"/>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3uMN4sNZsJj/E819RxCEhQKpU6oID8434fvYXkHuzQhq3J2ruYCtuvSYOnMzmL/EJspTtqJgq9XolN/2euKhNA==" saltValue="pxM4teN1s7S2W1fUdD2OlA=="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 ref="G55:H58"/>
    <mergeCell ref="I55:J56"/>
    <mergeCell ref="K55:K56"/>
    <mergeCell ref="L55:L56"/>
    <mergeCell ref="M55:M56"/>
    <mergeCell ref="N55:N56"/>
    <mergeCell ref="L57:L58"/>
    <mergeCell ref="M57:M58"/>
    <mergeCell ref="N57:N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BB57:BO58"/>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V73:DC74"/>
    <mergeCell ref="I75:J76"/>
    <mergeCell ref="K75:K76"/>
    <mergeCell ref="L75:L76"/>
    <mergeCell ref="M75:M76"/>
    <mergeCell ref="N75:N76"/>
    <mergeCell ref="BB75:BO76"/>
    <mergeCell ref="AN73:BA76"/>
    <mergeCell ref="BB73:BO74"/>
    <mergeCell ref="BP73:BW74"/>
    <mergeCell ref="G77:H80"/>
    <mergeCell ref="I77:J78"/>
    <mergeCell ref="K77:K78"/>
    <mergeCell ref="L77:L78"/>
    <mergeCell ref="M77:M78"/>
    <mergeCell ref="CN79:CU80"/>
    <mergeCell ref="BX73:CE74"/>
    <mergeCell ref="CF73:CM74"/>
    <mergeCell ref="CN73:CU74"/>
    <mergeCell ref="I79:J80"/>
    <mergeCell ref="K79:K80"/>
    <mergeCell ref="L79:L80"/>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7C7D8-DD51-4C6F-A858-BB03763435F8}">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S/aXhcu/zvZcStyJwDFmjCA/IWSpaGxUJFTwQzBsY2gel+s8f4KEEyB2ECTKLmaH4O5v8jmYTFVz55MUa3/LQw==" saltValue="v1BbuEdualB9TTvMPvrcj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CC40F-10C8-4F5B-8532-26571A7CA94F}">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WUr9YhcrAmCzSnLb+9aGZSqdN46rvvud4YpiV5b/VFFAp5FgH/mGZtw0RCFv1iihs7hIdPNwUcKwSdqVii/5VQ==" saltValue="QZiUp0NXzI9+5RQZTpssi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1659147</v>
      </c>
      <c r="E3" s="142"/>
      <c r="F3" s="143">
        <v>332350</v>
      </c>
      <c r="G3" s="144"/>
      <c r="H3" s="145"/>
    </row>
    <row r="4" spans="1:8" x14ac:dyDescent="0.2">
      <c r="A4" s="146"/>
      <c r="B4" s="147"/>
      <c r="C4" s="148"/>
      <c r="D4" s="149">
        <v>1569785</v>
      </c>
      <c r="E4" s="150"/>
      <c r="F4" s="151">
        <v>200453</v>
      </c>
      <c r="G4" s="152"/>
      <c r="H4" s="153"/>
    </row>
    <row r="5" spans="1:8" x14ac:dyDescent="0.2">
      <c r="A5" s="134" t="s">
        <v>521</v>
      </c>
      <c r="B5" s="139"/>
      <c r="C5" s="140"/>
      <c r="D5" s="141">
        <v>772826</v>
      </c>
      <c r="E5" s="142"/>
      <c r="F5" s="143">
        <v>362690</v>
      </c>
      <c r="G5" s="144"/>
      <c r="H5" s="145"/>
    </row>
    <row r="6" spans="1:8" x14ac:dyDescent="0.2">
      <c r="A6" s="146"/>
      <c r="B6" s="147"/>
      <c r="C6" s="148"/>
      <c r="D6" s="149">
        <v>469452</v>
      </c>
      <c r="E6" s="150"/>
      <c r="F6" s="151">
        <v>172580</v>
      </c>
      <c r="G6" s="152"/>
      <c r="H6" s="153"/>
    </row>
    <row r="7" spans="1:8" x14ac:dyDescent="0.2">
      <c r="A7" s="134" t="s">
        <v>522</v>
      </c>
      <c r="B7" s="139"/>
      <c r="C7" s="140"/>
      <c r="D7" s="141">
        <v>1417788</v>
      </c>
      <c r="E7" s="142"/>
      <c r="F7" s="143">
        <v>296093</v>
      </c>
      <c r="G7" s="144"/>
      <c r="H7" s="145"/>
    </row>
    <row r="8" spans="1:8" x14ac:dyDescent="0.2">
      <c r="A8" s="146"/>
      <c r="B8" s="147"/>
      <c r="C8" s="148"/>
      <c r="D8" s="149">
        <v>547223</v>
      </c>
      <c r="E8" s="150"/>
      <c r="F8" s="151">
        <v>140545</v>
      </c>
      <c r="G8" s="152"/>
      <c r="H8" s="153"/>
    </row>
    <row r="9" spans="1:8" x14ac:dyDescent="0.2">
      <c r="A9" s="134" t="s">
        <v>523</v>
      </c>
      <c r="B9" s="139"/>
      <c r="C9" s="140"/>
      <c r="D9" s="141">
        <v>1465742</v>
      </c>
      <c r="E9" s="142"/>
      <c r="F9" s="143">
        <v>308655</v>
      </c>
      <c r="G9" s="144"/>
      <c r="H9" s="145"/>
    </row>
    <row r="10" spans="1:8" x14ac:dyDescent="0.2">
      <c r="A10" s="146"/>
      <c r="B10" s="147"/>
      <c r="C10" s="148"/>
      <c r="D10" s="149">
        <v>1014478</v>
      </c>
      <c r="E10" s="150"/>
      <c r="F10" s="151">
        <v>169887</v>
      </c>
      <c r="G10" s="152"/>
      <c r="H10" s="153"/>
    </row>
    <row r="11" spans="1:8" x14ac:dyDescent="0.2">
      <c r="A11" s="134" t="s">
        <v>524</v>
      </c>
      <c r="B11" s="139"/>
      <c r="C11" s="140"/>
      <c r="D11" s="141">
        <v>1819007</v>
      </c>
      <c r="E11" s="142"/>
      <c r="F11" s="143">
        <v>325476</v>
      </c>
      <c r="G11" s="144"/>
      <c r="H11" s="145"/>
    </row>
    <row r="12" spans="1:8" x14ac:dyDescent="0.2">
      <c r="A12" s="146"/>
      <c r="B12" s="147"/>
      <c r="C12" s="154"/>
      <c r="D12" s="149">
        <v>1044427</v>
      </c>
      <c r="E12" s="150"/>
      <c r="F12" s="151">
        <v>190204</v>
      </c>
      <c r="G12" s="152"/>
      <c r="H12" s="153"/>
    </row>
    <row r="13" spans="1:8" x14ac:dyDescent="0.2">
      <c r="A13" s="134"/>
      <c r="B13" s="139"/>
      <c r="C13" s="140"/>
      <c r="D13" s="141">
        <v>1426902</v>
      </c>
      <c r="E13" s="142"/>
      <c r="F13" s="143">
        <v>325053</v>
      </c>
      <c r="G13" s="155"/>
      <c r="H13" s="145"/>
    </row>
    <row r="14" spans="1:8" x14ac:dyDescent="0.2">
      <c r="A14" s="146"/>
      <c r="B14" s="147"/>
      <c r="C14" s="148"/>
      <c r="D14" s="149">
        <v>929073</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5.43</v>
      </c>
      <c r="C19" s="156">
        <f>ROUND(VALUE(SUBSTITUTE(実質収支比率等に係る経年分析!G$48,"▲","-")),2)</f>
        <v>27.89</v>
      </c>
      <c r="D19" s="156">
        <f>ROUND(VALUE(SUBSTITUTE(実質収支比率等に係る経年分析!H$48,"▲","-")),2)</f>
        <v>22.54</v>
      </c>
      <c r="E19" s="156">
        <f>ROUND(VALUE(SUBSTITUTE(実質収支比率等に係る経年分析!I$48,"▲","-")),2)</f>
        <v>10.86</v>
      </c>
      <c r="F19" s="156">
        <f>ROUND(VALUE(SUBSTITUTE(実質収支比率等に係る経年分析!J$48,"▲","-")),2)</f>
        <v>13.3</v>
      </c>
    </row>
    <row r="20" spans="1:11" x14ac:dyDescent="0.2">
      <c r="A20" s="156" t="s">
        <v>53</v>
      </c>
      <c r="B20" s="156">
        <f>ROUND(VALUE(SUBSTITUTE(実質収支比率等に係る経年分析!F$47,"▲","-")),2)</f>
        <v>309.06</v>
      </c>
      <c r="C20" s="156">
        <f>ROUND(VALUE(SUBSTITUTE(実質収支比率等に係る経年分析!G$47,"▲","-")),2)</f>
        <v>227.83</v>
      </c>
      <c r="D20" s="156">
        <f>ROUND(VALUE(SUBSTITUTE(実質収支比率等に係る経年分析!H$47,"▲","-")),2)</f>
        <v>235.1</v>
      </c>
      <c r="E20" s="156">
        <f>ROUND(VALUE(SUBSTITUTE(実質収支比率等に係る経年分析!I$47,"▲","-")),2)</f>
        <v>259.57</v>
      </c>
      <c r="F20" s="156">
        <f>ROUND(VALUE(SUBSTITUTE(実質収支比率等に係る経年分析!J$47,"▲","-")),2)</f>
        <v>260.97000000000003</v>
      </c>
    </row>
    <row r="21" spans="1:11" x14ac:dyDescent="0.2">
      <c r="A21" s="156" t="s">
        <v>54</v>
      </c>
      <c r="B21" s="156">
        <f>IF(ISNUMBER(VALUE(SUBSTITUTE(実質収支比率等に係る経年分析!F$49,"▲","-"))),ROUND(VALUE(SUBSTITUTE(実質収支比率等に係る経年分析!F$49,"▲","-")),2),NA())</f>
        <v>-92.55</v>
      </c>
      <c r="C21" s="156">
        <f>IF(ISNUMBER(VALUE(SUBSTITUTE(実質収支比率等に係る経年分析!G$49,"▲","-"))),ROUND(VALUE(SUBSTITUTE(実質収支比率等に係る経年分析!G$49,"▲","-")),2),NA())</f>
        <v>-15.03</v>
      </c>
      <c r="D21" s="156">
        <f>IF(ISNUMBER(VALUE(SUBSTITUTE(実質収支比率等に係る経年分析!H$49,"▲","-"))),ROUND(VALUE(SUBSTITUTE(実質収支比率等に係る経年分析!H$49,"▲","-")),2),NA())</f>
        <v>0.54</v>
      </c>
      <c r="E21" s="156">
        <f>IF(ISNUMBER(VALUE(SUBSTITUTE(実質収支比率等に係る経年分析!I$49,"▲","-"))),ROUND(VALUE(SUBSTITUTE(実質収支比率等に係る経年分析!I$49,"▲","-")),2),NA())</f>
        <v>12.04</v>
      </c>
      <c r="F21" s="156">
        <f>IF(ISNUMBER(VALUE(SUBSTITUTE(実質収支比率等に係る経年分析!J$49,"▲","-"))),ROUND(VALUE(SUBSTITUTE(実質収支比率等に係る経年分析!J$49,"▲","-")),2),NA())</f>
        <v>3.16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0.41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0.32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0.04</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簡易水道事業会計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0.17</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0.23</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0.91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v>
      </c>
    </row>
    <row r="31" spans="1:11" x14ac:dyDescent="0.2">
      <c r="A31" s="157" t="str">
        <f>IF(連結実質赤字比率に係る赤字・黒字の構成分析!C$39="",NA(),連結実質赤字比率に係る赤字・黒字の構成分析!C$39)</f>
        <v>介護保険事業会計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0.38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0.33</v>
      </c>
    </row>
    <row r="32" spans="1:11" x14ac:dyDescent="0.2">
      <c r="A32" s="157" t="str">
        <f>IF(連結実質赤字比率に係る赤字・黒字の構成分析!C$38="",NA(),連結実質赤字比率に係る赤字・黒字の構成分析!C$38)</f>
        <v>航路事業会計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0.74</v>
      </c>
    </row>
    <row r="33" spans="1:16" x14ac:dyDescent="0.2">
      <c r="A33" s="157" t="str">
        <f>IF(連結実質赤字比率に係る赤字・黒字の構成分析!C$37="",NA(),連結実質赤字比率に係る赤字・黒字の構成分析!C$37)</f>
        <v>産業センター運営事業会計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0.56999999999999995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0.95</v>
      </c>
    </row>
    <row r="34" spans="1:16" x14ac:dyDescent="0.2">
      <c r="A34" s="157" t="str">
        <f>IF(連結実質赤字比率に係る赤字・黒字の構成分析!C$36="",NA(),連結実質赤字比率に係る赤字・黒字の構成分析!C$36)</f>
        <v>国民健康保険運営事業会計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4.92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1.68</v>
      </c>
    </row>
    <row r="35" spans="1:16" x14ac:dyDescent="0.2">
      <c r="A35" s="157" t="str">
        <f>IF(連結実質赤字比率に係る赤字・黒字の構成分析!C$35="",NA(),連結実質赤字比率に係る赤字・黒字の構成分析!C$35)</f>
        <v>観光施設事業会計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0.83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0.62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2.46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4.49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27.28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22.18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11.59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52</v>
      </c>
      <c r="E42" s="158"/>
      <c r="F42" s="158"/>
      <c r="G42" s="158">
        <f>'実質公債費比率（分子）の構造'!L$52</f>
        <v>52</v>
      </c>
      <c r="H42" s="158"/>
      <c r="I42" s="158"/>
      <c r="J42" s="158">
        <f>'実質公債費比率（分子）の構造'!M$52</f>
        <v>53</v>
      </c>
      <c r="K42" s="158"/>
      <c r="L42" s="158"/>
      <c r="M42" s="158">
        <f>'実質公債費比率（分子）の構造'!N$52</f>
        <v>51</v>
      </c>
      <c r="N42" s="158"/>
      <c r="O42" s="158"/>
      <c r="P42" s="158">
        <f>'実質公債費比率（分子）の構造'!O$52</f>
        <v>46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v>
      </c>
      <c r="C45" s="158"/>
      <c r="D45" s="158"/>
      <c r="E45" s="158">
        <f>'実質公債費比率（分子）の構造'!L$49</f>
        <v>4</v>
      </c>
      <c r="F45" s="158"/>
      <c r="G45" s="158"/>
      <c r="H45" s="158">
        <f>'実質公債費比率（分子）の構造'!M$49</f>
        <v>4</v>
      </c>
      <c r="I45" s="158"/>
      <c r="J45" s="158"/>
      <c r="K45" s="158">
        <f>'実質公債費比率（分子）の構造'!N$49</f>
        <v>4</v>
      </c>
      <c r="L45" s="158"/>
      <c r="M45" s="158"/>
      <c r="N45" s="158">
        <f>'実質公債費比率（分子）の構造'!O$49</f>
        <v>4</v>
      </c>
      <c r="O45" s="158"/>
      <c r="P45" s="158"/>
    </row>
    <row r="46" spans="1:16" x14ac:dyDescent="0.2">
      <c r="A46" s="158" t="s">
        <v>64</v>
      </c>
      <c r="B46" s="158">
        <f>'実質公債費比率（分子）の構造'!K$48</f>
        <v>3</v>
      </c>
      <c r="C46" s="158"/>
      <c r="D46" s="158"/>
      <c r="E46" s="158">
        <f>'実質公債費比率（分子）の構造'!L$48</f>
        <v>2</v>
      </c>
      <c r="F46" s="158"/>
      <c r="G46" s="158"/>
      <c r="H46" s="158">
        <f>'実質公債費比率（分子）の構造'!M$48</f>
        <v>2</v>
      </c>
      <c r="I46" s="158"/>
      <c r="J46" s="158"/>
      <c r="K46" s="158">
        <f>'実質公債費比率（分子）の構造'!N$48</f>
        <v>1</v>
      </c>
      <c r="L46" s="158"/>
      <c r="M46" s="158"/>
      <c r="N46" s="158">
        <f>'実質公債費比率（分子）の構造'!O$48</f>
        <v>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66</v>
      </c>
      <c r="C49" s="158"/>
      <c r="D49" s="158"/>
      <c r="E49" s="158">
        <f>'実質公債費比率（分子）の構造'!L$45</f>
        <v>67</v>
      </c>
      <c r="F49" s="158"/>
      <c r="G49" s="158"/>
      <c r="H49" s="158">
        <f>'実質公債費比率（分子）の構造'!M$45</f>
        <v>66</v>
      </c>
      <c r="I49" s="158"/>
      <c r="J49" s="158"/>
      <c r="K49" s="158">
        <f>'実質公債費比率（分子）の構造'!N$45</f>
        <v>64</v>
      </c>
      <c r="L49" s="158"/>
      <c r="M49" s="158"/>
      <c r="N49" s="158">
        <f>'実質公債費比率（分子）の構造'!O$45</f>
        <v>56</v>
      </c>
      <c r="O49" s="158"/>
      <c r="P49" s="158"/>
    </row>
    <row r="50" spans="1:16" x14ac:dyDescent="0.2">
      <c r="A50" s="158" t="s">
        <v>67</v>
      </c>
      <c r="B50" s="158" t="e">
        <f>NA()</f>
        <v>#N/A</v>
      </c>
      <c r="C50" s="158">
        <f>IF(ISNUMBER('実質公債費比率（分子）の構造'!K$53),'実質公債費比率（分子）の構造'!K$53,NA())</f>
        <v>23</v>
      </c>
      <c r="D50" s="158" t="e">
        <f>NA()</f>
        <v>#N/A</v>
      </c>
      <c r="E50" s="158" t="e">
        <f>NA()</f>
        <v>#N/A</v>
      </c>
      <c r="F50" s="158">
        <f>IF(ISNUMBER('実質公債費比率（分子）の構造'!L$53),'実質公債費比率（分子）の構造'!L$53,NA())</f>
        <v>21</v>
      </c>
      <c r="G50" s="158" t="e">
        <f>NA()</f>
        <v>#N/A</v>
      </c>
      <c r="H50" s="158" t="e">
        <f>NA()</f>
        <v>#N/A</v>
      </c>
      <c r="I50" s="158">
        <f>IF(ISNUMBER('実質公債費比率（分子）の構造'!M$53),'実質公債費比率（分子）の構造'!M$53,NA())</f>
        <v>19</v>
      </c>
      <c r="J50" s="158" t="e">
        <f>NA()</f>
        <v>#N/A</v>
      </c>
      <c r="K50" s="158" t="e">
        <f>NA()</f>
        <v>#N/A</v>
      </c>
      <c r="L50" s="158">
        <f>IF(ISNUMBER('実質公債費比率（分子）の構造'!N$53),'実質公債費比率（分子）の構造'!N$53,NA())</f>
        <v>18</v>
      </c>
      <c r="M50" s="158" t="e">
        <f>NA()</f>
        <v>#N/A</v>
      </c>
      <c r="N50" s="158" t="e">
        <f>NA()</f>
        <v>#N/A</v>
      </c>
      <c r="O50" s="158">
        <f>IF(ISNUMBER('実質公債費比率（分子）の構造'!O$53),'実質公債費比率（分子）の構造'!O$53,NA())</f>
        <v>15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499</v>
      </c>
      <c r="E56" s="157"/>
      <c r="F56" s="157"/>
      <c r="G56" s="157">
        <f>'将来負担比率（分子）の構造'!J$52</f>
        <v>462</v>
      </c>
      <c r="H56" s="157"/>
      <c r="I56" s="157"/>
      <c r="J56" s="157">
        <f>'将来負担比率（分子）の構造'!K$52</f>
        <v>416</v>
      </c>
      <c r="K56" s="157"/>
      <c r="L56" s="157"/>
      <c r="M56" s="157">
        <f>'将来負担比率（分子）の構造'!L$52</f>
        <v>371</v>
      </c>
      <c r="N56" s="157"/>
      <c r="O56" s="157"/>
      <c r="P56" s="157">
        <f>'将来負担比率（分子）の構造'!M$52</f>
        <v>324</v>
      </c>
    </row>
    <row r="57" spans="1:16" x14ac:dyDescent="0.2">
      <c r="A57" s="157" t="s">
        <v>42</v>
      </c>
      <c r="B57" s="157"/>
      <c r="C57" s="157"/>
      <c r="D57" s="157">
        <f>'将来負担比率（分子）の構造'!I$51</f>
        <v>10</v>
      </c>
      <c r="E57" s="157"/>
      <c r="F57" s="157"/>
      <c r="G57" s="157">
        <f>'将来負担比率（分子）の構造'!J$51</f>
        <v>8</v>
      </c>
      <c r="H57" s="157"/>
      <c r="I57" s="157"/>
      <c r="J57" s="157">
        <f>'将来負担比率（分子）の構造'!K$51</f>
        <v>6</v>
      </c>
      <c r="K57" s="157"/>
      <c r="L57" s="157"/>
      <c r="M57" s="157">
        <f>'将来負担比率（分子）の構造'!L$51</f>
        <v>4</v>
      </c>
      <c r="N57" s="157"/>
      <c r="O57" s="157"/>
      <c r="P57" s="157">
        <f>'将来負担比率（分子）の構造'!M$51</f>
        <v>2</v>
      </c>
    </row>
    <row r="58" spans="1:16" x14ac:dyDescent="0.2">
      <c r="A58" s="157" t="s">
        <v>41</v>
      </c>
      <c r="B58" s="157"/>
      <c r="C58" s="157"/>
      <c r="D58" s="157">
        <f>'将来負担比率（分子）の構造'!I$50</f>
        <v>2450</v>
      </c>
      <c r="E58" s="157"/>
      <c r="F58" s="157"/>
      <c r="G58" s="157">
        <f>'将来負担比率（分子）の構造'!J$50</f>
        <v>2365</v>
      </c>
      <c r="H58" s="157"/>
      <c r="I58" s="157"/>
      <c r="J58" s="157">
        <f>'将来負担比率（分子）の構造'!K$50</f>
        <v>2495</v>
      </c>
      <c r="K58" s="157"/>
      <c r="L58" s="157"/>
      <c r="M58" s="157">
        <f>'将来負担比率（分子）の構造'!L$50</f>
        <v>2651</v>
      </c>
      <c r="N58" s="157"/>
      <c r="O58" s="157"/>
      <c r="P58" s="157">
        <f>'将来負担比率（分子）の構造'!M$50</f>
        <v>2544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f>'将来負担比率（分子）の構造'!L$45</f>
        <v>8</v>
      </c>
      <c r="L62" s="157"/>
      <c r="M62" s="157"/>
      <c r="N62" s="157">
        <f>'将来負担比率（分子）の構造'!M$45</f>
        <v>17</v>
      </c>
      <c r="O62" s="157"/>
      <c r="P62" s="157"/>
    </row>
    <row r="63" spans="1:16" x14ac:dyDescent="0.2">
      <c r="A63" s="157" t="s">
        <v>34</v>
      </c>
      <c r="B63" s="157">
        <f>'将来負担比率（分子）の構造'!I$44</f>
        <v>24</v>
      </c>
      <c r="C63" s="157"/>
      <c r="D63" s="157"/>
      <c r="E63" s="157">
        <f>'将来負担比率（分子）の構造'!J$44</f>
        <v>20</v>
      </c>
      <c r="F63" s="157"/>
      <c r="G63" s="157"/>
      <c r="H63" s="157">
        <f>'将来負担比率（分子）の構造'!K$44</f>
        <v>17</v>
      </c>
      <c r="I63" s="157"/>
      <c r="J63" s="157"/>
      <c r="K63" s="157">
        <f>'将来負担比率（分子）の構造'!L$44</f>
        <v>13</v>
      </c>
      <c r="L63" s="157"/>
      <c r="M63" s="157"/>
      <c r="N63" s="157">
        <f>'将来負担比率（分子）の構造'!M$44</f>
        <v>9</v>
      </c>
      <c r="O63" s="157"/>
      <c r="P63" s="157"/>
    </row>
    <row r="64" spans="1:16" x14ac:dyDescent="0.2">
      <c r="A64" s="157" t="s">
        <v>33</v>
      </c>
      <c r="B64" s="157">
        <f>'将来負担比率（分子）の構造'!I$43</f>
        <v>17</v>
      </c>
      <c r="C64" s="157"/>
      <c r="D64" s="157"/>
      <c r="E64" s="157">
        <f>'将来負担比率（分子）の構造'!J$43</f>
        <v>15</v>
      </c>
      <c r="F64" s="157"/>
      <c r="G64" s="157"/>
      <c r="H64" s="157">
        <f>'将来負担比率（分子）の構造'!K$43</f>
        <v>14</v>
      </c>
      <c r="I64" s="157"/>
      <c r="J64" s="157"/>
      <c r="K64" s="157">
        <f>'将来負担比率（分子）の構造'!L$43</f>
        <v>14</v>
      </c>
      <c r="L64" s="157"/>
      <c r="M64" s="157"/>
      <c r="N64" s="157">
        <f>'将来負担比率（分子）の構造'!M$43</f>
        <v>13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610</v>
      </c>
      <c r="C66" s="157"/>
      <c r="D66" s="157"/>
      <c r="E66" s="157">
        <f>'将来負担比率（分子）の構造'!J$41</f>
        <v>558</v>
      </c>
      <c r="F66" s="157"/>
      <c r="G66" s="157"/>
      <c r="H66" s="157">
        <f>'将来負担比率（分子）の構造'!K$41</f>
        <v>496</v>
      </c>
      <c r="I66" s="157"/>
      <c r="J66" s="157"/>
      <c r="K66" s="157">
        <f>'将来負担比率（分子）の構造'!L$41</f>
        <v>434</v>
      </c>
      <c r="L66" s="157"/>
      <c r="M66" s="157"/>
      <c r="N66" s="157">
        <f>'将来負担比率（分子）の構造'!M$41</f>
        <v>379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1039</v>
      </c>
      <c r="C72" s="161">
        <f>基金残高に係る経年分析!G55</f>
        <v>1144</v>
      </c>
      <c r="D72" s="161">
        <f>基金残高に係る経年分析!H55</f>
        <v>1148</v>
      </c>
    </row>
    <row r="73" spans="1:16" x14ac:dyDescent="0.2">
      <c r="A73" s="160" t="s">
        <v>74</v>
      </c>
      <c r="B73" s="161">
        <f>基金残高に係る経年分析!F56</f>
        <v>25</v>
      </c>
      <c r="C73" s="161">
        <f>基金残高に係る経年分析!G56</f>
        <v>25</v>
      </c>
      <c r="D73" s="161">
        <f>基金残高に係る経年分析!H56</f>
        <v>25</v>
      </c>
    </row>
    <row r="74" spans="1:16" x14ac:dyDescent="0.2">
      <c r="A74" s="160" t="s">
        <v>75</v>
      </c>
      <c r="B74" s="161">
        <f>基金残高に係る経年分析!F57</f>
        <v>1431</v>
      </c>
      <c r="C74" s="161">
        <f>基金残高に係る経年分析!G57</f>
        <v>1482</v>
      </c>
      <c r="D74" s="161">
        <f>基金残高に係る経年分析!H57</f>
        <v>1371</v>
      </c>
    </row>
  </sheetData>
  <sheetProtection algorithmName="SHA-512" hashValue="8Ht0WXQ0RMGEgpcYbji3O7QxdcwlTEHVcp+3LSiBP+PE9BqSnznxU3I1wGh/hl39/w1doHFXqSWSrnEGhL6N0Q==" saltValue="KduMO5B2/vQ4NixRVxZN8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2026-03-23T00:52:21Z</cp:lastPrinted>
  <dcterms:created xsi:type="dcterms:W3CDTF">2026-02-26T09:39:30Z</dcterms:created>
  <dcterms:modified xsi:type="dcterms:W3CDTF">2026-09-17T08:53:42Z</dcterms:modified>
  <cp:category/>
</cp:coreProperties>
</file>