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730E7C2F-C73A-41F9-989A-845AAE306D98}" xr6:coauthVersionLast="47" xr6:coauthVersionMax="47" xr10:uidLastSave="{00000000-0000-0000-0000-000000000000}"/>
  <bookViews>
    <workbookView xWindow="28680" yWindow="-120" windowWidth="29040" windowHeight="15720" tabRatio="63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23" i="12" l="1"/>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BE35" i="10"/>
  <c r="CO34" i="10"/>
  <c r="CO35" i="10" s="1"/>
  <c r="CO36" i="10" s="1"/>
  <c r="BW34" i="10"/>
  <c r="BW35" i="10" s="1"/>
  <c r="BW36" i="10" s="1"/>
  <c r="BW37" i="10" s="1"/>
  <c r="BW38" i="10" s="1"/>
  <c r="BW39" i="10" s="1"/>
  <c r="BW40" i="10" s="1"/>
  <c r="BW41" i="10" s="1"/>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c r="U35" i="10" s="1"/>
  <c r="U36" i="10" s="1"/>
  <c r="AM34" i="10" l="1"/>
  <c r="AM35" i="10" s="1"/>
</calcChain>
</file>

<file path=xl/sharedStrings.xml><?xml version="1.0" encoding="utf-8"?>
<sst xmlns="http://schemas.openxmlformats.org/spreadsheetml/2006/main" count="1169" uniqueCount="579">
  <si>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</si>
  <si>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</si>
  <si>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</si>
  <si>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</si>
  <si>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</si>
  <si>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</si>
  <si>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</si>
  <si>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</si>
  <si>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</si>
  <si>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</si>
  <si>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</si>
  <si>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</si>
  <si>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</si>
  <si>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</si>
  <si>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</si>
  <si>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</si>
  <si>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</si>
  <si>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</si>
  <si>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</si>
  <si>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</si>
  <si>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</si>
  <si>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</si>
  <si>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</si>
  <si>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</si>
  <si>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</si>
  <si>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</si>
  <si>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</si>
  <si>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</si>
  <si>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</si>
  <si>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</si>
  <si>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</si>
  <si>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</si>
  <si>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</si>
  <si>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</si>
  <si>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</si>
  <si>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</si>
  <si>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</si>
  <si>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</si>
  <si>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</si>
  <si>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</si>
  <si>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</si>
  <si>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</si>
  <si>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</si>
  <si>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</si>
  <si>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</si>
  <si>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</si>
  <si>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</si>
  <si>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</si>
  <si>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</si>
  <si>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</si>
  <si>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</si>
  <si>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</si>
  <si>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</si>
  <si>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</si>
  <si>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</si>
  <si>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</si>
  <si>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</si>
  <si>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</si>
  <si>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</si>
  <si>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</si>
  <si>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</si>
  <si>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</si>
  <si>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</si>
  <si>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</si>
  <si>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</si>
  <si>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</si>
  <si>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</si>
  <si>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</si>
  <si>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</si>
  <si>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</si>
  <si>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</si>
  <si>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</si>
  <si>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</si>
  <si>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</si>
  <si>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</si>
  <si>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</si>
  <si>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</si>
  <si>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</si>
  <si>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</si>
  <si>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</si>
  <si>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</si>
  <si>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</si>
  <si>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</si>
  <si>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</si>
  <si>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</si>
  <si>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</si>
  <si>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</si>
  <si>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</si>
  <si>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</si>
  <si>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</si>
  <si>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</si>
  <si>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</si>
  <si>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</si>
  <si>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</si>
  <si>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奥多摩町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</si>
  <si>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</si>
  <si>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</si>
  <si>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</si>
  <si>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</si>
  <si>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</si>
  <si>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</si>
  <si>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</si>
  <si>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</si>
  <si>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</si>
  <si>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</si>
  <si>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</si>
  <si>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</si>
  <si>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</si>
  <si>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</si>
  <si>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</si>
  <si>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</si>
  <si>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</si>
  <si>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</si>
  <si>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</si>
  <si>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</si>
  <si>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</si>
  <si>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</si>
  <si>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</si>
  <si>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</si>
  <si>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</si>
  <si>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</si>
  <si>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</si>
  <si>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</si>
  <si>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</si>
  <si>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</si>
  <si>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</si>
  <si>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</si>
  <si>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</si>
  <si>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</si>
  <si>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</si>
  <si>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</si>
  <si>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</si>
  <si>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</si>
  <si>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</si>
  <si>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</si>
  <si>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</si>
  <si>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</si>
  <si>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</si>
  <si>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</si>
  <si>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</si>
  <si>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</si>
  <si>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</si>
  <si>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</si>
  <si>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</si>
  <si>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</si>
  <si>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</si>
  <si>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</si>
  <si>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</si>
  <si>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</si>
  <si>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</si>
  <si>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</si>
  <si>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</si>
  <si>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</si>
  <si>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</si>
  <si>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</si>
  <si>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</si>
  <si>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</si>
  <si>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</si>
  <si>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</si>
  <si>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</si>
  <si>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</si>
  <si>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</si>
  <si>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</si>
  <si>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</si>
  <si>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</si>
  <si>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</si>
  <si>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</si>
  <si>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</si>
  <si>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</si>
  <si>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</si>
  <si>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</si>
  <si>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</si>
  <si>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</si>
  <si>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</si>
  <si>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</si>
  <si>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</si>
  <si>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</si>
  <si>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</si>
  <si>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</si>
  <si>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</si>
  <si>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</si>
  <si>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</si>
  <si>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</si>
  <si>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</si>
  <si>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</si>
  <si>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</si>
  <si>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</si>
  <si>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</si>
  <si>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</si>
  <si>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</si>
  <si>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</si>
  <si>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</si>
  <si>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</si>
  <si>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</si>
  <si>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</si>
  <si>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</si>
  <si>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</si>
  <si>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</si>
  <si>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</si>
  <si>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</si>
  <si>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</si>
  <si>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</si>
  <si>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</si>
  <si>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東京都奥多摩町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</si>
  <si>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</si>
  <si>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</si>
  <si>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</si>
  <si>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</si>
  <si>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</si>
  <si>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</si>
  <si>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</si>
  <si>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</si>
  <si>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</si>
  <si>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</si>
  <si>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</si>
  <si>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</si>
  <si>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</si>
  <si>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</si>
  <si>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</si>
  <si>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</si>
  <si>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</si>
  <si>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</si>
  <si>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</si>
  <si>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</si>
  <si>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</si>
  <si>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</si>
  <si>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</si>
  <si>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</si>
  <si>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</si>
  <si>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</si>
  <si>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</si>
  <si>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</si>
  <si>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</si>
  <si>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</si>
  <si>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</si>
  <si>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</si>
  <si>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</si>
  <si>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</si>
  <si>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</si>
  <si>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</si>
  <si>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</si>
  <si>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</si>
  <si>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</si>
  <si>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</si>
  <si>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</si>
  <si>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</si>
  <si>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</si>
  <si>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</si>
  <si>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</si>
  <si>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</si>
  <si>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</si>
  <si>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</si>
  <si>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</si>
  <si>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</si>
  <si>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</si>
  <si>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</si>
  <si>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</si>
  <si>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</si>
  <si>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</si>
  <si>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</si>
  <si>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</si>
  <si>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</si>
  <si>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</si>
  <si>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</si>
  <si>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</si>
  <si>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</si>
  <si>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</si>
  <si>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</si>
  <si>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</si>
  <si>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</si>
  <si>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</si>
  <si>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</si>
  <si>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</si>
  <si>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</si>
  <si>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</si>
  <si>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</si>
  <si>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</si>
  <si>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</si>
  <si>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</si>
  <si>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</si>
  <si>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</si>
  <si>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</si>
  <si>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</si>
  <si>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</si>
  <si>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</si>
  <si>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</si>
  <si>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</si>
  <si>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</si>
  <si>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</si>
  <si>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</si>
  <si>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</si>
  <si>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</si>
  <si>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</si>
  <si>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</si>
  <si>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</si>
  <si>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</si>
  <si>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</si>
  <si>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</si>
  <si>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</si>
  <si>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</si>
  <si>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</si>
  <si>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</si>
  <si>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</si>
  <si>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</si>
  <si>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</si>
  <si>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</si>
  <si>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</si>
  <si>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</si>
  <si>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</si>
  <si>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</si>
  <si>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</si>
  <si>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</si>
  <si>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</si>
  <si>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</si>
  <si>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</si>
  <si>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</si>
  <si>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</si>
  <si>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</si>
  <si>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</si>
  <si>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</si>
  <si>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</si>
  <si>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</si>
  <si>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</si>
  <si>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</si>
  <si>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</si>
  <si>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</si>
  <si>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</si>
  <si>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</si>
  <si>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</si>
  <si>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</si>
  <si>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</si>
  <si>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</si>
  <si>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</si>
  <si>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</si>
  <si>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</si>
  <si>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</si>
  <si>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</si>
  <si>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</si>
  <si>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</si>
  <si>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</si>
  <si>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</si>
  <si>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</si>
  <si>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</si>
  <si>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</si>
  <si>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</si>
  <si>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</si>
  <si>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</si>
  <si>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</si>
  <si>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</si>
  <si>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</si>
  <si>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</si>
  <si>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</si>
  <si>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</si>
  <si>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</si>
  <si>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東京都奥多摩町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</si>
  <si>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</si>
  <si>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</si>
  <si>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</si>
  <si>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</si>
  <si>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</si>
  <si>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</si>
  <si>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</si>
  <si>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</si>
  <si>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</si>
  <si>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</si>
  <si>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</si>
  <si>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</si>
  <si>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</si>
  <si>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</si>
  <si>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</si>
  <si>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</si>
  <si>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</si>
  <si>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</si>
  <si>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</si>
  <si>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</si>
  <si>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都民の森管理運営事業特別会計</t>
    <phoneticPr fontId="5"/>
  </si>
  <si>
    <t>山のふるさと村管理運営事業特別会計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</si>
  <si>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</si>
  <si>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</si>
  <si>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</si>
  <si>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</si>
  <si>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</si>
  <si>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</si>
  <si>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</si>
  <si>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</si>
  <si>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</si>
  <si>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</si>
  <si>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</si>
  <si>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</si>
  <si>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</si>
  <si>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</si>
  <si>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</si>
  <si>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</si>
  <si>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病院事業会計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</si>
  <si>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</si>
  <si>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</si>
  <si>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</si>
  <si>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</si>
  <si>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</si>
  <si>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</si>
  <si>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</si>
  <si>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</si>
  <si>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</si>
  <si>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</si>
  <si>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</si>
  <si>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</si>
  <si>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</si>
  <si>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</si>
  <si>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</si>
  <si>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</si>
  <si>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</si>
  <si>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</si>
  <si>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</si>
  <si>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</si>
  <si>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</si>
  <si>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</si>
  <si>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</si>
  <si>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</si>
  <si>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</si>
  <si>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</si>
  <si>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</si>
  <si>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</si>
  <si>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</si>
  <si>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</si>
  <si>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</si>
  <si>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</si>
  <si>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</si>
  <si>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</si>
  <si>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</si>
  <si>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</si>
  <si>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</si>
  <si>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</si>
  <si>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</si>
  <si>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</si>
  <si>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</si>
  <si>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</si>
  <si>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</si>
  <si>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</si>
  <si>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</si>
  <si>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</si>
  <si>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</si>
  <si>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</si>
  <si>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</si>
  <si>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</si>
  <si>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</si>
  <si>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</si>
  <si>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</si>
  <si>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</si>
  <si>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</si>
  <si>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</si>
  <si>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</si>
  <si>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</si>
  <si>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</si>
  <si>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</si>
  <si>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</si>
  <si>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</si>
  <si>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</si>
  <si>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</si>
  <si>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</si>
  <si>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</si>
  <si>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</si>
  <si>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</si>
  <si>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</si>
  <si>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</si>
  <si>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</si>
  <si>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</si>
  <si>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</si>
  <si>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</si>
  <si>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</si>
  <si>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</si>
  <si>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</si>
  <si>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</si>
  <si>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</si>
  <si>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</si>
  <si>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</si>
  <si>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</si>
  <si>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</si>
  <si>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</si>
  <si>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</si>
  <si>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</si>
  <si>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</si>
  <si>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</si>
  <si>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</si>
  <si>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</si>
  <si>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</si>
  <si>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</si>
  <si>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</si>
  <si>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</si>
  <si>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</si>
  <si>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</si>
  <si>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</si>
  <si>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</si>
  <si>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</si>
  <si>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</si>
  <si>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</si>
  <si>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</si>
  <si>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</si>
  <si>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</si>
  <si>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</si>
  <si>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</si>
  <si>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</si>
  <si>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</si>
  <si>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</si>
  <si>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</si>
  <si>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</si>
  <si>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</si>
  <si>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</si>
  <si>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</si>
  <si>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</si>
  <si>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</si>
  <si>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</si>
  <si>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</si>
  <si>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</si>
  <si>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</si>
  <si>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</si>
  <si>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</si>
  <si>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</si>
  <si>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</si>
  <si>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</si>
  <si>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</si>
  <si>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</si>
  <si>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</si>
  <si>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</si>
  <si>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</si>
  <si>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</si>
  <si>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</si>
  <si>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</si>
  <si>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</si>
  <si>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</si>
  <si>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</si>
  <si>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</si>
  <si>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2.89</t>
  </si>
  <si>
    <t>▲ 1.82</t>
  </si>
  <si>
    <t>病院事業会計</t>
  </si>
  <si>
    <t>一般会計</t>
  </si>
  <si>
    <t>下水道事業会計</t>
  </si>
  <si>
    <t>国民健康保険特別会計</t>
  </si>
  <si>
    <t>都民の森管理運営事業特別会計</t>
  </si>
  <si>
    <t>山のふるさと村管理運営事業特別会計</t>
  </si>
  <si>
    <t>後期高齢者医療特別会計</t>
  </si>
  <si>
    <t>介護保険特別会計</t>
  </si>
  <si>
    <t>その他会計（赤字）</t>
  </si>
  <si>
    <t>その他会計（黒字）</t>
  </si>
  <si>
    <t>R02</t>
    <phoneticPr fontId="5"/>
  </si>
  <si>
    <t>R03</t>
    <phoneticPr fontId="5"/>
  </si>
  <si>
    <t>R04</t>
    <phoneticPr fontId="5"/>
  </si>
  <si>
    <t>R05</t>
    <phoneticPr fontId="5"/>
  </si>
  <si>
    <t>R06</t>
    <phoneticPr fontId="5"/>
  </si>
  <si>
    <t>-</t>
    <phoneticPr fontId="2"/>
  </si>
  <si>
    <t>東京市町村総合事務組合（一般会計）</t>
    <rPh sb="0" eb="11">
      <t>トウキョウシチョウソンソウゴウジムクミアイ</t>
    </rPh>
    <rPh sb="12" eb="16">
      <t>イッパンカイケイ</t>
    </rPh>
    <phoneticPr fontId="2"/>
  </si>
  <si>
    <t>東京市町村総合事務組合（交通災害共済事業特別会計）</t>
    <rPh sb="0" eb="11">
      <t>トウキョウシチョウソンソウゴウジムクミアイ</t>
    </rPh>
    <rPh sb="12" eb="24">
      <t>コウツウサイガイキョウサイジギョウトクベツカイケイ</t>
    </rPh>
    <phoneticPr fontId="2"/>
  </si>
  <si>
    <t>東京都市町村職員退職手当組合</t>
    <rPh sb="0" eb="14">
      <t>トウキョウトシチョウソンショクインタイショクテアテクミアイ</t>
    </rPh>
    <phoneticPr fontId="2"/>
  </si>
  <si>
    <t>東京都市町村議会議員公務災害補償等組合</t>
    <rPh sb="0" eb="3">
      <t>トウキョウト</t>
    </rPh>
    <rPh sb="3" eb="6">
      <t>シチョウソン</t>
    </rPh>
    <rPh sb="6" eb="8">
      <t>ギカイ</t>
    </rPh>
    <rPh sb="8" eb="10">
      <t>ギイン</t>
    </rPh>
    <rPh sb="10" eb="12">
      <t>コウム</t>
    </rPh>
    <rPh sb="12" eb="14">
      <t>サイガイ</t>
    </rPh>
    <rPh sb="14" eb="16">
      <t>ホショウ</t>
    </rPh>
    <rPh sb="16" eb="17">
      <t>ナド</t>
    </rPh>
    <rPh sb="17" eb="19">
      <t>クミアイ</t>
    </rPh>
    <phoneticPr fontId="2"/>
  </si>
  <si>
    <t>東京都後期高齢者医療広域連合（一般会計）</t>
    <rPh sb="0" eb="14">
      <t>トウキョウトコウキコウレイシャイリョウコウイキレンゴウ</t>
    </rPh>
    <rPh sb="15" eb="19">
      <t>イッパンカイケイ</t>
    </rPh>
    <phoneticPr fontId="2"/>
  </si>
  <si>
    <t>東京都後期高齢者医療広域連合（特別会計）</t>
    <rPh sb="0" eb="14">
      <t>トウキョウトコウキコウレイシャイリョウコウイキレンゴウ</t>
    </rPh>
    <rPh sb="15" eb="19">
      <t>トクベツカイケイ</t>
    </rPh>
    <phoneticPr fontId="2"/>
  </si>
  <si>
    <t>西秋川衛生組合</t>
    <rPh sb="0" eb="7">
      <t>ニシアキガワエイセイクミアイ</t>
    </rPh>
    <phoneticPr fontId="2"/>
  </si>
  <si>
    <t>秋川流域斎場組合</t>
    <rPh sb="0" eb="8">
      <t>アキガワリュウイキサイジョウクミアイ</t>
    </rPh>
    <phoneticPr fontId="2"/>
  </si>
  <si>
    <t>S58.4月設立</t>
  </si>
  <si>
    <t>H23.2月設立</t>
  </si>
  <si>
    <t>H24.3月設立</t>
  </si>
  <si>
    <t>奥多摩総合開発</t>
    <rPh sb="0" eb="7">
      <t>オクタマソウゴウカイハツ</t>
    </rPh>
    <phoneticPr fontId="10"/>
  </si>
  <si>
    <t>おくたま地域振興財団</t>
    <rPh sb="4" eb="6">
      <t>チイキ</t>
    </rPh>
    <rPh sb="6" eb="8">
      <t>シンコウ</t>
    </rPh>
    <rPh sb="8" eb="10">
      <t>ザイダン</t>
    </rPh>
    <phoneticPr fontId="10"/>
  </si>
  <si>
    <t>小河内振興財団</t>
    <rPh sb="0" eb="7">
      <t>オゴウチシンコウザイダン</t>
    </rPh>
    <phoneticPr fontId="10"/>
  </si>
  <si>
    <t>庁舎建設基金</t>
    <rPh sb="0" eb="6">
      <t>チョウシャケンセツキキン</t>
    </rPh>
    <phoneticPr fontId="5"/>
  </si>
  <si>
    <t>公共施設整備基金</t>
    <rPh sb="0" eb="8">
      <t>コウキョウシセツセイビキキン</t>
    </rPh>
    <phoneticPr fontId="10"/>
  </si>
  <si>
    <t>観光施設等整備基金</t>
    <rPh sb="0" eb="9">
      <t>カンコウシセツトウセイビキキン</t>
    </rPh>
    <phoneticPr fontId="10"/>
  </si>
  <si>
    <t>森林環境整備基金</t>
    <rPh sb="0" eb="8">
      <t>シンリンカンキョウセイビキキン</t>
    </rPh>
    <phoneticPr fontId="10"/>
  </si>
  <si>
    <t>防災減災基金</t>
    <rPh sb="0" eb="2">
      <t>ボ_x0000__x0000__x0002_</t>
    </rPh>
    <rPh sb="2" eb="4">
      <t/>
    </rPh>
    <phoneticPr fontId="10"/>
  </si>
  <si>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</si>
  <si>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</si>
  <si>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</si>
  <si>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</si>
  <si>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</si>
  <si>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起債の抑制や基金の効果的な運用により将来負担比率は生じていない。また、実質公債費比率については、類似団体の平均と比較して0.1ポイント上回ることとなった。今後は新庁舎建設事業や老朽化した公共施設等の更新等に起債の活用や基金の取り崩しが見込まれるため、将来を見据えた健全な財政運営に努める必要がある。</t>
    <rPh sb="68" eb="69">
      <t>ウエ</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</si>
  <si>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</si>
  <si>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</si>
  <si>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</si>
  <si>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有形固定資産減価償却率は類似団体よりも低い水準にあり、将来負担比率も類似団体よりも低くマイナス値となった。将来負担比率が低い主な要因としては、地方債の新規発行を抑制していることや基金の積立てが順調にできていることが挙げられる。ただし、今後は新庁舎建設事業や老朽化した公共施設等の更新等に起債の活用や基金の取り崩しが見込まれるため、将来を見据えた健全な財政運営に努める必要がある。</t>
    <rPh sb="121" eb="124">
      <t>シンチョウシャ</t>
    </rPh>
    <rPh sb="124" eb="128">
      <t>ケンセツジギョウ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</si>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</sst>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8" fontId="16" fillId="0" borderId="0" xfId="16" applyNumberFormat="1" applyAlignment="1">
      <alignment horizontal="center" vertical="center"/>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F229FC7-189E-465B-8227-0E1B814B90B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08F1-4799-8900-156D503CC34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149037</c:v>
                </c:pt>
                <c:pt idx="1">
                  <c:v>153422</c:v>
                </c:pt>
                <c:pt idx="2">
                  <c:v>179003</c:v>
                </c:pt>
                <c:pt idx="3">
                  <c:v>280695</c:v>
                </c:pt>
                <c:pt idx="4">
                  <c:v>284166</c:v>
                </c:pt>
              </c:numCache>
            </c:numRef>
          </c:val>
          <c:smooth val="0"/>
          <c:extLst>
            <c:ext xmlns:c16="http://schemas.microsoft.com/office/drawing/2014/chart" uri="{C3380CC4-5D6E-409C-BE32-E72D297353CC}">
              <c16:uniqueId val="{00000001-08F1-4799-8900-156D503CC34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9.3000000000000007</c:v>
                </c:pt>
                <c:pt idx="1">
                  <c:v>13.75</c:v>
                </c:pt>
                <c:pt idx="2">
                  <c:v>8.58</c:v>
                </c:pt>
                <c:pt idx="3">
                  <c:v>10.17</c:v>
                </c:pt>
                <c:pt idx="4">
                  <c:v>8.85</c:v>
                </c:pt>
              </c:numCache>
            </c:numRef>
          </c:val>
          <c:extLst>
            <c:ext xmlns:c16="http://schemas.microsoft.com/office/drawing/2014/chart" uri="{C3380CC4-5D6E-409C-BE32-E72D297353CC}">
              <c16:uniqueId val="{00000000-77B3-4DA6-AE15-1B109BFC9FD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59.74</c:v>
                </c:pt>
                <c:pt idx="1">
                  <c:v>60.58</c:v>
                </c:pt>
                <c:pt idx="2">
                  <c:v>65.040000000000006</c:v>
                </c:pt>
                <c:pt idx="3">
                  <c:v>62.76</c:v>
                </c:pt>
                <c:pt idx="4">
                  <c:v>65.760000000000005</c:v>
                </c:pt>
              </c:numCache>
            </c:numRef>
          </c:val>
          <c:extLst>
            <c:ext xmlns:c16="http://schemas.microsoft.com/office/drawing/2014/chart" uri="{C3380CC4-5D6E-409C-BE32-E72D297353CC}">
              <c16:uniqueId val="{00000001-77B3-4DA6-AE15-1B109BFC9FD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6.87</c:v>
                </c:pt>
                <c:pt idx="1">
                  <c:v>9.9600000000000009</c:v>
                </c:pt>
                <c:pt idx="2">
                  <c:v>-2.89</c:v>
                </c:pt>
                <c:pt idx="3">
                  <c:v>-1.82</c:v>
                </c:pt>
                <c:pt idx="4">
                  <c:v>2.72</c:v>
                </c:pt>
              </c:numCache>
            </c:numRef>
          </c:val>
          <c:smooth val="0"/>
          <c:extLst>
            <c:ext xmlns:c16="http://schemas.microsoft.com/office/drawing/2014/chart" uri="{C3380CC4-5D6E-409C-BE32-E72D297353CC}">
              <c16:uniqueId val="{00000002-77B3-4DA6-AE15-1B109BFC9FD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2.88</c:v>
                </c:pt>
                <c:pt idx="8">
                  <c:v>0</c:v>
                </c:pt>
                <c:pt idx="9">
                  <c:v>0</c:v>
                </c:pt>
              </c:numCache>
            </c:numRef>
          </c:val>
          <c:extLst>
            <c:ext xmlns:c16="http://schemas.microsoft.com/office/drawing/2014/chart" uri="{C3380CC4-5D6E-409C-BE32-E72D297353CC}">
              <c16:uniqueId val="{00000000-86F0-4484-847A-82A7D3A5074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6F0-4484-847A-82A7D3A50747}"/>
            </c:ext>
          </c:extLst>
        </c:ser>
        <c:ser>
          <c:idx val="2"/>
          <c:order val="2"/>
          <c:tx>
            <c:strRef>
              <c:f>データシート!$A$29</c:f>
              <c:strCache>
                <c:ptCount val="1"/>
                <c:pt idx="0">
                  <c:v>介護保険特別会計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0.56999999999999995</c:v>
                </c:pt>
                <c:pt idx="2">
                  <c:v>#N/A</c:v>
                </c:pt>
                <c:pt idx="3">
                  <c:v>1.41</c:v>
                </c:pt>
                <c:pt idx="4">
                  <c:v>#N/A</c:v>
                </c:pt>
                <c:pt idx="5">
                  <c:v>1.94</c:v>
                </c:pt>
                <c:pt idx="6">
                  <c:v>#N/A</c:v>
                </c:pt>
                <c:pt idx="7">
                  <c:v>1.07</c:v>
                </c:pt>
                <c:pt idx="8">
                  <c:v>#N/A</c:v>
                </c:pt>
                <c:pt idx="9">
                  <c:v>0.24</c:v>
                </c:pt>
              </c:numCache>
            </c:numRef>
          </c:val>
          <c:extLst>
            <c:ext xmlns:c16="http://schemas.microsoft.com/office/drawing/2014/chart" uri="{C3380CC4-5D6E-409C-BE32-E72D297353CC}">
              <c16:uniqueId val="{00000002-86F0-4484-847A-82A7D3A50747}"/>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0.22</c:v>
                </c:pt>
                <c:pt idx="2">
                  <c:v>#N/A</c:v>
                </c:pt>
                <c:pt idx="3">
                  <c:v>0.2</c:v>
                </c:pt>
                <c:pt idx="4">
                  <c:v>#N/A</c:v>
                </c:pt>
                <c:pt idx="5">
                  <c:v>0.23</c:v>
                </c:pt>
                <c:pt idx="6">
                  <c:v>#N/A</c:v>
                </c:pt>
                <c:pt idx="7">
                  <c:v>0.23</c:v>
                </c:pt>
                <c:pt idx="8">
                  <c:v>#N/A</c:v>
                </c:pt>
                <c:pt idx="9">
                  <c:v>0.26</c:v>
                </c:pt>
              </c:numCache>
            </c:numRef>
          </c:val>
          <c:extLst>
            <c:ext xmlns:c16="http://schemas.microsoft.com/office/drawing/2014/chart" uri="{C3380CC4-5D6E-409C-BE32-E72D297353CC}">
              <c16:uniqueId val="{00000003-86F0-4484-847A-82A7D3A50747}"/>
            </c:ext>
          </c:extLst>
        </c:ser>
        <c:ser>
          <c:idx val="4"/>
          <c:order val="4"/>
          <c:tx>
            <c:strRef>
              <c:f>データシート!$A$31</c:f>
              <c:strCache>
                <c:ptCount val="1"/>
                <c:pt idx="0">
                  <c:v>山のふるさと村管理運営事業特別会計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0.08</c:v>
                </c:pt>
                <c:pt idx="2">
                  <c:v>#N/A</c:v>
                </c:pt>
                <c:pt idx="3">
                  <c:v>0.01</c:v>
                </c:pt>
                <c:pt idx="4">
                  <c:v>#N/A</c:v>
                </c:pt>
                <c:pt idx="5">
                  <c:v>0</c:v>
                </c:pt>
                <c:pt idx="6">
                  <c:v>#N/A</c:v>
                </c:pt>
                <c:pt idx="7">
                  <c:v>0.33</c:v>
                </c:pt>
                <c:pt idx="8">
                  <c:v>#N/A</c:v>
                </c:pt>
                <c:pt idx="9">
                  <c:v>0.45</c:v>
                </c:pt>
              </c:numCache>
            </c:numRef>
          </c:val>
          <c:extLst>
            <c:ext xmlns:c16="http://schemas.microsoft.com/office/drawing/2014/chart" uri="{C3380CC4-5D6E-409C-BE32-E72D297353CC}">
              <c16:uniqueId val="{00000004-86F0-4484-847A-82A7D3A50747}"/>
            </c:ext>
          </c:extLst>
        </c:ser>
        <c:ser>
          <c:idx val="5"/>
          <c:order val="5"/>
          <c:tx>
            <c:strRef>
              <c:f>データシート!$A$32</c:f>
              <c:strCache>
                <c:ptCount val="1"/>
                <c:pt idx="0">
                  <c:v>都民の森管理運営事業特別会計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c:v>
                </c:pt>
                <c:pt idx="2">
                  <c:v>#N/A</c:v>
                </c:pt>
                <c:pt idx="3">
                  <c:v>0.27</c:v>
                </c:pt>
                <c:pt idx="4">
                  <c:v>#N/A</c:v>
                </c:pt>
                <c:pt idx="5">
                  <c:v>0.56999999999999995</c:v>
                </c:pt>
                <c:pt idx="6">
                  <c:v>#N/A</c:v>
                </c:pt>
                <c:pt idx="7">
                  <c:v>0.56999999999999995</c:v>
                </c:pt>
                <c:pt idx="8">
                  <c:v>#N/A</c:v>
                </c:pt>
                <c:pt idx="9">
                  <c:v>0.49</c:v>
                </c:pt>
              </c:numCache>
            </c:numRef>
          </c:val>
          <c:extLst>
            <c:ext xmlns:c16="http://schemas.microsoft.com/office/drawing/2014/chart" uri="{C3380CC4-5D6E-409C-BE32-E72D297353CC}">
              <c16:uniqueId val="{00000005-86F0-4484-847A-82A7D3A50747}"/>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1.04</c:v>
                </c:pt>
                <c:pt idx="2">
                  <c:v>#N/A</c:v>
                </c:pt>
                <c:pt idx="3">
                  <c:v>1.05</c:v>
                </c:pt>
                <c:pt idx="4">
                  <c:v>#N/A</c:v>
                </c:pt>
                <c:pt idx="5">
                  <c:v>1.01</c:v>
                </c:pt>
                <c:pt idx="6">
                  <c:v>#N/A</c:v>
                </c:pt>
                <c:pt idx="7">
                  <c:v>0.04</c:v>
                </c:pt>
                <c:pt idx="8">
                  <c:v>#N/A</c:v>
                </c:pt>
                <c:pt idx="9">
                  <c:v>1.18</c:v>
                </c:pt>
              </c:numCache>
            </c:numRef>
          </c:val>
          <c:extLst>
            <c:ext xmlns:c16="http://schemas.microsoft.com/office/drawing/2014/chart" uri="{C3380CC4-5D6E-409C-BE32-E72D297353CC}">
              <c16:uniqueId val="{00000006-86F0-4484-847A-82A7D3A50747}"/>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2.33</c:v>
                </c:pt>
              </c:numCache>
            </c:numRef>
          </c:val>
          <c:extLst>
            <c:ext xmlns:c16="http://schemas.microsoft.com/office/drawing/2014/chart" uri="{C3380CC4-5D6E-409C-BE32-E72D297353CC}">
              <c16:uniqueId val="{00000007-86F0-4484-847A-82A7D3A5074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c:v>
                </c:pt>
                <c:pt idx="2">
                  <c:v>#N/A</c:v>
                </c:pt>
                <c:pt idx="3">
                  <c:v>13.45</c:v>
                </c:pt>
                <c:pt idx="4">
                  <c:v>#N/A</c:v>
                </c:pt>
                <c:pt idx="5">
                  <c:v>8</c:v>
                </c:pt>
                <c:pt idx="6">
                  <c:v>#N/A</c:v>
                </c:pt>
                <c:pt idx="7">
                  <c:v>9.25</c:v>
                </c:pt>
                <c:pt idx="8">
                  <c:v>#N/A</c:v>
                </c:pt>
                <c:pt idx="9">
                  <c:v>7.9</c:v>
                </c:pt>
              </c:numCache>
            </c:numRef>
          </c:val>
          <c:extLst>
            <c:ext xmlns:c16="http://schemas.microsoft.com/office/drawing/2014/chart" uri="{C3380CC4-5D6E-409C-BE32-E72D297353CC}">
              <c16:uniqueId val="{00000008-86F0-4484-847A-82A7D3A50747}"/>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13.54</c:v>
                </c:pt>
                <c:pt idx="2">
                  <c:v>#N/A</c:v>
                </c:pt>
                <c:pt idx="3">
                  <c:v>13.42</c:v>
                </c:pt>
                <c:pt idx="4">
                  <c:v>#N/A</c:v>
                </c:pt>
                <c:pt idx="5">
                  <c:v>14.42</c:v>
                </c:pt>
                <c:pt idx="6">
                  <c:v>#N/A</c:v>
                </c:pt>
                <c:pt idx="7">
                  <c:v>14.08</c:v>
                </c:pt>
                <c:pt idx="8">
                  <c:v>#N/A</c:v>
                </c:pt>
                <c:pt idx="9">
                  <c:v>13.15</c:v>
                </c:pt>
              </c:numCache>
            </c:numRef>
          </c:val>
          <c:extLst>
            <c:ext xmlns:c16="http://schemas.microsoft.com/office/drawing/2014/chart" uri="{C3380CC4-5D6E-409C-BE32-E72D297353CC}">
              <c16:uniqueId val="{00000009-86F0-4484-847A-82A7D3A5074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424</c:v>
                </c:pt>
                <c:pt idx="5">
                  <c:v>416</c:v>
                </c:pt>
                <c:pt idx="8">
                  <c:v>399</c:v>
                </c:pt>
                <c:pt idx="11">
                  <c:v>370</c:v>
                </c:pt>
                <c:pt idx="14">
                  <c:v>339</c:v>
                </c:pt>
              </c:numCache>
            </c:numRef>
          </c:val>
          <c:extLst>
            <c:ext xmlns:c16="http://schemas.microsoft.com/office/drawing/2014/chart" uri="{C3380CC4-5D6E-409C-BE32-E72D297353CC}">
              <c16:uniqueId val="{00000000-AE74-4C64-BBE5-A9E762C85C0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E74-4C64-BBE5-A9E762C85C0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E74-4C64-BBE5-A9E762C85C0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31</c:v>
                </c:pt>
                <c:pt idx="3">
                  <c:v>35</c:v>
                </c:pt>
                <c:pt idx="6">
                  <c:v>38</c:v>
                </c:pt>
                <c:pt idx="9">
                  <c:v>37</c:v>
                </c:pt>
                <c:pt idx="12">
                  <c:v>36</c:v>
                </c:pt>
              </c:numCache>
            </c:numRef>
          </c:val>
          <c:extLst>
            <c:ext xmlns:c16="http://schemas.microsoft.com/office/drawing/2014/chart" uri="{C3380CC4-5D6E-409C-BE32-E72D297353CC}">
              <c16:uniqueId val="{00000003-AE74-4C64-BBE5-A9E762C85C0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350</c:v>
                </c:pt>
                <c:pt idx="3">
                  <c:v>352</c:v>
                </c:pt>
                <c:pt idx="6">
                  <c:v>335</c:v>
                </c:pt>
                <c:pt idx="9">
                  <c:v>320</c:v>
                </c:pt>
                <c:pt idx="12">
                  <c:v>292</c:v>
                </c:pt>
              </c:numCache>
            </c:numRef>
          </c:val>
          <c:extLst>
            <c:ext xmlns:c16="http://schemas.microsoft.com/office/drawing/2014/chart" uri="{C3380CC4-5D6E-409C-BE32-E72D297353CC}">
              <c16:uniqueId val="{00000004-AE74-4C64-BBE5-A9E762C85C0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E74-4C64-BBE5-A9E762C85C0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E74-4C64-BBE5-A9E762C85C0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211</c:v>
                </c:pt>
                <c:pt idx="3">
                  <c:v>212</c:v>
                </c:pt>
                <c:pt idx="6">
                  <c:v>208</c:v>
                </c:pt>
                <c:pt idx="9">
                  <c:v>198</c:v>
                </c:pt>
                <c:pt idx="12">
                  <c:v>180</c:v>
                </c:pt>
              </c:numCache>
            </c:numRef>
          </c:val>
          <c:extLst>
            <c:ext xmlns:c16="http://schemas.microsoft.com/office/drawing/2014/chart" uri="{C3380CC4-5D6E-409C-BE32-E72D297353CC}">
              <c16:uniqueId val="{00000007-AE74-4C64-BBE5-A9E762C85C0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168</c:v>
                </c:pt>
                <c:pt idx="2">
                  <c:v>#N/A</c:v>
                </c:pt>
                <c:pt idx="3">
                  <c:v>#N/A</c:v>
                </c:pt>
                <c:pt idx="4">
                  <c:v>183</c:v>
                </c:pt>
                <c:pt idx="5">
                  <c:v>#N/A</c:v>
                </c:pt>
                <c:pt idx="6">
                  <c:v>#N/A</c:v>
                </c:pt>
                <c:pt idx="7">
                  <c:v>182</c:v>
                </c:pt>
                <c:pt idx="8">
                  <c:v>#N/A</c:v>
                </c:pt>
                <c:pt idx="9">
                  <c:v>#N/A</c:v>
                </c:pt>
                <c:pt idx="10">
                  <c:v>185</c:v>
                </c:pt>
                <c:pt idx="11">
                  <c:v>#N/A</c:v>
                </c:pt>
                <c:pt idx="12">
                  <c:v>#N/A</c:v>
                </c:pt>
                <c:pt idx="13">
                  <c:v>169</c:v>
                </c:pt>
                <c:pt idx="14">
                  <c:v>#N/A</c:v>
                </c:pt>
              </c:numCache>
            </c:numRef>
          </c:val>
          <c:smooth val="0"/>
          <c:extLst>
            <c:ext xmlns:c16="http://schemas.microsoft.com/office/drawing/2014/chart" uri="{C3380CC4-5D6E-409C-BE32-E72D297353CC}">
              <c16:uniqueId val="{00000008-AE74-4C64-BBE5-A9E762C85C0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3627</c:v>
                </c:pt>
                <c:pt idx="5">
                  <c:v>3318</c:v>
                </c:pt>
                <c:pt idx="8">
                  <c:v>2975</c:v>
                </c:pt>
                <c:pt idx="11">
                  <c:v>2625</c:v>
                </c:pt>
                <c:pt idx="14">
                  <c:v>2279</c:v>
                </c:pt>
              </c:numCache>
            </c:numRef>
          </c:val>
          <c:extLst>
            <c:ext xmlns:c16="http://schemas.microsoft.com/office/drawing/2014/chart" uri="{C3380CC4-5D6E-409C-BE32-E72D297353CC}">
              <c16:uniqueId val="{00000000-A8FE-4834-9BFF-083AB6AC65A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c:v>
                </c:pt>
                <c:pt idx="5">
                  <c:v>5</c:v>
                </c:pt>
                <c:pt idx="8">
                  <c:v>4</c:v>
                </c:pt>
                <c:pt idx="11">
                  <c:v>3</c:v>
                </c:pt>
                <c:pt idx="14">
                  <c:v>2</c:v>
                </c:pt>
              </c:numCache>
            </c:numRef>
          </c:val>
          <c:extLst>
            <c:ext xmlns:c16="http://schemas.microsoft.com/office/drawing/2014/chart" uri="{C3380CC4-5D6E-409C-BE32-E72D297353CC}">
              <c16:uniqueId val="{00000001-A8FE-4834-9BFF-083AB6AC65A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5111</c:v>
                </c:pt>
                <c:pt idx="5">
                  <c:v>5831</c:v>
                </c:pt>
                <c:pt idx="8">
                  <c:v>6548</c:v>
                </c:pt>
                <c:pt idx="11">
                  <c:v>6713</c:v>
                </c:pt>
                <c:pt idx="14">
                  <c:v>6872</c:v>
                </c:pt>
              </c:numCache>
            </c:numRef>
          </c:val>
          <c:extLst>
            <c:ext xmlns:c16="http://schemas.microsoft.com/office/drawing/2014/chart" uri="{C3380CC4-5D6E-409C-BE32-E72D297353CC}">
              <c16:uniqueId val="{00000002-A8FE-4834-9BFF-083AB6AC65A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8FE-4834-9BFF-083AB6AC65A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8FE-4834-9BFF-083AB6AC65A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8FE-4834-9BFF-083AB6AC65A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1224</c:v>
                </c:pt>
                <c:pt idx="3">
                  <c:v>1234</c:v>
                </c:pt>
                <c:pt idx="6">
                  <c:v>1237</c:v>
                </c:pt>
                <c:pt idx="9">
                  <c:v>1251</c:v>
                </c:pt>
                <c:pt idx="12">
                  <c:v>1316</c:v>
                </c:pt>
              </c:numCache>
            </c:numRef>
          </c:val>
          <c:extLst>
            <c:ext xmlns:c16="http://schemas.microsoft.com/office/drawing/2014/chart" uri="{C3380CC4-5D6E-409C-BE32-E72D297353CC}">
              <c16:uniqueId val="{00000006-A8FE-4834-9BFF-083AB6AC65A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342</c:v>
                </c:pt>
                <c:pt idx="3">
                  <c:v>297</c:v>
                </c:pt>
                <c:pt idx="6">
                  <c:v>263</c:v>
                </c:pt>
                <c:pt idx="9">
                  <c:v>227</c:v>
                </c:pt>
                <c:pt idx="12">
                  <c:v>187</c:v>
                </c:pt>
              </c:numCache>
            </c:numRef>
          </c:val>
          <c:extLst>
            <c:ext xmlns:c16="http://schemas.microsoft.com/office/drawing/2014/chart" uri="{C3380CC4-5D6E-409C-BE32-E72D297353CC}">
              <c16:uniqueId val="{00000007-A8FE-4834-9BFF-083AB6AC65A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3130</c:v>
                </c:pt>
                <c:pt idx="3">
                  <c:v>2868</c:v>
                </c:pt>
                <c:pt idx="6">
                  <c:v>2610</c:v>
                </c:pt>
                <c:pt idx="9">
                  <c:v>2393</c:v>
                </c:pt>
                <c:pt idx="12">
                  <c:v>2134</c:v>
                </c:pt>
              </c:numCache>
            </c:numRef>
          </c:val>
          <c:extLst>
            <c:ext xmlns:c16="http://schemas.microsoft.com/office/drawing/2014/chart" uri="{C3380CC4-5D6E-409C-BE32-E72D297353CC}">
              <c16:uniqueId val="{00000008-A8FE-4834-9BFF-083AB6AC65A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8FE-4834-9BFF-083AB6AC65A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1965</c:v>
                </c:pt>
                <c:pt idx="3">
                  <c:v>1828</c:v>
                </c:pt>
                <c:pt idx="6">
                  <c:v>1653</c:v>
                </c:pt>
                <c:pt idx="9">
                  <c:v>1577</c:v>
                </c:pt>
                <c:pt idx="12">
                  <c:v>1436</c:v>
                </c:pt>
              </c:numCache>
            </c:numRef>
          </c:val>
          <c:extLst>
            <c:ext xmlns:c16="http://schemas.microsoft.com/office/drawing/2014/chart" uri="{C3380CC4-5D6E-409C-BE32-E72D297353CC}">
              <c16:uniqueId val="{0000000A-A8FE-4834-9BFF-083AB6AC65A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8FE-4834-9BFF-083AB6AC65A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1839</c:v>
                </c:pt>
                <c:pt idx="1">
                  <c:v>1769</c:v>
                </c:pt>
                <c:pt idx="2">
                  <c:v>1880</c:v>
                </c:pt>
              </c:numCache>
            </c:numRef>
          </c:val>
          <c:extLst>
            <c:ext xmlns:c16="http://schemas.microsoft.com/office/drawing/2014/chart" uri="{C3380CC4-5D6E-409C-BE32-E72D297353CC}">
              <c16:uniqueId val="{00000000-C1CA-4882-93EC-5A0FB2C799D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1273</c:v>
                </c:pt>
                <c:pt idx="1">
                  <c:v>1275</c:v>
                </c:pt>
                <c:pt idx="2">
                  <c:v>1292</c:v>
                </c:pt>
              </c:numCache>
            </c:numRef>
          </c:val>
          <c:extLst>
            <c:ext xmlns:c16="http://schemas.microsoft.com/office/drawing/2014/chart" uri="{C3380CC4-5D6E-409C-BE32-E72D297353CC}">
              <c16:uniqueId val="{00000001-C1CA-4882-93EC-5A0FB2C799D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3230</c:v>
                </c:pt>
                <c:pt idx="1">
                  <c:v>3443</c:v>
                </c:pt>
                <c:pt idx="2">
                  <c:v>3508</c:v>
                </c:pt>
              </c:numCache>
            </c:numRef>
          </c:val>
          <c:extLst>
            <c:ext xmlns:c16="http://schemas.microsoft.com/office/drawing/2014/chart" uri="{C3380CC4-5D6E-409C-BE32-E72D297353CC}">
              <c16:uniqueId val="{00000002-C1CA-4882-93EC-5A0FB2C799D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{02BABBE1-22C6-4FA4-8FD6-BC2071B6140C}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06D-46E4-80FB-CB66690F6FE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{531C10FD-7F40-4388-9665-2C1E0C9B69B1}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06D-46E4-80FB-CB66690F6FE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{D99175F4-606A-43F2-A230-2108BD88DD51}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06D-46E4-80FB-CB66690F6FE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{727632F4-0735-4979-9AC3-9EB1B5E804C1}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06D-46E4-80FB-CB66690F6FE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{F1690F42-FAF3-471B-9DE0-329FD63255A9}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06D-46E4-80FB-CB66690F6FE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{B23A8C35-2A85-4A49-B3D7-37C963B6C15B}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06D-46E4-80FB-CB66690F6FE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{84B809AD-6DBF-4F59-95F2-F31D5B0EF57F}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06D-46E4-80FB-CB66690F6FE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{1E621000-2DD3-47F2-B7AB-43475398834B}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06D-46E4-80FB-CB66690F6FE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{7A34A9D1-1D4E-4951-9447-E52BC2B3A99C}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06D-46E4-80FB-CB66690F6FE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58.3</c:v>
                </c:pt>
                <c:pt idx="8">
                  <c:v>59.1</c:v>
                </c:pt>
                <c:pt idx="16">
                  <c:v>57.4</c:v>
                </c:pt>
                <c:pt idx="24">
                  <c:v>60.3</c:v>
                </c:pt>
                <c:pt idx="32">
                  <c:v>60.8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06D-46E4-80FB-CB66690F6FE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{674B3576-D203-4534-B4A2-2071610AEF01}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06D-46E4-80FB-CB66690F6FE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{50194F92-A279-42CC-9C33-36C4C68EAC1E}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06D-46E4-80FB-CB66690F6FE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{E3692E62-D837-4142-8A9D-F84AF04E7FEB}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06D-46E4-80FB-CB66690F6FE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{7B144578-702B-424B-8BDA-268031986253}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06D-46E4-80FB-CB66690F6FE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{ECB62855-1D03-4D4D-810A-30F41F38F77A}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06D-46E4-80FB-CB66690F6FE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{314844CD-28A9-4483-B7C7-09FF1C209557}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06D-46E4-80FB-CB66690F6FE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{920DBCFC-DFA3-4FC0-AB3C-EEFE2240F970}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06D-46E4-80FB-CB66690F6FE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{E4551A7A-0A11-4A88-BC91-55DE1BE78F28}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06D-46E4-80FB-CB66690F6FE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{A679B970-0FB7-48C4-BCD5-B1EA5CD254A8}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06D-46E4-80FB-CB66690F6FE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06D-46E4-80FB-CB66690F6FE6}"/>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{52408094-94F2-4BA0-97B8-1586B74E7539}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B66-45B0-968E-32E86FA38F8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{BBD78A32-7E62-4674-A7CA-29E22580FBAE}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B66-45B0-968E-32E86FA38F8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{A913AA0A-147B-4F54-9960-8CC8E201ED32}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B66-45B0-968E-32E86FA38F8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{948A9A1F-2273-4EA3-BBBE-790D5495387B}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B66-45B0-968E-32E86FA38F8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{643AD393-51DA-4231-BA8D-CDD23D39201D}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B66-45B0-968E-32E86FA38F8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{347A21D6-9BFC-423D-B652-CC70AE45AE77}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B66-45B0-968E-32E86FA38F8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{4ED18050-E984-4E31-A988-089ECE373834}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B66-45B0-968E-32E86FA38F8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{8041BBF0-8B27-47C3-944A-5FFC7B7311E3}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B66-45B0-968E-32E86FA38F8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{DFFCA2DD-8A7E-4882-859B-88FA5A742945}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B66-45B0-968E-32E86FA38F8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7.1</c:v>
                </c:pt>
                <c:pt idx="8">
                  <c:v>7.3</c:v>
                </c:pt>
                <c:pt idx="16">
                  <c:v>7.3</c:v>
                </c:pt>
                <c:pt idx="24">
                  <c:v>7.4</c:v>
                </c:pt>
                <c:pt idx="32">
                  <c:v>7.2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B66-45B0-968E-32E86FA38F8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{BAC29976-41C3-4C03-8180-4A97EC4D484F}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B66-45B0-968E-32E86FA38F8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{D2540E1B-85BC-465D-8436-29E97FCE35AF}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B66-45B0-968E-32E86FA38F8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{E61AC39C-469A-4C7B-9F28-A4A1B4FC9400}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B66-45B0-968E-32E86FA38F8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{274E2E75-1572-471E-81EE-F4EE339E2E61}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B66-45B0-968E-32E86FA38F8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{3DBA5B72-2367-41AF-8842-AAA20CC5B0E1}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B66-45B0-968E-32E86FA38F8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{6483722A-6EED-416F-B671-A1FCB8AF8D48}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B66-45B0-968E-32E86FA38F8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{D312EB69-080B-4809-88B6-54A089B1CF8F}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B66-45B0-968E-32E86FA38F8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{DE0B5363-7C8B-41E9-8A1A-407DAF608ADE}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B66-45B0-968E-32E86FA38F8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{CD935B3C-7BB3-4293-B584-2B59D1D74CE4}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B66-45B0-968E-32E86FA38F8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B66-45B0-968E-32E86FA38F8D}"/>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東京都奥多摩町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4,492
4,409
225.53
7,270,723
7,017,544
253,179
2,859,588
1,436,135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基準財政収入額（分子）が、</a:t>
          </a:r>
          <a:r>
            <a:rPr kumimoji="1" lang="ja-JP" altLang="en-US" sz="1100">
              <a:solidFill>
                <a:schemeClr val="dk1"/>
              </a:solidFill>
              <a:effectLst/>
              <a:latin typeface="+mn-lt"/>
              <a:ea typeface="+mn-ea"/>
              <a:cs typeface="+mn-cs"/>
            </a:rPr>
            <a:t>森林環境譲与税</a:t>
          </a:r>
          <a:r>
            <a:rPr kumimoji="1" lang="ja-JP" altLang="ja-JP" sz="1100">
              <a:solidFill>
                <a:schemeClr val="dk1"/>
              </a:solidFill>
              <a:effectLst/>
              <a:latin typeface="+mn-lt"/>
              <a:ea typeface="+mn-ea"/>
              <a:cs typeface="+mn-cs"/>
            </a:rPr>
            <a:t>の増等により増となったが、基準財政需要額（分母）についても包括算定経費、</a:t>
          </a:r>
          <a:r>
            <a:rPr kumimoji="1" lang="ja-JP" altLang="en-US" sz="1100">
              <a:solidFill>
                <a:schemeClr val="dk1"/>
              </a:solidFill>
              <a:effectLst/>
              <a:latin typeface="+mn-lt"/>
              <a:ea typeface="+mn-ea"/>
              <a:cs typeface="+mn-cs"/>
            </a:rPr>
            <a:t>給与改定費</a:t>
          </a:r>
          <a:r>
            <a:rPr kumimoji="1" lang="ja-JP" altLang="ja-JP" sz="1100">
              <a:solidFill>
                <a:schemeClr val="dk1"/>
              </a:solidFill>
              <a:effectLst/>
              <a:latin typeface="+mn-lt"/>
              <a:ea typeface="+mn-ea"/>
              <a:cs typeface="+mn-cs"/>
            </a:rPr>
            <a:t>等が増となった。指数は昨年度同様となったが、人口減少や高齢化（人口：</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年度末</a:t>
          </a:r>
          <a:r>
            <a:rPr kumimoji="1" lang="en-US" altLang="ja-JP" sz="1100">
              <a:solidFill>
                <a:schemeClr val="dk1"/>
              </a:solidFill>
              <a:effectLst/>
              <a:latin typeface="+mn-lt"/>
              <a:ea typeface="+mn-ea"/>
              <a:cs typeface="+mn-cs"/>
            </a:rPr>
            <a:t>4,580</a:t>
          </a:r>
          <a:r>
            <a:rPr kumimoji="1" lang="ja-JP" altLang="en-US" sz="1100">
              <a:solidFill>
                <a:schemeClr val="dk1"/>
              </a:solidFill>
              <a:effectLst/>
              <a:latin typeface="+mn-lt"/>
              <a:ea typeface="+mn-ea"/>
              <a:cs typeface="+mn-cs"/>
            </a:rPr>
            <a:t>人</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a:t>
          </a:r>
          <a:r>
            <a:rPr kumimoji="1" lang="en-US" altLang="ja-JP" sz="1100">
              <a:solidFill>
                <a:schemeClr val="dk1"/>
              </a:solidFill>
              <a:effectLst/>
              <a:latin typeface="+mn-lt"/>
              <a:ea typeface="+mn-ea"/>
              <a:cs typeface="+mn-cs"/>
            </a:rPr>
            <a:t>4,477</a:t>
          </a:r>
          <a:r>
            <a:rPr kumimoji="1" lang="ja-JP" altLang="ja-JP" sz="1100">
              <a:solidFill>
                <a:schemeClr val="dk1"/>
              </a:solidFill>
              <a:effectLst/>
              <a:latin typeface="+mn-lt"/>
              <a:ea typeface="+mn-ea"/>
              <a:cs typeface="+mn-cs"/>
            </a:rPr>
            <a:t>人、△</a:t>
          </a:r>
          <a:r>
            <a:rPr kumimoji="1" lang="en-US" altLang="ja-JP" sz="1100">
              <a:solidFill>
                <a:schemeClr val="dk1"/>
              </a:solidFill>
              <a:effectLst/>
              <a:latin typeface="+mn-lt"/>
              <a:ea typeface="+mn-ea"/>
              <a:cs typeface="+mn-cs"/>
            </a:rPr>
            <a:t>103</a:t>
          </a:r>
          <a:r>
            <a:rPr kumimoji="1" lang="ja-JP" altLang="ja-JP" sz="1100">
              <a:solidFill>
                <a:schemeClr val="dk1"/>
              </a:solidFill>
              <a:effectLst/>
              <a:latin typeface="+mn-lt"/>
              <a:ea typeface="+mn-ea"/>
              <a:cs typeface="+mn-cs"/>
            </a:rPr>
            <a:t>人）により今後も町税については漸減の見込みであるため、経常経費の削減等、歳出削減に努め、財政の健全化を図る。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75946</xdr:rowOff>
    </xdr:from>
    <xdr:to>
      <xdr:col>23</xdr:col>
      <xdr:colOff>133350</xdr:colOff>
      <xdr:row>43</xdr:row>
      <xdr:rowOff>75946</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4482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75946</xdr:rowOff>
    </xdr:from>
    <xdr:to>
      <xdr:col>19</xdr:col>
      <xdr:colOff>133350</xdr:colOff>
      <xdr:row>43</xdr:row>
      <xdr:rowOff>75946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4482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66294</xdr:rowOff>
    </xdr:from>
    <xdr:to>
      <xdr:col>15</xdr:col>
      <xdr:colOff>82550</xdr:colOff>
      <xdr:row>43</xdr:row>
      <xdr:rowOff>75946</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43864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159783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56642</xdr:rowOff>
    </xdr:from>
    <xdr:to>
      <xdr:col>11</xdr:col>
      <xdr:colOff>31750</xdr:colOff>
      <xdr:row>43</xdr:row>
      <xdr:rowOff>66294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42899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150131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140479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51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25146</xdr:rowOff>
    </xdr:from>
    <xdr:to>
      <xdr:col>23</xdr:col>
      <xdr:colOff>184150</xdr:colOff>
      <xdr:row>43</xdr:row>
      <xdr:rowOff>126746</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41673</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24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25146</xdr:rowOff>
    </xdr:from>
    <xdr:to>
      <xdr:col>19</xdr:col>
      <xdr:colOff>184150</xdr:colOff>
      <xdr:row>43</xdr:row>
      <xdr:rowOff>126746</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136923</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166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25146</xdr:rowOff>
    </xdr:from>
    <xdr:to>
      <xdr:col>15</xdr:col>
      <xdr:colOff>133350</xdr:colOff>
      <xdr:row>43</xdr:row>
      <xdr:rowOff>126746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136923</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166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15494</xdr:rowOff>
    </xdr:from>
    <xdr:to>
      <xdr:col>11</xdr:col>
      <xdr:colOff>82550</xdr:colOff>
      <xdr:row>43</xdr:row>
      <xdr:rowOff>117094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38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127271</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156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5842</xdr:rowOff>
    </xdr:from>
    <xdr:to>
      <xdr:col>7</xdr:col>
      <xdr:colOff>31750</xdr:colOff>
      <xdr:row>43</xdr:row>
      <xdr:rowOff>107442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37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117619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14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分子（経常経費充当一般財源等）は、</a:t>
          </a:r>
          <a:r>
            <a:rPr kumimoji="1" lang="ja-JP" altLang="en-US" sz="1100">
              <a:solidFill>
                <a:schemeClr val="dk1"/>
              </a:solidFill>
              <a:effectLst/>
              <a:latin typeface="+mn-lt"/>
              <a:ea typeface="+mn-ea"/>
              <a:cs typeface="+mn-cs"/>
            </a:rPr>
            <a:t>繰出金</a:t>
          </a:r>
          <a:r>
            <a:rPr kumimoji="1" lang="ja-JP" altLang="ja-JP"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264,152</a:t>
          </a:r>
          <a:r>
            <a:rPr kumimoji="1" lang="ja-JP" altLang="ja-JP" sz="1100">
              <a:solidFill>
                <a:schemeClr val="dk1"/>
              </a:solidFill>
              <a:effectLst/>
              <a:latin typeface="+mn-lt"/>
              <a:ea typeface="+mn-ea"/>
              <a:cs typeface="+mn-cs"/>
            </a:rPr>
            <a:t>千円減</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扶助費が</a:t>
          </a:r>
          <a:r>
            <a:rPr kumimoji="1" lang="en-US" altLang="ja-JP" sz="1100">
              <a:solidFill>
                <a:schemeClr val="dk1"/>
              </a:solidFill>
              <a:effectLst/>
              <a:latin typeface="+mn-lt"/>
              <a:ea typeface="+mn-ea"/>
              <a:cs typeface="+mn-cs"/>
            </a:rPr>
            <a:t>35,619</a:t>
          </a:r>
          <a:r>
            <a:rPr kumimoji="1" lang="ja-JP" altLang="ja-JP" sz="1100">
              <a:solidFill>
                <a:schemeClr val="dk1"/>
              </a:solidFill>
              <a:effectLst/>
              <a:latin typeface="+mn-lt"/>
              <a:ea typeface="+mn-ea"/>
              <a:cs typeface="+mn-cs"/>
            </a:rPr>
            <a:t>千円減</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公債費が</a:t>
          </a:r>
          <a:r>
            <a:rPr kumimoji="1" lang="en-US" altLang="ja-JP" sz="1100">
              <a:solidFill>
                <a:schemeClr val="dk1"/>
              </a:solidFill>
              <a:effectLst/>
              <a:latin typeface="+mn-lt"/>
              <a:ea typeface="+mn-ea"/>
              <a:cs typeface="+mn-cs"/>
            </a:rPr>
            <a:t>17,903</a:t>
          </a:r>
          <a:r>
            <a:rPr kumimoji="1" lang="ja-JP" altLang="ja-JP" sz="1100">
              <a:solidFill>
                <a:schemeClr val="dk1"/>
              </a:solidFill>
              <a:effectLst/>
              <a:latin typeface="+mn-lt"/>
              <a:ea typeface="+mn-ea"/>
              <a:cs typeface="+mn-cs"/>
            </a:rPr>
            <a:t>千円減、</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なったが、</a:t>
          </a:r>
          <a:r>
            <a:rPr kumimoji="1" lang="ja-JP" altLang="en-US" sz="1100">
              <a:solidFill>
                <a:schemeClr val="dk1"/>
              </a:solidFill>
              <a:effectLst/>
              <a:latin typeface="+mn-lt"/>
              <a:ea typeface="+mn-ea"/>
              <a:cs typeface="+mn-cs"/>
            </a:rPr>
            <a:t>補助費</a:t>
          </a:r>
          <a:r>
            <a:rPr kumimoji="1" lang="ja-JP" altLang="ja-JP"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295,503</a:t>
          </a:r>
          <a:r>
            <a:rPr kumimoji="1" lang="ja-JP" altLang="ja-JP" sz="1100">
              <a:solidFill>
                <a:schemeClr val="dk1"/>
              </a:solidFill>
              <a:effectLst/>
              <a:latin typeface="+mn-lt"/>
              <a:ea typeface="+mn-ea"/>
              <a:cs typeface="+mn-cs"/>
            </a:rPr>
            <a:t>千円増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人件費が</a:t>
          </a:r>
          <a:r>
            <a:rPr kumimoji="1" lang="en-US" altLang="ja-JP" sz="1100">
              <a:solidFill>
                <a:schemeClr val="dk1"/>
              </a:solidFill>
              <a:effectLst/>
              <a:latin typeface="+mn-lt"/>
              <a:ea typeface="+mn-ea"/>
              <a:cs typeface="+mn-cs"/>
            </a:rPr>
            <a:t>18,049</a:t>
          </a:r>
          <a:r>
            <a:rPr kumimoji="1" lang="ja-JP" altLang="ja-JP" sz="1100">
              <a:solidFill>
                <a:schemeClr val="dk1"/>
              </a:solidFill>
              <a:effectLst/>
              <a:latin typeface="+mn-lt"/>
              <a:ea typeface="+mn-ea"/>
              <a:cs typeface="+mn-cs"/>
            </a:rPr>
            <a:t>千円増、</a:t>
          </a:r>
          <a:r>
            <a:rPr kumimoji="1" lang="ja-JP" altLang="en-US" sz="1100">
              <a:solidFill>
                <a:schemeClr val="dk1"/>
              </a:solidFill>
              <a:effectLst/>
              <a:latin typeface="+mn-lt"/>
              <a:ea typeface="+mn-ea"/>
              <a:cs typeface="+mn-cs"/>
            </a:rPr>
            <a:t>物件費</a:t>
          </a:r>
          <a:r>
            <a:rPr kumimoji="1" lang="ja-JP" altLang="ja-JP"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11,334</a:t>
          </a:r>
          <a:r>
            <a:rPr kumimoji="1" lang="ja-JP" altLang="ja-JP" sz="1100">
              <a:solidFill>
                <a:schemeClr val="dk1"/>
              </a:solidFill>
              <a:effectLst/>
              <a:latin typeface="+mn-lt"/>
              <a:ea typeface="+mn-ea"/>
              <a:cs typeface="+mn-cs"/>
            </a:rPr>
            <a:t>千円増となったことにより、全体では</a:t>
          </a:r>
          <a:r>
            <a:rPr kumimoji="1" lang="en-US" altLang="ja-JP" sz="1100">
              <a:solidFill>
                <a:schemeClr val="dk1"/>
              </a:solidFill>
              <a:effectLst/>
              <a:latin typeface="+mn-lt"/>
              <a:ea typeface="+mn-ea"/>
              <a:cs typeface="+mn-cs"/>
            </a:rPr>
            <a:t>19,000</a:t>
          </a:r>
          <a:r>
            <a:rPr kumimoji="1" lang="ja-JP" altLang="ja-JP" sz="1100">
              <a:solidFill>
                <a:schemeClr val="dk1"/>
              </a:solidFill>
              <a:effectLst/>
              <a:latin typeface="+mn-lt"/>
              <a:ea typeface="+mn-ea"/>
              <a:cs typeface="+mn-cs"/>
            </a:rPr>
            <a:t>千円の増となった。分母（経常一般財源）は、</a:t>
          </a:r>
          <a:r>
            <a:rPr kumimoji="1" lang="ja-JP" altLang="en-US" sz="1100">
              <a:solidFill>
                <a:schemeClr val="dk1"/>
              </a:solidFill>
              <a:effectLst/>
              <a:latin typeface="+mn-lt"/>
              <a:ea typeface="+mn-ea"/>
              <a:cs typeface="+mn-cs"/>
            </a:rPr>
            <a:t>地方交付</a:t>
          </a:r>
          <a:r>
            <a:rPr kumimoji="1" lang="ja-JP" altLang="ja-JP" sz="1100">
              <a:solidFill>
                <a:schemeClr val="dk1"/>
              </a:solidFill>
              <a:effectLst/>
              <a:latin typeface="+mn-lt"/>
              <a:ea typeface="+mn-ea"/>
              <a:cs typeface="+mn-cs"/>
            </a:rPr>
            <a:t>税が</a:t>
          </a:r>
          <a:r>
            <a:rPr kumimoji="1" lang="en-US" altLang="ja-JP" sz="1100">
              <a:solidFill>
                <a:schemeClr val="dk1"/>
              </a:solidFill>
              <a:effectLst/>
              <a:latin typeface="+mn-lt"/>
              <a:ea typeface="+mn-ea"/>
              <a:cs typeface="+mn-cs"/>
            </a:rPr>
            <a:t>44,852</a:t>
          </a:r>
          <a:r>
            <a:rPr kumimoji="1" lang="ja-JP" altLang="ja-JP" sz="1100">
              <a:solidFill>
                <a:schemeClr val="dk1"/>
              </a:solidFill>
              <a:effectLst/>
              <a:latin typeface="+mn-lt"/>
              <a:ea typeface="+mn-ea"/>
              <a:cs typeface="+mn-cs"/>
            </a:rPr>
            <a:t>千円増、</a:t>
          </a:r>
          <a:r>
            <a:rPr kumimoji="1" lang="ja-JP" altLang="en-US" sz="1100">
              <a:solidFill>
                <a:schemeClr val="dk1"/>
              </a:solidFill>
              <a:effectLst/>
              <a:latin typeface="+mn-lt"/>
              <a:ea typeface="+mn-ea"/>
              <a:cs typeface="+mn-cs"/>
            </a:rPr>
            <a:t>地方特例交付金</a:t>
          </a:r>
          <a:r>
            <a:rPr kumimoji="1" lang="ja-JP" altLang="ja-JP"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16,810</a:t>
          </a:r>
          <a:r>
            <a:rPr kumimoji="1" lang="ja-JP" altLang="ja-JP" sz="1100">
              <a:solidFill>
                <a:schemeClr val="dk1"/>
              </a:solidFill>
              <a:effectLst/>
              <a:latin typeface="+mn-lt"/>
              <a:ea typeface="+mn-ea"/>
              <a:cs typeface="+mn-cs"/>
            </a:rPr>
            <a:t>千円増</a:t>
          </a:r>
          <a:r>
            <a:rPr kumimoji="1" lang="ja-JP" altLang="en-US" sz="1100">
              <a:solidFill>
                <a:schemeClr val="dk1"/>
              </a:solidFill>
              <a:effectLst/>
              <a:latin typeface="+mn-lt"/>
              <a:ea typeface="+mn-ea"/>
              <a:cs typeface="+mn-cs"/>
            </a:rPr>
            <a:t>、地方譲与税が</a:t>
          </a:r>
          <a:r>
            <a:rPr kumimoji="1" lang="en-US" altLang="ja-JP" sz="1100">
              <a:solidFill>
                <a:schemeClr val="dk1"/>
              </a:solidFill>
              <a:effectLst/>
              <a:latin typeface="+mn-lt"/>
              <a:ea typeface="+mn-ea"/>
              <a:cs typeface="+mn-cs"/>
            </a:rPr>
            <a:t>14,402</a:t>
          </a:r>
          <a:r>
            <a:rPr kumimoji="1" lang="ja-JP" altLang="en-US" sz="1100">
              <a:solidFill>
                <a:schemeClr val="dk1"/>
              </a:solidFill>
              <a:effectLst/>
              <a:latin typeface="+mn-lt"/>
              <a:ea typeface="+mn-ea"/>
              <a:cs typeface="+mn-cs"/>
            </a:rPr>
            <a:t>千円増</a:t>
          </a:r>
          <a:r>
            <a:rPr kumimoji="1" lang="ja-JP" altLang="ja-JP" sz="1100">
              <a:solidFill>
                <a:schemeClr val="dk1"/>
              </a:solidFill>
              <a:effectLst/>
              <a:latin typeface="+mn-lt"/>
              <a:ea typeface="+mn-ea"/>
              <a:cs typeface="+mn-cs"/>
            </a:rPr>
            <a:t>となったが、地方</a:t>
          </a:r>
          <a:r>
            <a:rPr kumimoji="1" lang="ja-JP" altLang="en-US" sz="1100">
              <a:solidFill>
                <a:schemeClr val="dk1"/>
              </a:solidFill>
              <a:effectLst/>
              <a:latin typeface="+mn-lt"/>
              <a:ea typeface="+mn-ea"/>
              <a:cs typeface="+mn-cs"/>
            </a:rPr>
            <a:t>税</a:t>
          </a:r>
          <a:r>
            <a:rPr kumimoji="1" lang="ja-JP" altLang="ja-JP"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12,475</a:t>
          </a:r>
          <a:r>
            <a:rPr kumimoji="1" lang="ja-JP" altLang="ja-JP" sz="1100">
              <a:solidFill>
                <a:schemeClr val="dk1"/>
              </a:solidFill>
              <a:effectLst/>
              <a:latin typeface="+mn-lt"/>
              <a:ea typeface="+mn-ea"/>
              <a:cs typeface="+mn-cs"/>
            </a:rPr>
            <a:t>千円減、</a:t>
          </a:r>
          <a:r>
            <a:rPr kumimoji="1" lang="ja-JP" altLang="en-US" sz="1100">
              <a:solidFill>
                <a:schemeClr val="dk1"/>
              </a:solidFill>
              <a:effectLst/>
              <a:latin typeface="+mn-lt"/>
              <a:ea typeface="+mn-ea"/>
              <a:cs typeface="+mn-cs"/>
            </a:rPr>
            <a:t>使用料</a:t>
          </a:r>
          <a:r>
            <a:rPr kumimoji="1" lang="ja-JP" altLang="ja-JP"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1,420</a:t>
          </a:r>
          <a:r>
            <a:rPr kumimoji="1" lang="ja-JP" altLang="ja-JP" sz="1100">
              <a:solidFill>
                <a:schemeClr val="dk1"/>
              </a:solidFill>
              <a:effectLst/>
              <a:latin typeface="+mn-lt"/>
              <a:ea typeface="+mn-ea"/>
              <a:cs typeface="+mn-cs"/>
            </a:rPr>
            <a:t>千円減となったことにより、全体で</a:t>
          </a:r>
          <a:r>
            <a:rPr kumimoji="1" lang="en-US" altLang="ja-JP" sz="1100">
              <a:solidFill>
                <a:schemeClr val="dk1"/>
              </a:solidFill>
              <a:effectLst/>
              <a:latin typeface="+mn-lt"/>
              <a:ea typeface="+mn-ea"/>
              <a:cs typeface="+mn-cs"/>
            </a:rPr>
            <a:t>70,968</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となり、経常収支比率は前年度比で</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した。今後も事務事業の見直し等を行いながら、経常経費の削減に努め、現在の水準を維持していく。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72602</xdr:rowOff>
    </xdr:from>
    <xdr:to>
      <xdr:col>23</xdr:col>
      <xdr:colOff>133350</xdr:colOff>
      <xdr:row>62</xdr:row>
      <xdr:rowOff>96731</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702502"/>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41609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42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20320</xdr:rowOff>
    </xdr:from>
    <xdr:to>
      <xdr:col>19</xdr:col>
      <xdr:colOff>133350</xdr:colOff>
      <xdr:row>62</xdr:row>
      <xdr:rowOff>96731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650220"/>
          <a:ext cx="8890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12277</xdr:rowOff>
    </xdr:from>
    <xdr:to>
      <xdr:col>15</xdr:col>
      <xdr:colOff>82550</xdr:colOff>
      <xdr:row>62</xdr:row>
      <xdr:rowOff>20320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6421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12277</xdr:rowOff>
    </xdr:from>
    <xdr:to>
      <xdr:col>11</xdr:col>
      <xdr:colOff>31750</xdr:colOff>
      <xdr:row>62</xdr:row>
      <xdr:rowOff>18309</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642177"/>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21802</xdr:rowOff>
    </xdr:from>
    <xdr:to>
      <xdr:col>23</xdr:col>
      <xdr:colOff>184150</xdr:colOff>
      <xdr:row>62</xdr:row>
      <xdr:rowOff>123402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65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38329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496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45931</xdr:rowOff>
    </xdr:from>
    <xdr:to>
      <xdr:col>19</xdr:col>
      <xdr:colOff>184150</xdr:colOff>
      <xdr:row>62</xdr:row>
      <xdr:rowOff>147531</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157708</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44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140970</xdr:rowOff>
    </xdr:from>
    <xdr:to>
      <xdr:col>15</xdr:col>
      <xdr:colOff>133350</xdr:colOff>
      <xdr:row>62</xdr:row>
      <xdr:rowOff>71120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81297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132927</xdr:rowOff>
    </xdr:from>
    <xdr:to>
      <xdr:col>11</xdr:col>
      <xdr:colOff>82550</xdr:colOff>
      <xdr:row>62</xdr:row>
      <xdr:rowOff>63077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73254</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36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138959</xdr:rowOff>
    </xdr:from>
    <xdr:to>
      <xdr:col>7</xdr:col>
      <xdr:colOff>31750</xdr:colOff>
      <xdr:row>62</xdr:row>
      <xdr:rowOff>69109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59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79286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366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[645,814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人件費・物件費及び維持補修費の合計額の</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決算額増の主な要因は、給与改定に係る人件費及び町税などの基幹系システムの更新による物件費の増である。この他、例年当町は、観光、農林水産施設などの公共施設の管理運営に多額の費用がかかること、また、シカの食害等に係る有害鳥獣捕獲事業委託、森林再生（間伐）事業委託等に係る経費により類似団体より物件費が高くなっている。　</a:t>
          </a:r>
          <a:endParaRPr lang="ja-JP" altLang="ja-JP" sz="1400">
            <a:effectLst/>
          </a:endParaRPr>
        </a:p>
        <a:p>
          <a:r>
            <a:rPr kumimoji="1" lang="ja-JP" altLang="ja-JP" sz="1100">
              <a:solidFill>
                <a:schemeClr val="dk1"/>
              </a:solidFill>
              <a:effectLst/>
              <a:latin typeface="+mn-lt"/>
              <a:ea typeface="+mn-ea"/>
              <a:cs typeface="+mn-cs"/>
            </a:rPr>
            <a:t>　また、人口１人当たりの額が大きい要因として、人口減少も影響している。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148968</xdr:rowOff>
    </xdr:from>
    <xdr:to>
      <xdr:col>23</xdr:col>
      <xdr:colOff>133350</xdr:colOff>
      <xdr:row>82</xdr:row>
      <xdr:rowOff>1491</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36418"/>
          <a:ext cx="838200" cy="2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94575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82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143587</xdr:rowOff>
    </xdr:from>
    <xdr:to>
      <xdr:col>19</xdr:col>
      <xdr:colOff>133350</xdr:colOff>
      <xdr:row>81</xdr:row>
      <xdr:rowOff>148968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31037"/>
          <a:ext cx="889000" cy="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137714</xdr:rowOff>
    </xdr:from>
    <xdr:to>
      <xdr:col>15</xdr:col>
      <xdr:colOff>82550</xdr:colOff>
      <xdr:row>81</xdr:row>
      <xdr:rowOff>143587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25164"/>
          <a:ext cx="889000" cy="5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128843</xdr:rowOff>
    </xdr:from>
    <xdr:to>
      <xdr:col>11</xdr:col>
      <xdr:colOff>31750</xdr:colOff>
      <xdr:row>81</xdr:row>
      <xdr:rowOff>137714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16293"/>
          <a:ext cx="889000" cy="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122141</xdr:rowOff>
    </xdr:from>
    <xdr:to>
      <xdr:col>23</xdr:col>
      <xdr:colOff>184150</xdr:colOff>
      <xdr:row>82</xdr:row>
      <xdr:rowOff>52291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0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138668</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5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98168</xdr:rowOff>
    </xdr:from>
    <xdr:to>
      <xdr:col>19</xdr:col>
      <xdr:colOff>184150</xdr:colOff>
      <xdr:row>82</xdr:row>
      <xdr:rowOff>28318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8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38495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54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92787</xdr:rowOff>
    </xdr:from>
    <xdr:to>
      <xdr:col>15</xdr:col>
      <xdr:colOff>133350</xdr:colOff>
      <xdr:row>82</xdr:row>
      <xdr:rowOff>22937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8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7714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066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86914</xdr:rowOff>
    </xdr:from>
    <xdr:to>
      <xdr:col>11</xdr:col>
      <xdr:colOff>82550</xdr:colOff>
      <xdr:row>82</xdr:row>
      <xdr:rowOff>17064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7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1841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06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78043</xdr:rowOff>
    </xdr:from>
    <xdr:to>
      <xdr:col>7</xdr:col>
      <xdr:colOff>31750</xdr:colOff>
      <xdr:row>82</xdr:row>
      <xdr:rowOff>8193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6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164420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051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ラスパイレス指数について、</a:t>
          </a:r>
          <a:r>
            <a:rPr kumimoji="1" lang="ja-JP" altLang="en-US" sz="1100">
              <a:solidFill>
                <a:schemeClr val="dk1"/>
              </a:solidFill>
              <a:effectLst/>
              <a:latin typeface="+mn-lt"/>
              <a:ea typeface="+mn-ea"/>
              <a:cs typeface="+mn-cs"/>
            </a:rPr>
            <a:t>採用・退職による職員構成の変動等により、</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r>
            <a:rPr kumimoji="1" lang="ja-JP" altLang="ja-JP" sz="1100" b="0" i="0" baseline="0">
              <a:solidFill>
                <a:schemeClr val="dk1"/>
              </a:solidFill>
              <a:effectLst/>
              <a:latin typeface="+mn-lt"/>
              <a:ea typeface="+mn-ea"/>
              <a:cs typeface="+mn-cs"/>
            </a:rPr>
            <a:t>都表に準じた給料表を適用しており、行政改革の取り組みとして継続的に見直し・対策を講じているが、</a:t>
          </a:r>
          <a:r>
            <a:rPr kumimoji="1" lang="ja-JP" altLang="ja-JP" sz="1100">
              <a:solidFill>
                <a:schemeClr val="dk1"/>
              </a:solidFill>
              <a:effectLst/>
              <a:latin typeface="+mn-lt"/>
              <a:ea typeface="+mn-ea"/>
              <a:cs typeface="+mn-cs"/>
            </a:rPr>
            <a:t>全国町村平均値、類似団体平均値より高くなっているため、今後も一層給与の適正化に努める。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60325</xdr:rowOff>
    </xdr:from>
    <xdr:to>
      <xdr:col>81</xdr:col>
      <xdr:colOff>44450</xdr:colOff>
      <xdr:row>88</xdr:row>
      <xdr:rowOff>114618</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5147925"/>
          <a:ext cx="8382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117157</xdr:rowOff>
    </xdr:from>
    <xdr:to>
      <xdr:col>77</xdr:col>
      <xdr:colOff>44450</xdr:colOff>
      <xdr:row>88</xdr:row>
      <xdr:rowOff>114618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5033307"/>
          <a:ext cx="889000" cy="16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105093</xdr:rowOff>
    </xdr:from>
    <xdr:to>
      <xdr:col>72</xdr:col>
      <xdr:colOff>203200</xdr:colOff>
      <xdr:row>87</xdr:row>
      <xdr:rowOff>117157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5021243"/>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105093</xdr:rowOff>
    </xdr:from>
    <xdr:to>
      <xdr:col>68</xdr:col>
      <xdr:colOff>152400</xdr:colOff>
      <xdr:row>87</xdr:row>
      <xdr:rowOff>123189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5021243"/>
          <a:ext cx="889000" cy="1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123189</xdr:rowOff>
    </xdr:from>
    <xdr:to>
      <xdr:col>64</xdr:col>
      <xdr:colOff>152400</xdr:colOff>
      <xdr:row>87</xdr:row>
      <xdr:rowOff>53339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67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63516</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636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9525</xdr:rowOff>
    </xdr:from>
    <xdr:to>
      <xdr:col>81</xdr:col>
      <xdr:colOff>95250</xdr:colOff>
      <xdr:row>88</xdr:row>
      <xdr:rowOff>111125</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153052</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506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63818</xdr:rowOff>
    </xdr:from>
    <xdr:to>
      <xdr:col>77</xdr:col>
      <xdr:colOff>95250</xdr:colOff>
      <xdr:row>88</xdr:row>
      <xdr:rowOff>165418</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515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150195</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5237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66357</xdr:rowOff>
    </xdr:from>
    <xdr:to>
      <xdr:col>73</xdr:col>
      <xdr:colOff>44450</xdr:colOff>
      <xdr:row>87</xdr:row>
      <xdr:rowOff>167957</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98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152734</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5068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54293</xdr:rowOff>
    </xdr:from>
    <xdr:to>
      <xdr:col>68</xdr:col>
      <xdr:colOff>203200</xdr:colOff>
      <xdr:row>87</xdr:row>
      <xdr:rowOff>155893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97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140670</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505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72389</xdr:rowOff>
    </xdr:from>
    <xdr:to>
      <xdr:col>64</xdr:col>
      <xdr:colOff>152400</xdr:colOff>
      <xdr:row>88</xdr:row>
      <xdr:rowOff>2539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98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158766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07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前年度から職員数に大きな増減はないため、過疎化に伴う人口減少が数値を押し上げている要因と考えられる。</a:t>
          </a:r>
          <a:endParaRPr lang="ja-JP" altLang="ja-JP" sz="1400">
            <a:effectLst/>
          </a:endParaRPr>
        </a:p>
        <a:p>
          <a:r>
            <a:rPr kumimoji="1" lang="ja-JP" altLang="ja-JP" sz="1100">
              <a:solidFill>
                <a:schemeClr val="dk1"/>
              </a:solidFill>
              <a:effectLst/>
              <a:latin typeface="+mn-lt"/>
              <a:ea typeface="+mn-ea"/>
              <a:cs typeface="+mn-cs"/>
            </a:rPr>
            <a:t>　定員管理については、今後も定員管理計画に基づき、適正な定員管理に努める。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47359</xdr:rowOff>
    </xdr:from>
    <xdr:to>
      <xdr:col>81</xdr:col>
      <xdr:colOff>44450</xdr:colOff>
      <xdr:row>59</xdr:row>
      <xdr:rowOff>58160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162909"/>
          <a:ext cx="838200" cy="10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35523</xdr:rowOff>
    </xdr:from>
    <xdr:to>
      <xdr:col>77</xdr:col>
      <xdr:colOff>44450</xdr:colOff>
      <xdr:row>59</xdr:row>
      <xdr:rowOff>47359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151073"/>
          <a:ext cx="889000" cy="1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28859</xdr:rowOff>
    </xdr:from>
    <xdr:to>
      <xdr:col>72</xdr:col>
      <xdr:colOff>203200</xdr:colOff>
      <xdr:row>59</xdr:row>
      <xdr:rowOff>35523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144409"/>
          <a:ext cx="889000" cy="6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24837</xdr:rowOff>
    </xdr:from>
    <xdr:to>
      <xdr:col>68</xdr:col>
      <xdr:colOff>152400</xdr:colOff>
      <xdr:row>59</xdr:row>
      <xdr:rowOff>28859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40387"/>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135448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50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7360</xdr:rowOff>
    </xdr:from>
    <xdr:to>
      <xdr:col>81</xdr:col>
      <xdr:colOff>95250</xdr:colOff>
      <xdr:row>59</xdr:row>
      <xdr:rowOff>108960</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12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23887</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67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168009</xdr:rowOff>
    </xdr:from>
    <xdr:to>
      <xdr:col>77</xdr:col>
      <xdr:colOff>95250</xdr:colOff>
      <xdr:row>59</xdr:row>
      <xdr:rowOff>98159</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11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108336</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880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156173</xdr:rowOff>
    </xdr:from>
    <xdr:to>
      <xdr:col>73</xdr:col>
      <xdr:colOff>44450</xdr:colOff>
      <xdr:row>59</xdr:row>
      <xdr:rowOff>86323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10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96500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869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149509</xdr:rowOff>
    </xdr:from>
    <xdr:to>
      <xdr:col>68</xdr:col>
      <xdr:colOff>203200</xdr:colOff>
      <xdr:row>59</xdr:row>
      <xdr:rowOff>79659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093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89836</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862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145487</xdr:rowOff>
    </xdr:from>
    <xdr:to>
      <xdr:col>64</xdr:col>
      <xdr:colOff>152400</xdr:colOff>
      <xdr:row>59</xdr:row>
      <xdr:rowOff>75637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08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85814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858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起債依存型の事業計画の見直しにより、平成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年度以降減少に転じ、平成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年度からは類似団体平均値を下回ってきたが、</a:t>
          </a:r>
          <a:r>
            <a:rPr kumimoji="1" lang="ja-JP" altLang="en-US" sz="1100">
              <a:solidFill>
                <a:schemeClr val="dk1"/>
              </a:solidFill>
              <a:effectLst/>
              <a:latin typeface="+mn-lt"/>
              <a:ea typeface="+mn-ea"/>
              <a:cs typeface="+mn-cs"/>
            </a:rPr>
            <a:t>令和６年度は</a:t>
          </a:r>
          <a:r>
            <a:rPr kumimoji="1" lang="ja-JP" altLang="ja-JP" sz="1100">
              <a:solidFill>
                <a:schemeClr val="dk1"/>
              </a:solidFill>
              <a:effectLst/>
              <a:latin typeface="+mn-lt"/>
              <a:ea typeface="+mn-ea"/>
              <a:cs typeface="+mn-cs"/>
            </a:rPr>
            <a:t>下水道事業に係る償還金の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、組合等の償還金に対する負担金の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により、前年度から</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下水道事業に係る企業債の本格的な償還が始まっていることや役場本庁舎の建替えをはじめとする老朽化した公共、公用施設の更新に多額の費用が見込まれ、その財源対策として地方債の活用も今後必要となると考えられることから、引き続き健全な財政運営に努める。</a:t>
          </a:r>
          <a:endParaRPr lang="ja-JP" altLang="ja-JP">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132504</xdr:rowOff>
    </xdr:from>
    <xdr:to>
      <xdr:col>81</xdr:col>
      <xdr:colOff>44450</xdr:colOff>
      <xdr:row>41</xdr:row>
      <xdr:rowOff>148590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6179800" y="7161954"/>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140546</xdr:rowOff>
    </xdr:from>
    <xdr:to>
      <xdr:col>77</xdr:col>
      <xdr:colOff>44450</xdr:colOff>
      <xdr:row>41</xdr:row>
      <xdr:rowOff>148590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1699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140546</xdr:rowOff>
    </xdr:from>
    <xdr:to>
      <xdr:col>72</xdr:col>
      <xdr:colOff>203200</xdr:colOff>
      <xdr:row>41</xdr:row>
      <xdr:rowOff>140546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1699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124460</xdr:rowOff>
    </xdr:from>
    <xdr:to>
      <xdr:col>68</xdr:col>
      <xdr:colOff>152400</xdr:colOff>
      <xdr:row>41</xdr:row>
      <xdr:rowOff>140546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715391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81704</xdr:rowOff>
    </xdr:from>
    <xdr:to>
      <xdr:col>81</xdr:col>
      <xdr:colOff>95250</xdr:colOff>
      <xdr:row>42</xdr:row>
      <xdr:rowOff>11854</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98231</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95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97790</xdr:rowOff>
    </xdr:from>
    <xdr:to>
      <xdr:col>77</xdr:col>
      <xdr:colOff>95250</xdr:colOff>
      <xdr:row>42</xdr:row>
      <xdr:rowOff>27940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12717</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21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89746</xdr:rowOff>
    </xdr:from>
    <xdr:to>
      <xdr:col>73</xdr:col>
      <xdr:colOff>44450</xdr:colOff>
      <xdr:row>42</xdr:row>
      <xdr:rowOff>19896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4673</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89746</xdr:rowOff>
    </xdr:from>
    <xdr:to>
      <xdr:col>68</xdr:col>
      <xdr:colOff>203200</xdr:colOff>
      <xdr:row>42</xdr:row>
      <xdr:rowOff>19896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73660</xdr:rowOff>
    </xdr:from>
    <xdr:to>
      <xdr:col>64</xdr:col>
      <xdr:colOff>152400</xdr:colOff>
      <xdr:row>42</xdr:row>
      <xdr:rowOff>3810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13987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比率については、類似団体平均値を下回っており、その主な要因としては、建設事業計画の見直しにより、一般会計における地方債現在高及び下水道整備に係る公営企業債等繰入見込額が減額となっていることである。また、充当可能財源である財政調整基金等の基金積立については、</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百万円の積み増しにより充当可能財源の増額を図ることができた。</a:t>
          </a:r>
          <a:endParaRPr lang="ja-JP" altLang="ja-JP" sz="1400">
            <a:effectLst/>
          </a:endParaRPr>
        </a:p>
        <a:p>
          <a:r>
            <a:rPr kumimoji="1" lang="ja-JP" altLang="ja-JP" sz="1100">
              <a:solidFill>
                <a:schemeClr val="dk1"/>
              </a:solidFill>
              <a:effectLst/>
              <a:latin typeface="+mn-lt"/>
              <a:ea typeface="+mn-ea"/>
              <a:cs typeface="+mn-cs"/>
            </a:rPr>
            <a:t>　今後も引き続き行財政改革を推進し、経費節減を図</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東京都奥多摩町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4,492
4,409
225.53
7,270,723
7,017,544
253,179
2,859,588
1,436,135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人件費に係る指数は、前年度と比較して</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し、類似団体平均値との比較で</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ポイント上回る状況となった。</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年度については、給与改定等により分子となる一般財源充当分人件費が増額となったため、指数が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今後も、給与の適正化、適切な定員管理などに努める。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138430</xdr:rowOff>
    </xdr:from>
    <xdr:to>
      <xdr:col>24</xdr:col>
      <xdr:colOff>25400</xdr:colOff>
      <xdr:row>37</xdr:row>
      <xdr:rowOff>146050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4820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88900</xdr:rowOff>
    </xdr:from>
    <xdr:to>
      <xdr:col>19</xdr:col>
      <xdr:colOff>187325</xdr:colOff>
      <xdr:row>37</xdr:row>
      <xdr:rowOff>146050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325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5080</xdr:rowOff>
    </xdr:from>
    <xdr:to>
      <xdr:col>15</xdr:col>
      <xdr:colOff>98425</xdr:colOff>
      <xdr:row>37</xdr:row>
      <xdr:rowOff>88900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4873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5080</xdr:rowOff>
    </xdr:from>
    <xdr:to>
      <xdr:col>11</xdr:col>
      <xdr:colOff>9525</xdr:colOff>
      <xdr:row>37</xdr:row>
      <xdr:rowOff>50800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487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87630</xdr:rowOff>
    </xdr:from>
    <xdr:to>
      <xdr:col>24</xdr:col>
      <xdr:colOff>76200</xdr:colOff>
      <xdr:row>38</xdr:row>
      <xdr:rowOff>17780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59707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95250</xdr:rowOff>
    </xdr:from>
    <xdr:to>
      <xdr:col>20</xdr:col>
      <xdr:colOff>38100</xdr:colOff>
      <xdr:row>38</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2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38100</xdr:rowOff>
    </xdr:from>
    <xdr:to>
      <xdr:col>15</xdr:col>
      <xdr:colOff>149225</xdr:colOff>
      <xdr:row>37</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8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124477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6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125730</xdr:rowOff>
    </xdr:from>
    <xdr:to>
      <xdr:col>11</xdr:col>
      <xdr:colOff>60325</xdr:colOff>
      <xdr:row>37</xdr:row>
      <xdr:rowOff>55880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40657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8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0</xdr:rowOff>
    </xdr:from>
    <xdr:to>
      <xdr:col>6</xdr:col>
      <xdr:colOff>171450</xdr:colOff>
      <xdr:row>37</xdr:row>
      <xdr:rowOff>101600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86377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3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昨年度と比較して</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ポイント上昇し、類似団体平均値との比較では</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ポイント下回る数値となっている。</a:t>
          </a:r>
          <a:endParaRPr lang="ja-JP" altLang="ja-JP" sz="1400">
            <a:effectLst/>
          </a:endParaRPr>
        </a:p>
        <a:p>
          <a:r>
            <a:rPr kumimoji="1" lang="ja-JP" altLang="ja-JP" sz="1100">
              <a:solidFill>
                <a:schemeClr val="dk1"/>
              </a:solidFill>
              <a:effectLst/>
              <a:latin typeface="+mn-lt"/>
              <a:ea typeface="+mn-ea"/>
              <a:cs typeface="+mn-cs"/>
            </a:rPr>
            <a:t>　類似団体の平均を下回る結果となっているが、今後も委託事業等の見直しを行うとももに、経常経費の削減に努める。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49276</xdr:rowOff>
    </xdr:from>
    <xdr:to>
      <xdr:col>82</xdr:col>
      <xdr:colOff>107950</xdr:colOff>
      <xdr:row>16</xdr:row>
      <xdr:rowOff>58420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7924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16</xdr:row>
      <xdr:rowOff>49276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7559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16</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55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143002</xdr:rowOff>
    </xdr:from>
    <xdr:to>
      <xdr:col>69</xdr:col>
      <xdr:colOff>92075</xdr:colOff>
      <xdr:row>16</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7147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45991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6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xdr:rowOff>
    </xdr:from>
    <xdr:to>
      <xdr:col>82</xdr:col>
      <xdr:colOff>158750</xdr:colOff>
      <xdr:row>16</xdr:row>
      <xdr:rowOff>109220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24147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169926</xdr:rowOff>
    </xdr:from>
    <xdr:to>
      <xdr:col>78</xdr:col>
      <xdr:colOff>120650</xdr:colOff>
      <xdr:row>16</xdr:row>
      <xdr:rowOff>100076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4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110253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10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73677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73677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92202</xdr:rowOff>
    </xdr:from>
    <xdr:to>
      <xdr:col>65</xdr:col>
      <xdr:colOff>53975</xdr:colOff>
      <xdr:row>16</xdr:row>
      <xdr:rowOff>22352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6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32529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3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扶助費に係る指数は、類似団体平均値との比較は</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ポイント上回る状況となった。</a:t>
          </a:r>
          <a:endParaRPr lang="ja-JP" altLang="ja-JP" sz="1400">
            <a:effectLst/>
          </a:endParaRPr>
        </a:p>
        <a:p>
          <a:r>
            <a:rPr kumimoji="1" lang="ja-JP" altLang="ja-JP" sz="1100">
              <a:solidFill>
                <a:schemeClr val="dk1"/>
              </a:solidFill>
              <a:effectLst/>
              <a:latin typeface="+mn-lt"/>
              <a:ea typeface="+mn-ea"/>
              <a:cs typeface="+mn-cs"/>
            </a:rPr>
            <a:t>　当町では、ソフト・ハード両面から少子化・若者定住対策に係る各種事業を実施してきたことにより、保育所措置費を含む児童福祉関連の扶助費（経常経費）が高いことなどから、類似団体平均値を上回る状況となっていると考えら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45357</xdr:rowOff>
    </xdr:from>
    <xdr:to>
      <xdr:col>24</xdr:col>
      <xdr:colOff>25400</xdr:colOff>
      <xdr:row>57</xdr:row>
      <xdr:rowOff>86178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646557"/>
          <a:ext cx="8382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86178</xdr:rowOff>
    </xdr:from>
    <xdr:to>
      <xdr:col>19</xdr:col>
      <xdr:colOff>187325</xdr:colOff>
      <xdr:row>57</xdr:row>
      <xdr:rowOff>86178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858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94343</xdr:rowOff>
    </xdr:from>
    <xdr:to>
      <xdr:col>15</xdr:col>
      <xdr:colOff>98425</xdr:colOff>
      <xdr:row>57</xdr:row>
      <xdr:rowOff>86178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695543"/>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94343</xdr:rowOff>
    </xdr:from>
    <xdr:to>
      <xdr:col>11</xdr:col>
      <xdr:colOff>9525</xdr:colOff>
      <xdr:row>57</xdr:row>
      <xdr:rowOff>151493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95543"/>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138084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35378</xdr:rowOff>
    </xdr:from>
    <xdr:to>
      <xdr:col>20</xdr:col>
      <xdr:colOff>38100</xdr:colOff>
      <xdr:row>57</xdr:row>
      <xdr:rowOff>136978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121755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35378</xdr:rowOff>
    </xdr:from>
    <xdr:to>
      <xdr:col>15</xdr:col>
      <xdr:colOff>149225</xdr:colOff>
      <xdr:row>57</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121755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43543</xdr:rowOff>
    </xdr:from>
    <xdr:to>
      <xdr:col>11</xdr:col>
      <xdr:colOff>60325</xdr:colOff>
      <xdr:row>56</xdr:row>
      <xdr:rowOff>145143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129920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15620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その他に係る経常収支比率は、</a:t>
          </a:r>
          <a:r>
            <a:rPr kumimoji="1" lang="ja-JP" altLang="en-US" sz="1100">
              <a:solidFill>
                <a:schemeClr val="dk1"/>
              </a:solidFill>
              <a:effectLst/>
              <a:latin typeface="+mn-lt"/>
              <a:ea typeface="+mn-ea"/>
              <a:cs typeface="+mn-cs"/>
            </a:rPr>
            <a:t>下水道会計が公営企業会計に移行したことに伴い、繰出金が大きく減少し、</a:t>
          </a: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9.1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類似団体平均値との比較では</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回った。</a:t>
          </a:r>
          <a:endParaRPr lang="ja-JP" altLang="ja-JP" sz="1400">
            <a:effectLst/>
          </a:endParaRPr>
        </a:p>
        <a:p>
          <a:r>
            <a:rPr kumimoji="1" lang="ja-JP" altLang="ja-JP" sz="1100">
              <a:solidFill>
                <a:schemeClr val="dk1"/>
              </a:solidFill>
              <a:effectLst/>
              <a:latin typeface="+mn-lt"/>
              <a:ea typeface="+mn-ea"/>
              <a:cs typeface="+mn-cs"/>
            </a:rPr>
            <a:t>　今後も高齢化の進行に伴い、後期高齢者医療保険、介護保険の給付費の伸びが予想されること、下水道事業に係る企業債の償還に多額の費用がかかることなどから、一般会計からの繰出金の増加が懸念されるため、特別会計の適正な運営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59</xdr:row>
      <xdr:rowOff>168910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11860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140987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2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168910</xdr:rowOff>
    </xdr:from>
    <xdr:to>
      <xdr:col>82</xdr:col>
      <xdr:colOff>196850</xdr:colOff>
      <xdr:row>59</xdr:row>
      <xdr:rowOff>168910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284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5080</xdr:rowOff>
    </xdr:from>
    <xdr:to>
      <xdr:col>82</xdr:col>
      <xdr:colOff>107950</xdr:colOff>
      <xdr:row>60</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606280"/>
          <a:ext cx="838200" cy="69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17797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18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45720</xdr:rowOff>
    </xdr:from>
    <xdr:to>
      <xdr:col>82</xdr:col>
      <xdr:colOff>158750</xdr:colOff>
      <xdr:row>56</xdr:row>
      <xdr:rowOff>147320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69850</xdr:rowOff>
    </xdr:from>
    <xdr:to>
      <xdr:col>78</xdr:col>
      <xdr:colOff>69850</xdr:colOff>
      <xdr:row>60</xdr:row>
      <xdr:rowOff>12700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101854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160020</xdr:rowOff>
    </xdr:from>
    <xdr:to>
      <xdr:col>78</xdr:col>
      <xdr:colOff>120650</xdr:colOff>
      <xdr:row>57</xdr:row>
      <xdr:rowOff>90170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100347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3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69850</xdr:rowOff>
    </xdr:from>
    <xdr:to>
      <xdr:col>73</xdr:col>
      <xdr:colOff>180975</xdr:colOff>
      <xdr:row>60</xdr:row>
      <xdr:rowOff>149860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1018540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62230</xdr:rowOff>
    </xdr:from>
    <xdr:to>
      <xdr:col>69</xdr:col>
      <xdr:colOff>92075</xdr:colOff>
      <xdr:row>60</xdr:row>
      <xdr:rowOff>149860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1017778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26670</xdr:rowOff>
    </xdr:from>
    <xdr:to>
      <xdr:col>65</xdr:col>
      <xdr:colOff>53975</xdr:colOff>
      <xdr:row>57</xdr:row>
      <xdr:rowOff>128270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138447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56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125730</xdr:rowOff>
    </xdr:from>
    <xdr:to>
      <xdr:col>82</xdr:col>
      <xdr:colOff>158750</xdr:colOff>
      <xdr:row>56</xdr:row>
      <xdr:rowOff>55880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142257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133350</xdr:rowOff>
    </xdr:from>
    <xdr:to>
      <xdr:col>78</xdr:col>
      <xdr:colOff>120650</xdr:colOff>
      <xdr:row>60</xdr:row>
      <xdr:rowOff>63500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48277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33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19050</xdr:rowOff>
    </xdr:from>
    <xdr:to>
      <xdr:col>74</xdr:col>
      <xdr:colOff>31750</xdr:colOff>
      <xdr:row>59</xdr:row>
      <xdr:rowOff>120650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99060</xdr:rowOff>
    </xdr:from>
    <xdr:to>
      <xdr:col>69</xdr:col>
      <xdr:colOff>142875</xdr:colOff>
      <xdr:row>61</xdr:row>
      <xdr:rowOff>29210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13987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xdr:rowOff>
    </xdr:from>
    <xdr:to>
      <xdr:col>65</xdr:col>
      <xdr:colOff>53975</xdr:colOff>
      <xdr:row>59</xdr:row>
      <xdr:rowOff>113030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97807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21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補助費等に係る経常収支比率については、</a:t>
          </a:r>
          <a:r>
            <a:rPr lang="ja-JP" altLang="ja-JP" sz="1100">
              <a:solidFill>
                <a:schemeClr val="dk1"/>
              </a:solidFill>
              <a:effectLst/>
              <a:latin typeface="+mn-lt"/>
              <a:ea typeface="+mn-ea"/>
              <a:cs typeface="+mn-cs"/>
            </a:rPr>
            <a:t>下水道会計への補助</a:t>
          </a:r>
          <a:r>
            <a:rPr lang="ja-JP" altLang="en-US" sz="1100">
              <a:solidFill>
                <a:schemeClr val="dk1"/>
              </a:solidFill>
              <a:effectLst/>
              <a:latin typeface="+mn-lt"/>
              <a:ea typeface="+mn-ea"/>
              <a:cs typeface="+mn-cs"/>
            </a:rPr>
            <a:t>費等が公営企業会計移行に伴い大きく増加したことにより、</a:t>
          </a:r>
          <a:r>
            <a:rPr kumimoji="1" lang="ja-JP" altLang="en-US"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ポイント上昇し、</a:t>
          </a:r>
          <a:r>
            <a:rPr kumimoji="1" lang="ja-JP" altLang="ja-JP" sz="1100">
              <a:solidFill>
                <a:schemeClr val="dk1"/>
              </a:solidFill>
              <a:effectLst/>
              <a:latin typeface="+mn-lt"/>
              <a:ea typeface="+mn-ea"/>
              <a:cs typeface="+mn-cs"/>
            </a:rPr>
            <a:t>類似団体平均値を</a:t>
          </a:r>
          <a:r>
            <a:rPr kumimoji="1" lang="en-US" altLang="ja-JP" sz="1100">
              <a:solidFill>
                <a:schemeClr val="dk1"/>
              </a:solidFill>
              <a:effectLst/>
              <a:latin typeface="+mn-lt"/>
              <a:ea typeface="+mn-ea"/>
              <a:cs typeface="+mn-cs"/>
            </a:rPr>
            <a:t>09</a:t>
          </a:r>
          <a:r>
            <a:rPr kumimoji="1" lang="ja-JP" altLang="en-US" sz="1100">
              <a:solidFill>
                <a:schemeClr val="dk1"/>
              </a:solidFill>
              <a:effectLst/>
              <a:latin typeface="+mn-lt"/>
              <a:ea typeface="+mn-ea"/>
              <a:cs typeface="+mn-cs"/>
            </a:rPr>
            <a:t>ポイント上</a:t>
          </a:r>
          <a:r>
            <a:rPr kumimoji="1" lang="ja-JP" altLang="ja-JP" sz="1100">
              <a:solidFill>
                <a:schemeClr val="dk1"/>
              </a:solidFill>
              <a:effectLst/>
              <a:latin typeface="+mn-lt"/>
              <a:ea typeface="+mn-ea"/>
              <a:cs typeface="+mn-cs"/>
            </a:rPr>
            <a:t>回る状況となっている。</a:t>
          </a:r>
          <a:endParaRPr lang="ja-JP" altLang="ja-JP" sz="1400">
            <a:effectLst/>
          </a:endParaRPr>
        </a:p>
        <a:p>
          <a:r>
            <a:rPr kumimoji="1" lang="ja-JP" altLang="ja-JP" sz="1100">
              <a:solidFill>
                <a:schemeClr val="dk1"/>
              </a:solidFill>
              <a:effectLst/>
              <a:latin typeface="+mn-lt"/>
              <a:ea typeface="+mn-ea"/>
              <a:cs typeface="+mn-cs"/>
            </a:rPr>
            <a:t>　引き続き補助金・負担金の適正化に努める。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163576</xdr:rowOff>
    </xdr:from>
    <xdr:to>
      <xdr:col>82</xdr:col>
      <xdr:colOff>107950</xdr:colOff>
      <xdr:row>37</xdr:row>
      <xdr:rowOff>106426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5992876"/>
          <a:ext cx="8382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149860</xdr:rowOff>
    </xdr:from>
    <xdr:to>
      <xdr:col>78</xdr:col>
      <xdr:colOff>69850</xdr:colOff>
      <xdr:row>34</xdr:row>
      <xdr:rowOff>163576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59791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127000</xdr:rowOff>
    </xdr:from>
    <xdr:to>
      <xdr:col>73</xdr:col>
      <xdr:colOff>180975</xdr:colOff>
      <xdr:row>34</xdr:row>
      <xdr:rowOff>149860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5956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127000</xdr:rowOff>
    </xdr:from>
    <xdr:to>
      <xdr:col>69</xdr:col>
      <xdr:colOff>92075</xdr:colOff>
      <xdr:row>35</xdr:row>
      <xdr:rowOff>24130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59563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55626</xdr:rowOff>
    </xdr:from>
    <xdr:to>
      <xdr:col>82</xdr:col>
      <xdr:colOff>158750</xdr:colOff>
      <xdr:row>37</xdr:row>
      <xdr:rowOff>157226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27703</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112776</xdr:rowOff>
    </xdr:from>
    <xdr:to>
      <xdr:col>78</xdr:col>
      <xdr:colOff>120650</xdr:colOff>
      <xdr:row>35</xdr:row>
      <xdr:rowOff>42926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594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53103</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710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99060</xdr:rowOff>
    </xdr:from>
    <xdr:to>
      <xdr:col>74</xdr:col>
      <xdr:colOff>31750</xdr:colOff>
      <xdr:row>35</xdr:row>
      <xdr:rowOff>29210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39387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76200</xdr:rowOff>
    </xdr:from>
    <xdr:to>
      <xdr:col>69</xdr:col>
      <xdr:colOff>142875</xdr:colOff>
      <xdr:row>35</xdr:row>
      <xdr:rowOff>6350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16527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144780</xdr:rowOff>
    </xdr:from>
    <xdr:to>
      <xdr:col>65</xdr:col>
      <xdr:colOff>53975</xdr:colOff>
      <xdr:row>35</xdr:row>
      <xdr:rowOff>74930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85107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公債費に係る比率については、前年度と比較して</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ポイント減少し、類似団体と比較して</a:t>
          </a:r>
          <a:r>
            <a:rPr kumimoji="1" lang="en-US" altLang="ja-JP" sz="1100">
              <a:solidFill>
                <a:schemeClr val="dk1"/>
              </a:solidFill>
              <a:effectLst/>
              <a:latin typeface="+mn-lt"/>
              <a:ea typeface="+mn-ea"/>
              <a:cs typeface="+mn-cs"/>
            </a:rPr>
            <a:t>11.9</a:t>
          </a:r>
          <a:r>
            <a:rPr kumimoji="1" lang="ja-JP" altLang="ja-JP" sz="1100">
              <a:solidFill>
                <a:schemeClr val="dk1"/>
              </a:solidFill>
              <a:effectLst/>
              <a:latin typeface="+mn-lt"/>
              <a:ea typeface="+mn-ea"/>
              <a:cs typeface="+mn-cs"/>
            </a:rPr>
            <a:t>ポイント下回った。</a:t>
          </a:r>
          <a:endParaRPr lang="ja-JP" altLang="ja-JP" sz="1400">
            <a:effectLst/>
          </a:endParaRPr>
        </a:p>
        <a:p>
          <a:r>
            <a:rPr kumimoji="1" lang="ja-JP" altLang="ja-JP" sz="1100">
              <a:solidFill>
                <a:schemeClr val="dk1"/>
              </a:solidFill>
              <a:effectLst/>
              <a:latin typeface="+mn-lt"/>
              <a:ea typeface="+mn-ea"/>
              <a:cs typeface="+mn-cs"/>
            </a:rPr>
            <a:t>　今後も健全な財政運営のため、事業費の削減に努めるとともに、将来の負担を考慮した地方債の計画的な活用に努める。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54610</xdr:rowOff>
    </xdr:from>
    <xdr:to>
      <xdr:col>24</xdr:col>
      <xdr:colOff>25400</xdr:colOff>
      <xdr:row>74</xdr:row>
      <xdr:rowOff>85090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274191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85090</xdr:rowOff>
    </xdr:from>
    <xdr:to>
      <xdr:col>19</xdr:col>
      <xdr:colOff>187325</xdr:colOff>
      <xdr:row>74</xdr:row>
      <xdr:rowOff>96520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27723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96520</xdr:rowOff>
    </xdr:from>
    <xdr:to>
      <xdr:col>15</xdr:col>
      <xdr:colOff>98425</xdr:colOff>
      <xdr:row>74</xdr:row>
      <xdr:rowOff>96520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2783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96520</xdr:rowOff>
    </xdr:from>
    <xdr:to>
      <xdr:col>11</xdr:col>
      <xdr:colOff>9525</xdr:colOff>
      <xdr:row>74</xdr:row>
      <xdr:rowOff>115570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27838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3810</xdr:rowOff>
    </xdr:from>
    <xdr:to>
      <xdr:col>24</xdr:col>
      <xdr:colOff>76200</xdr:colOff>
      <xdr:row>74</xdr:row>
      <xdr:rowOff>105410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69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20337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53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34290</xdr:rowOff>
    </xdr:from>
    <xdr:to>
      <xdr:col>20</xdr:col>
      <xdr:colOff>38100</xdr:colOff>
      <xdr:row>74</xdr:row>
      <xdr:rowOff>135890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72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146067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490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45720</xdr:rowOff>
    </xdr:from>
    <xdr:to>
      <xdr:col>15</xdr:col>
      <xdr:colOff>149225</xdr:colOff>
      <xdr:row>74</xdr:row>
      <xdr:rowOff>147320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157497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45720</xdr:rowOff>
    </xdr:from>
    <xdr:to>
      <xdr:col>11</xdr:col>
      <xdr:colOff>60325</xdr:colOff>
      <xdr:row>74</xdr:row>
      <xdr:rowOff>147320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157497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64770</xdr:rowOff>
    </xdr:from>
    <xdr:to>
      <xdr:col>6</xdr:col>
      <xdr:colOff>171450</xdr:colOff>
      <xdr:row>74</xdr:row>
      <xdr:rowOff>166370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27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5097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52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公債費以外に係る経常収支比率は、前年度と比較して</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した。類似団体平均値との比較では同水準である。</a:t>
          </a:r>
          <a:endParaRPr lang="ja-JP" altLang="ja-JP" sz="1400">
            <a:effectLst/>
          </a:endParaRPr>
        </a:p>
        <a:p>
          <a:r>
            <a:rPr kumimoji="1" lang="ja-JP" altLang="ja-JP" sz="1100">
              <a:solidFill>
                <a:schemeClr val="dk1"/>
              </a:solidFill>
              <a:effectLst/>
              <a:latin typeface="+mn-lt"/>
              <a:ea typeface="+mn-ea"/>
              <a:cs typeface="+mn-cs"/>
            </a:rPr>
            <a:t>　引き続き行財政改革等の取り組みにより、効果的な財政運営に努める。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43180</xdr:rowOff>
    </xdr:from>
    <xdr:to>
      <xdr:col>82</xdr:col>
      <xdr:colOff>107950</xdr:colOff>
      <xdr:row>77</xdr:row>
      <xdr:rowOff>58420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324483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73661</xdr:rowOff>
    </xdr:from>
    <xdr:to>
      <xdr:col>78</xdr:col>
      <xdr:colOff>69850</xdr:colOff>
      <xdr:row>77</xdr:row>
      <xdr:rowOff>58420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103861"/>
          <a:ext cx="889000" cy="15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58420</xdr:rowOff>
    </xdr:from>
    <xdr:to>
      <xdr:col>73</xdr:col>
      <xdr:colOff>180975</xdr:colOff>
      <xdr:row>76</xdr:row>
      <xdr:rowOff>73661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0886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50800</xdr:rowOff>
    </xdr:from>
    <xdr:to>
      <xdr:col>69</xdr:col>
      <xdr:colOff>92075</xdr:colOff>
      <xdr:row>76</xdr:row>
      <xdr:rowOff>58420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004800" y="13081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143527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163830</xdr:rowOff>
    </xdr:from>
    <xdr:to>
      <xdr:col>82</xdr:col>
      <xdr:colOff>158750</xdr:colOff>
      <xdr:row>77</xdr:row>
      <xdr:rowOff>93980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1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135907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166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7620</xdr:rowOff>
    </xdr:from>
    <xdr:to>
      <xdr:col>78</xdr:col>
      <xdr:colOff>120650</xdr:colOff>
      <xdr:row>77</xdr:row>
      <xdr:rowOff>109220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93997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295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22861</xdr:rowOff>
    </xdr:from>
    <xdr:to>
      <xdr:col>74</xdr:col>
      <xdr:colOff>31750</xdr:colOff>
      <xdr:row>76</xdr:row>
      <xdr:rowOff>124461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109238</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13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xdr:rowOff>
    </xdr:from>
    <xdr:to>
      <xdr:col>69</xdr:col>
      <xdr:colOff>142875</xdr:colOff>
      <xdr:row>76</xdr:row>
      <xdr:rowOff>109220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93997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0</xdr:rowOff>
    </xdr:from>
    <xdr:to>
      <xdr:col>65</xdr:col>
      <xdr:colOff>53975</xdr:colOff>
      <xdr:row>76</xdr:row>
      <xdr:rowOff>101600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111777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東京都奥多摩町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103401</xdr:rowOff>
    </xdr:from>
    <xdr:to>
      <xdr:col>29</xdr:col>
      <xdr:colOff>127000</xdr:colOff>
      <xdr:row>18</xdr:row>
      <xdr:rowOff>114168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37126"/>
          <a:ext cx="647700" cy="107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114168</xdr:rowOff>
    </xdr:from>
    <xdr:to>
      <xdr:col>26</xdr:col>
      <xdr:colOff>50800</xdr:colOff>
      <xdr:row>18</xdr:row>
      <xdr:rowOff>138398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47893"/>
          <a:ext cx="698500" cy="24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138398</xdr:rowOff>
    </xdr:from>
    <xdr:to>
      <xdr:col>22</xdr:col>
      <xdr:colOff>114300</xdr:colOff>
      <xdr:row>18</xdr:row>
      <xdr:rowOff>150483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72123"/>
          <a:ext cx="698500" cy="120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150483</xdr:rowOff>
    </xdr:from>
    <xdr:to>
      <xdr:col>18</xdr:col>
      <xdr:colOff>177800</xdr:colOff>
      <xdr:row>18</xdr:row>
      <xdr:rowOff>159646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84208"/>
          <a:ext cx="698500" cy="9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148891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39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52601</xdr:rowOff>
    </xdr:from>
    <xdr:to>
      <xdr:col>29</xdr:col>
      <xdr:colOff>177800</xdr:colOff>
      <xdr:row>18</xdr:row>
      <xdr:rowOff>154201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86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24678</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58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63368</xdr:rowOff>
    </xdr:from>
    <xdr:to>
      <xdr:col>26</xdr:col>
      <xdr:colOff>101600</xdr:colOff>
      <xdr:row>18</xdr:row>
      <xdr:rowOff>164968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97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149745</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83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87598</xdr:rowOff>
    </xdr:from>
    <xdr:to>
      <xdr:col>22</xdr:col>
      <xdr:colOff>165100</xdr:colOff>
      <xdr:row>19</xdr:row>
      <xdr:rowOff>17749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21323"/>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2525</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07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99684</xdr:rowOff>
    </xdr:from>
    <xdr:to>
      <xdr:col>19</xdr:col>
      <xdr:colOff>38100</xdr:colOff>
      <xdr:row>19</xdr:row>
      <xdr:rowOff>29834</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33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14610</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1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108847</xdr:rowOff>
    </xdr:from>
    <xdr:to>
      <xdr:col>15</xdr:col>
      <xdr:colOff>101600</xdr:colOff>
      <xdr:row>19</xdr:row>
      <xdr:rowOff>38997</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425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23773</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28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68734</xdr:rowOff>
    </xdr:from>
    <xdr:to>
      <xdr:col>29</xdr:col>
      <xdr:colOff>127000</xdr:colOff>
      <xdr:row>36</xdr:row>
      <xdr:rowOff>79626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7021984"/>
          <a:ext cx="647700" cy="108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68734</xdr:rowOff>
    </xdr:from>
    <xdr:to>
      <xdr:col>26</xdr:col>
      <xdr:colOff>50800</xdr:colOff>
      <xdr:row>36</xdr:row>
      <xdr:rowOff>75607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7021984"/>
          <a:ext cx="698500" cy="68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75607</xdr:rowOff>
    </xdr:from>
    <xdr:to>
      <xdr:col>22</xdr:col>
      <xdr:colOff>114300</xdr:colOff>
      <xdr:row>36</xdr:row>
      <xdr:rowOff>80232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7028857"/>
          <a:ext cx="698500" cy="4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80232</xdr:rowOff>
    </xdr:from>
    <xdr:to>
      <xdr:col>18</xdr:col>
      <xdr:colOff>177800</xdr:colOff>
      <xdr:row>36</xdr:row>
      <xdr:rowOff>94649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033482"/>
          <a:ext cx="698500" cy="144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28826</xdr:rowOff>
    </xdr:from>
    <xdr:to>
      <xdr:col>29</xdr:col>
      <xdr:colOff>177800</xdr:colOff>
      <xdr:row>36</xdr:row>
      <xdr:rowOff>130426</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982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903</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954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17934</xdr:rowOff>
    </xdr:from>
    <xdr:to>
      <xdr:col>26</xdr:col>
      <xdr:colOff>101600</xdr:colOff>
      <xdr:row>36</xdr:row>
      <xdr:rowOff>119534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9711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104311</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057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24807</xdr:rowOff>
    </xdr:from>
    <xdr:to>
      <xdr:col>22</xdr:col>
      <xdr:colOff>165100</xdr:colOff>
      <xdr:row>36</xdr:row>
      <xdr:rowOff>126407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978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111184</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06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29432</xdr:rowOff>
    </xdr:from>
    <xdr:to>
      <xdr:col>19</xdr:col>
      <xdr:colOff>38100</xdr:colOff>
      <xdr:row>36</xdr:row>
      <xdr:rowOff>131032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826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115809</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069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43849</xdr:rowOff>
    </xdr:from>
    <xdr:to>
      <xdr:col>15</xdr:col>
      <xdr:colOff>101600</xdr:colOff>
      <xdr:row>36</xdr:row>
      <xdr:rowOff>145449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97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130226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083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東京都奥多摩町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4,492
4,409
225.53
7,270,723
7,017,544
253,179
2,859,588
1,436,135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72757</xdr:rowOff>
    </xdr:from>
    <xdr:to>
      <xdr:col>24</xdr:col>
      <xdr:colOff>63500</xdr:colOff>
      <xdr:row>37</xdr:row>
      <xdr:rowOff>88336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16407"/>
          <a:ext cx="838200" cy="1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88336</xdr:rowOff>
    </xdr:from>
    <xdr:to>
      <xdr:col>19</xdr:col>
      <xdr:colOff>177800</xdr:colOff>
      <xdr:row>37</xdr:row>
      <xdr:rowOff>109092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31986"/>
          <a:ext cx="889000" cy="2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109092</xdr:rowOff>
    </xdr:from>
    <xdr:to>
      <xdr:col>15</xdr:col>
      <xdr:colOff>50800</xdr:colOff>
      <xdr:row>37</xdr:row>
      <xdr:rowOff>122399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52742"/>
          <a:ext cx="889000" cy="13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122399</xdr:rowOff>
    </xdr:from>
    <xdr:to>
      <xdr:col>10</xdr:col>
      <xdr:colOff>114300</xdr:colOff>
      <xdr:row>37</xdr:row>
      <xdr:rowOff>133548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66049"/>
          <a:ext cx="889000" cy="1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149896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15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21957</xdr:rowOff>
    </xdr:from>
    <xdr:to>
      <xdr:col>24</xdr:col>
      <xdr:colOff>114300</xdr:colOff>
      <xdr:row>37</xdr:row>
      <xdr:rowOff>123557</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6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384</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44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37536</xdr:rowOff>
    </xdr:from>
    <xdr:to>
      <xdr:col>20</xdr:col>
      <xdr:colOff>38100</xdr:colOff>
      <xdr:row>37</xdr:row>
      <xdr:rowOff>139136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8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130263</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473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58292</xdr:rowOff>
    </xdr:from>
    <xdr:to>
      <xdr:col>15</xdr:col>
      <xdr:colOff>101600</xdr:colOff>
      <xdr:row>37</xdr:row>
      <xdr:rowOff>159892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0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151019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494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71599</xdr:rowOff>
    </xdr:from>
    <xdr:to>
      <xdr:col>10</xdr:col>
      <xdr:colOff>165100</xdr:colOff>
      <xdr:row>38</xdr:row>
      <xdr:rowOff>1749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1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164326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50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82748</xdr:rowOff>
    </xdr:from>
    <xdr:to>
      <xdr:col>6</xdr:col>
      <xdr:colOff>38100</xdr:colOff>
      <xdr:row>38</xdr:row>
      <xdr:rowOff>12898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2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4025</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519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133321</xdr:rowOff>
    </xdr:from>
    <xdr:to>
      <xdr:col>24</xdr:col>
      <xdr:colOff>63500</xdr:colOff>
      <xdr:row>57</xdr:row>
      <xdr:rowOff>156576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905971"/>
          <a:ext cx="838200" cy="23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155043</xdr:rowOff>
    </xdr:from>
    <xdr:to>
      <xdr:col>19</xdr:col>
      <xdr:colOff>177800</xdr:colOff>
      <xdr:row>57</xdr:row>
      <xdr:rowOff>156576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927693"/>
          <a:ext cx="889000" cy="1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155043</xdr:rowOff>
    </xdr:from>
    <xdr:to>
      <xdr:col>15</xdr:col>
      <xdr:colOff>50800</xdr:colOff>
      <xdr:row>57</xdr:row>
      <xdr:rowOff>156798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27693"/>
          <a:ext cx="889000" cy="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156798</xdr:rowOff>
    </xdr:from>
    <xdr:to>
      <xdr:col>10</xdr:col>
      <xdr:colOff>114300</xdr:colOff>
      <xdr:row>57</xdr:row>
      <xdr:rowOff>160872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929448"/>
          <a:ext cx="889000" cy="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60454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82521</xdr:rowOff>
    </xdr:from>
    <xdr:to>
      <xdr:col>24</xdr:col>
      <xdr:colOff>114300</xdr:colOff>
      <xdr:row>58</xdr:row>
      <xdr:rowOff>12671</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5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41898</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43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105776</xdr:rowOff>
    </xdr:from>
    <xdr:to>
      <xdr:col>20</xdr:col>
      <xdr:colOff>38100</xdr:colOff>
      <xdr:row>58</xdr:row>
      <xdr:rowOff>35926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7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52453</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653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104243</xdr:rowOff>
    </xdr:from>
    <xdr:to>
      <xdr:col>15</xdr:col>
      <xdr:colOff>101600</xdr:colOff>
      <xdr:row>58</xdr:row>
      <xdr:rowOff>34393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876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50920</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652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105998</xdr:rowOff>
    </xdr:from>
    <xdr:to>
      <xdr:col>10</xdr:col>
      <xdr:colOff>165100</xdr:colOff>
      <xdr:row>58</xdr:row>
      <xdr:rowOff>36148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87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52675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653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110072</xdr:rowOff>
    </xdr:from>
    <xdr:to>
      <xdr:col>6</xdr:col>
      <xdr:colOff>38100</xdr:colOff>
      <xdr:row>58</xdr:row>
      <xdr:rowOff>40222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88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56749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657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138446</xdr:rowOff>
    </xdr:from>
    <xdr:to>
      <xdr:col>24</xdr:col>
      <xdr:colOff>63500</xdr:colOff>
      <xdr:row>78</xdr:row>
      <xdr:rowOff>142619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11546"/>
          <a:ext cx="838200" cy="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141799</xdr:rowOff>
    </xdr:from>
    <xdr:to>
      <xdr:col>19</xdr:col>
      <xdr:colOff>177800</xdr:colOff>
      <xdr:row>78</xdr:row>
      <xdr:rowOff>142619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514899"/>
          <a:ext cx="889000" cy="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141799</xdr:rowOff>
    </xdr:from>
    <xdr:to>
      <xdr:col>15</xdr:col>
      <xdr:colOff>50800</xdr:colOff>
      <xdr:row>78</xdr:row>
      <xdr:rowOff>143960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14899"/>
          <a:ext cx="889000" cy="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143960</xdr:rowOff>
    </xdr:from>
    <xdr:to>
      <xdr:col>10</xdr:col>
      <xdr:colOff>114300</xdr:colOff>
      <xdr:row>78</xdr:row>
      <xdr:rowOff>169276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17060"/>
          <a:ext cx="889000" cy="2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87646</xdr:rowOff>
    </xdr:from>
    <xdr:to>
      <xdr:col>24</xdr:col>
      <xdr:colOff>114300</xdr:colOff>
      <xdr:row>79</xdr:row>
      <xdr:rowOff>17796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6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5216</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91819</xdr:rowOff>
    </xdr:from>
    <xdr:to>
      <xdr:col>20</xdr:col>
      <xdr:colOff>38100</xdr:colOff>
      <xdr:row>79</xdr:row>
      <xdr:rowOff>21969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6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79</xdr:row>
      <xdr:rowOff>13096</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55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90999</xdr:rowOff>
    </xdr:from>
    <xdr:to>
      <xdr:col>15</xdr:col>
      <xdr:colOff>101600</xdr:colOff>
      <xdr:row>79</xdr:row>
      <xdr:rowOff>21149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6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79</xdr:row>
      <xdr:rowOff>12276</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556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93160</xdr:rowOff>
    </xdr:from>
    <xdr:to>
      <xdr:col>10</xdr:col>
      <xdr:colOff>165100</xdr:colOff>
      <xdr:row>79</xdr:row>
      <xdr:rowOff>23310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6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79</xdr:row>
      <xdr:rowOff>14437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55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118476</xdr:rowOff>
    </xdr:from>
    <xdr:to>
      <xdr:col>6</xdr:col>
      <xdr:colOff>38100</xdr:colOff>
      <xdr:row>79</xdr:row>
      <xdr:rowOff>48626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9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39753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58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156358</xdr:rowOff>
    </xdr:from>
    <xdr:to>
      <xdr:col>24</xdr:col>
      <xdr:colOff>63500</xdr:colOff>
      <xdr:row>94</xdr:row>
      <xdr:rowOff>88143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101208"/>
          <a:ext cx="838200" cy="103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156358</xdr:rowOff>
    </xdr:from>
    <xdr:to>
      <xdr:col>19</xdr:col>
      <xdr:colOff>177800</xdr:colOff>
      <xdr:row>94</xdr:row>
      <xdr:rowOff>82077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101208"/>
          <a:ext cx="889000" cy="9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75412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3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8689</xdr:rowOff>
    </xdr:from>
    <xdr:to>
      <xdr:col>15</xdr:col>
      <xdr:colOff>50800</xdr:colOff>
      <xdr:row>94</xdr:row>
      <xdr:rowOff>82077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124989"/>
          <a:ext cx="889000" cy="7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8689</xdr:rowOff>
    </xdr:from>
    <xdr:to>
      <xdr:col>10</xdr:col>
      <xdr:colOff>114300</xdr:colOff>
      <xdr:row>95</xdr:row>
      <xdr:rowOff>42819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124989"/>
          <a:ext cx="889000" cy="20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20784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47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37343</xdr:rowOff>
    </xdr:from>
    <xdr:to>
      <xdr:col>24</xdr:col>
      <xdr:colOff>114300</xdr:colOff>
      <xdr:row>94</xdr:row>
      <xdr:rowOff>138943</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15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60220</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005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105558</xdr:rowOff>
    </xdr:from>
    <xdr:to>
      <xdr:col>20</xdr:col>
      <xdr:colOff>38100</xdr:colOff>
      <xdr:row>94</xdr:row>
      <xdr:rowOff>35708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05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52235</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497795" y="15825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31277</xdr:rowOff>
    </xdr:from>
    <xdr:to>
      <xdr:col>15</xdr:col>
      <xdr:colOff>101600</xdr:colOff>
      <xdr:row>94</xdr:row>
      <xdr:rowOff>132877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14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149404</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08795" y="1592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129339</xdr:rowOff>
    </xdr:from>
    <xdr:to>
      <xdr:col>10</xdr:col>
      <xdr:colOff>165100</xdr:colOff>
      <xdr:row>94</xdr:row>
      <xdr:rowOff>59489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07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76016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19795" y="15849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163469</xdr:rowOff>
    </xdr:from>
    <xdr:to>
      <xdr:col>6</xdr:col>
      <xdr:colOff>38100</xdr:colOff>
      <xdr:row>95</xdr:row>
      <xdr:rowOff>93619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27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110146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054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112253</xdr:rowOff>
    </xdr:from>
    <xdr:to>
      <xdr:col>55</xdr:col>
      <xdr:colOff>0</xdr:colOff>
      <xdr:row>38</xdr:row>
      <xdr:rowOff>52278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455903"/>
          <a:ext cx="838200" cy="11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16880</xdr:rowOff>
    </xdr:from>
    <xdr:to>
      <xdr:col>50</xdr:col>
      <xdr:colOff>114300</xdr:colOff>
      <xdr:row>38</xdr:row>
      <xdr:rowOff>52278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531980"/>
          <a:ext cx="889000" cy="3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16880</xdr:rowOff>
    </xdr:from>
    <xdr:to>
      <xdr:col>45</xdr:col>
      <xdr:colOff>177800</xdr:colOff>
      <xdr:row>38</xdr:row>
      <xdr:rowOff>74380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531980"/>
          <a:ext cx="889000" cy="5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127438</xdr:rowOff>
    </xdr:from>
    <xdr:to>
      <xdr:col>41</xdr:col>
      <xdr:colOff>50800</xdr:colOff>
      <xdr:row>38</xdr:row>
      <xdr:rowOff>74380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71088"/>
          <a:ext cx="889000" cy="11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61453</xdr:rowOff>
    </xdr:from>
    <xdr:to>
      <xdr:col>55</xdr:col>
      <xdr:colOff>50800</xdr:colOff>
      <xdr:row>37</xdr:row>
      <xdr:rowOff>163053</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0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84330</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256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1478</xdr:rowOff>
    </xdr:from>
    <xdr:to>
      <xdr:col>50</xdr:col>
      <xdr:colOff>165100</xdr:colOff>
      <xdr:row>38</xdr:row>
      <xdr:rowOff>103078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1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94205</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09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137530</xdr:rowOff>
    </xdr:from>
    <xdr:to>
      <xdr:col>46</xdr:col>
      <xdr:colOff>38100</xdr:colOff>
      <xdr:row>38</xdr:row>
      <xdr:rowOff>67680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48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84207</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25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23580</xdr:rowOff>
    </xdr:from>
    <xdr:to>
      <xdr:col>41</xdr:col>
      <xdr:colOff>101600</xdr:colOff>
      <xdr:row>38</xdr:row>
      <xdr:rowOff>125180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53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116307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31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76638</xdr:rowOff>
    </xdr:from>
    <xdr:to>
      <xdr:col>36</xdr:col>
      <xdr:colOff>165100</xdr:colOff>
      <xdr:row>38</xdr:row>
      <xdr:rowOff>6789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2028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169365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513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6078</xdr:rowOff>
    </xdr:from>
    <xdr:to>
      <xdr:col>55</xdr:col>
      <xdr:colOff>0</xdr:colOff>
      <xdr:row>59</xdr:row>
      <xdr:rowOff>7212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121628"/>
          <a:ext cx="838200" cy="1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7212</xdr:rowOff>
    </xdr:from>
    <xdr:to>
      <xdr:col>50</xdr:col>
      <xdr:colOff>114300</xdr:colOff>
      <xdr:row>59</xdr:row>
      <xdr:rowOff>40422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122762"/>
          <a:ext cx="889000" cy="3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40422</xdr:rowOff>
    </xdr:from>
    <xdr:to>
      <xdr:col>45</xdr:col>
      <xdr:colOff>177800</xdr:colOff>
      <xdr:row>59</xdr:row>
      <xdr:rowOff>48775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155972"/>
          <a:ext cx="889000" cy="8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48775</xdr:rowOff>
    </xdr:from>
    <xdr:to>
      <xdr:col>41</xdr:col>
      <xdr:colOff>50800</xdr:colOff>
      <xdr:row>59</xdr:row>
      <xdr:rowOff>50207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164325"/>
          <a:ext cx="889000" cy="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57669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3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126728</xdr:rowOff>
    </xdr:from>
    <xdr:to>
      <xdr:col>55</xdr:col>
      <xdr:colOff>50800</xdr:colOff>
      <xdr:row>59</xdr:row>
      <xdr:rowOff>56878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7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127862</xdr:rowOff>
    </xdr:from>
    <xdr:to>
      <xdr:col>50</xdr:col>
      <xdr:colOff>165100</xdr:colOff>
      <xdr:row>59</xdr:row>
      <xdr:rowOff>58012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7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49139</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64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161072</xdr:rowOff>
    </xdr:from>
    <xdr:to>
      <xdr:col>46</xdr:col>
      <xdr:colOff>38100</xdr:colOff>
      <xdr:row>59</xdr:row>
      <xdr:rowOff>91222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10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82349</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197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169425</xdr:rowOff>
    </xdr:from>
    <xdr:to>
      <xdr:col>41</xdr:col>
      <xdr:colOff>101600</xdr:colOff>
      <xdr:row>59</xdr:row>
      <xdr:rowOff>99575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11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90702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20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170857</xdr:rowOff>
    </xdr:from>
    <xdr:to>
      <xdr:col>36</xdr:col>
      <xdr:colOff>165100</xdr:colOff>
      <xdr:row>59</xdr:row>
      <xdr:rowOff>101007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11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92134</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207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19545</xdr:rowOff>
    </xdr:from>
    <xdr:to>
      <xdr:col>55</xdr:col>
      <xdr:colOff>0</xdr:colOff>
      <xdr:row>78</xdr:row>
      <xdr:rowOff>26054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392645"/>
          <a:ext cx="838200" cy="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26054</xdr:rowOff>
    </xdr:from>
    <xdr:to>
      <xdr:col>50</xdr:col>
      <xdr:colOff>114300</xdr:colOff>
      <xdr:row>78</xdr:row>
      <xdr:rowOff>158806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399154"/>
          <a:ext cx="889000" cy="13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78</xdr:row>
      <xdr:rowOff>108853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481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140909</xdr:rowOff>
    </xdr:from>
    <xdr:to>
      <xdr:col>45</xdr:col>
      <xdr:colOff>177800</xdr:colOff>
      <xdr:row>78</xdr:row>
      <xdr:rowOff>158806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14009"/>
          <a:ext cx="889000" cy="1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140909</xdr:rowOff>
    </xdr:from>
    <xdr:to>
      <xdr:col>41</xdr:col>
      <xdr:colOff>50800</xdr:colOff>
      <xdr:row>78</xdr:row>
      <xdr:rowOff>157882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14009"/>
          <a:ext cx="889000" cy="16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140195</xdr:rowOff>
    </xdr:from>
    <xdr:to>
      <xdr:col>55</xdr:col>
      <xdr:colOff>50800</xdr:colOff>
      <xdr:row>78</xdr:row>
      <xdr:rowOff>70345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4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163072</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93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146704</xdr:rowOff>
    </xdr:from>
    <xdr:to>
      <xdr:col>50</xdr:col>
      <xdr:colOff>165100</xdr:colOff>
      <xdr:row>78</xdr:row>
      <xdr:rowOff>76854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4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93381</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3123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108006</xdr:rowOff>
    </xdr:from>
    <xdr:to>
      <xdr:col>46</xdr:col>
      <xdr:colOff>38100</xdr:colOff>
      <xdr:row>79</xdr:row>
      <xdr:rowOff>38156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8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29283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7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90109</xdr:rowOff>
    </xdr:from>
    <xdr:to>
      <xdr:col>41</xdr:col>
      <xdr:colOff>101600</xdr:colOff>
      <xdr:row>79</xdr:row>
      <xdr:rowOff>20259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6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11386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55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107082</xdr:rowOff>
    </xdr:from>
    <xdr:to>
      <xdr:col>36</xdr:col>
      <xdr:colOff>165100</xdr:colOff>
      <xdr:row>79</xdr:row>
      <xdr:rowOff>37232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8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28359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72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86035</xdr:rowOff>
    </xdr:from>
    <xdr:to>
      <xdr:col>55</xdr:col>
      <xdr:colOff>0</xdr:colOff>
      <xdr:row>98</xdr:row>
      <xdr:rowOff>90514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88135"/>
          <a:ext cx="838200" cy="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82152</xdr:rowOff>
    </xdr:from>
    <xdr:to>
      <xdr:col>50</xdr:col>
      <xdr:colOff>114300</xdr:colOff>
      <xdr:row>98</xdr:row>
      <xdr:rowOff>90514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84252"/>
          <a:ext cx="889000" cy="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82152</xdr:rowOff>
    </xdr:from>
    <xdr:to>
      <xdr:col>45</xdr:col>
      <xdr:colOff>177800</xdr:colOff>
      <xdr:row>98</xdr:row>
      <xdr:rowOff>97030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84252"/>
          <a:ext cx="889000" cy="1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97030</xdr:rowOff>
    </xdr:from>
    <xdr:to>
      <xdr:col>41</xdr:col>
      <xdr:colOff>50800</xdr:colOff>
      <xdr:row>98</xdr:row>
      <xdr:rowOff>102611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99130"/>
          <a:ext cx="889000" cy="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118364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7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35235</xdr:rowOff>
    </xdr:from>
    <xdr:to>
      <xdr:col>55</xdr:col>
      <xdr:colOff>50800</xdr:colOff>
      <xdr:row>98</xdr:row>
      <xdr:rowOff>136835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3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159946</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39714</xdr:rowOff>
    </xdr:from>
    <xdr:to>
      <xdr:col>50</xdr:col>
      <xdr:colOff>165100</xdr:colOff>
      <xdr:row>98</xdr:row>
      <xdr:rowOff>141314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132441</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934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31352</xdr:rowOff>
    </xdr:from>
    <xdr:to>
      <xdr:col>46</xdr:col>
      <xdr:colOff>38100</xdr:colOff>
      <xdr:row>98</xdr:row>
      <xdr:rowOff>132952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3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124079</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926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46230</xdr:rowOff>
    </xdr:from>
    <xdr:to>
      <xdr:col>41</xdr:col>
      <xdr:colOff>101600</xdr:colOff>
      <xdr:row>98</xdr:row>
      <xdr:rowOff>147830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4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138957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4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51811</xdr:rowOff>
    </xdr:from>
    <xdr:to>
      <xdr:col>36</xdr:col>
      <xdr:colOff>165100</xdr:colOff>
      <xdr:row>98</xdr:row>
      <xdr:rowOff>153411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5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144538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46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106473</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21573"/>
          <a:ext cx="889000" cy="109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151972</xdr:rowOff>
    </xdr:from>
    <xdr:to>
      <xdr:col>76</xdr:col>
      <xdr:colOff>114300</xdr:colOff>
      <xdr:row>38</xdr:row>
      <xdr:rowOff>106473</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495622"/>
          <a:ext cx="889000" cy="12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9499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69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57831</xdr:rowOff>
    </xdr:from>
    <xdr:to>
      <xdr:col>71</xdr:col>
      <xdr:colOff>177800</xdr:colOff>
      <xdr:row>37</xdr:row>
      <xdr:rowOff>151972</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401481"/>
          <a:ext cx="889000" cy="9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69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159354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67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55673</xdr:rowOff>
    </xdr:from>
    <xdr:to>
      <xdr:col>76</xdr:col>
      <xdr:colOff>165100</xdr:colOff>
      <xdr:row>38</xdr:row>
      <xdr:rowOff>157273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57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2350</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25111" y="634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101172</xdr:rowOff>
    </xdr:from>
    <xdr:to>
      <xdr:col>72</xdr:col>
      <xdr:colOff>38100</xdr:colOff>
      <xdr:row>38</xdr:row>
      <xdr:rowOff>31322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44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47849</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36111" y="622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7031</xdr:rowOff>
    </xdr:from>
    <xdr:to>
      <xdr:col>67</xdr:col>
      <xdr:colOff>101600</xdr:colOff>
      <xdr:row>37</xdr:row>
      <xdr:rowOff>108631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35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125158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12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134153</xdr:rowOff>
    </xdr:from>
    <xdr:to>
      <xdr:col>85</xdr:col>
      <xdr:colOff>127000</xdr:colOff>
      <xdr:row>78</xdr:row>
      <xdr:rowOff>139725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507253"/>
          <a:ext cx="838200" cy="5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132671</xdr:rowOff>
    </xdr:from>
    <xdr:to>
      <xdr:col>81</xdr:col>
      <xdr:colOff>50800</xdr:colOff>
      <xdr:row>78</xdr:row>
      <xdr:rowOff>134153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505771"/>
          <a:ext cx="889000" cy="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132671</xdr:rowOff>
    </xdr:from>
    <xdr:to>
      <xdr:col>76</xdr:col>
      <xdr:colOff>114300</xdr:colOff>
      <xdr:row>78</xdr:row>
      <xdr:rowOff>133665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505771"/>
          <a:ext cx="889000" cy="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133665</xdr:rowOff>
    </xdr:from>
    <xdr:to>
      <xdr:col>71</xdr:col>
      <xdr:colOff>177800</xdr:colOff>
      <xdr:row>78</xdr:row>
      <xdr:rowOff>135395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506765"/>
          <a:ext cx="889000" cy="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88925</xdr:rowOff>
    </xdr:from>
    <xdr:to>
      <xdr:col>85</xdr:col>
      <xdr:colOff>177800</xdr:colOff>
      <xdr:row>79</xdr:row>
      <xdr:rowOff>19075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46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3852</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37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83353</xdr:rowOff>
    </xdr:from>
    <xdr:to>
      <xdr:col>81</xdr:col>
      <xdr:colOff>101600</xdr:colOff>
      <xdr:row>79</xdr:row>
      <xdr:rowOff>13503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45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4630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54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81871</xdr:rowOff>
    </xdr:from>
    <xdr:to>
      <xdr:col>76</xdr:col>
      <xdr:colOff>165100</xdr:colOff>
      <xdr:row>79</xdr:row>
      <xdr:rowOff>12021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45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3148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5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82865</xdr:rowOff>
    </xdr:from>
    <xdr:to>
      <xdr:col>72</xdr:col>
      <xdr:colOff>38100</xdr:colOff>
      <xdr:row>79</xdr:row>
      <xdr:rowOff>13015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45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4142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548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84595</xdr:rowOff>
    </xdr:from>
    <xdr:to>
      <xdr:col>67</xdr:col>
      <xdr:colOff>101600</xdr:colOff>
      <xdr:row>79</xdr:row>
      <xdr:rowOff>14745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45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5872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55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63942</xdr:rowOff>
    </xdr:from>
    <xdr:to>
      <xdr:col>85</xdr:col>
      <xdr:colOff>127000</xdr:colOff>
      <xdr:row>98</xdr:row>
      <xdr:rowOff>64021</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66042"/>
          <a:ext cx="838200" cy="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154029</xdr:rowOff>
    </xdr:from>
    <xdr:to>
      <xdr:col>81</xdr:col>
      <xdr:colOff>50800</xdr:colOff>
      <xdr:row>98</xdr:row>
      <xdr:rowOff>64021</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784679"/>
          <a:ext cx="889000" cy="8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154029</xdr:rowOff>
    </xdr:from>
    <xdr:to>
      <xdr:col>76</xdr:col>
      <xdr:colOff>114300</xdr:colOff>
      <xdr:row>98</xdr:row>
      <xdr:rowOff>5116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784679"/>
          <a:ext cx="889000" cy="22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39177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84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5116</xdr:rowOff>
    </xdr:from>
    <xdr:to>
      <xdr:col>71</xdr:col>
      <xdr:colOff>177800</xdr:colOff>
      <xdr:row>98</xdr:row>
      <xdr:rowOff>41419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07216"/>
          <a:ext cx="889000" cy="3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112467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1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13142</xdr:rowOff>
    </xdr:from>
    <xdr:to>
      <xdr:col>85</xdr:col>
      <xdr:colOff>177800</xdr:colOff>
      <xdr:row>98</xdr:row>
      <xdr:rowOff>114742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1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133951</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13221</xdr:rowOff>
    </xdr:from>
    <xdr:to>
      <xdr:col>81</xdr:col>
      <xdr:colOff>101600</xdr:colOff>
      <xdr:row>98</xdr:row>
      <xdr:rowOff>114821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1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105948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0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103229</xdr:rowOff>
    </xdr:from>
    <xdr:to>
      <xdr:col>76</xdr:col>
      <xdr:colOff>165100</xdr:colOff>
      <xdr:row>98</xdr:row>
      <xdr:rowOff>33379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3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49906</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509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125766</xdr:rowOff>
    </xdr:from>
    <xdr:to>
      <xdr:col>72</xdr:col>
      <xdr:colOff>38100</xdr:colOff>
      <xdr:row>98</xdr:row>
      <xdr:rowOff>55916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5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47043</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849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162069</xdr:rowOff>
    </xdr:from>
    <xdr:to>
      <xdr:col>67</xdr:col>
      <xdr:colOff>101600</xdr:colOff>
      <xdr:row>98</xdr:row>
      <xdr:rowOff>92219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9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108746</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14795" y="16567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148259</xdr:rowOff>
    </xdr:from>
    <xdr:to>
      <xdr:col>116</xdr:col>
      <xdr:colOff>63500</xdr:colOff>
      <xdr:row>38</xdr:row>
      <xdr:rowOff>47693</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491909"/>
          <a:ext cx="838200" cy="7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20153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53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148259</xdr:rowOff>
    </xdr:from>
    <xdr:to>
      <xdr:col>111</xdr:col>
      <xdr:colOff>177800</xdr:colOff>
      <xdr:row>37</xdr:row>
      <xdr:rowOff>162798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491909"/>
          <a:ext cx="889000" cy="1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145883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660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162798</xdr:rowOff>
    </xdr:from>
    <xdr:to>
      <xdr:col>107</xdr:col>
      <xdr:colOff>50800</xdr:colOff>
      <xdr:row>38</xdr:row>
      <xdr:rowOff>126633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506448"/>
          <a:ext cx="889000" cy="135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1499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6880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126633</xdr:rowOff>
    </xdr:from>
    <xdr:to>
      <xdr:col>102</xdr:col>
      <xdr:colOff>114300</xdr:colOff>
      <xdr:row>38</xdr:row>
      <xdr:rowOff>126871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641733"/>
          <a:ext cx="889000" cy="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168972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68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168343</xdr:rowOff>
    </xdr:from>
    <xdr:to>
      <xdr:col>116</xdr:col>
      <xdr:colOff>114300</xdr:colOff>
      <xdr:row>38</xdr:row>
      <xdr:rowOff>98493</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1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127720</xdr:rowOff>
    </xdr:from>
    <xdr:ext cx="534377"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29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97459</xdr:rowOff>
    </xdr:from>
    <xdr:to>
      <xdr:col>112</xdr:col>
      <xdr:colOff>38100</xdr:colOff>
      <xdr:row>38</xdr:row>
      <xdr:rowOff>27609</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44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36</xdr:row>
      <xdr:rowOff>44136</xdr:rowOff>
    </xdr:from>
    <xdr:ext cx="534377"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56111" y="621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111998</xdr:rowOff>
    </xdr:from>
    <xdr:to>
      <xdr:col>107</xdr:col>
      <xdr:colOff>101600</xdr:colOff>
      <xdr:row>38</xdr:row>
      <xdr:rowOff>42148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45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58675</xdr:rowOff>
    </xdr:from>
    <xdr:ext cx="534377"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67111" y="6230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75833</xdr:rowOff>
    </xdr:from>
    <xdr:to>
      <xdr:col>102</xdr:col>
      <xdr:colOff>165100</xdr:colOff>
      <xdr:row>39</xdr:row>
      <xdr:rowOff>5983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590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22510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366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76071</xdr:rowOff>
    </xdr:from>
    <xdr:to>
      <xdr:col>98</xdr:col>
      <xdr:colOff>38100</xdr:colOff>
      <xdr:row>39</xdr:row>
      <xdr:rowOff>6221</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59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168798</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6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122227</xdr:rowOff>
    </xdr:from>
    <xdr:to>
      <xdr:col>116</xdr:col>
      <xdr:colOff>63500</xdr:colOff>
      <xdr:row>77</xdr:row>
      <xdr:rowOff>87530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2809527"/>
          <a:ext cx="838200" cy="47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122227</xdr:rowOff>
    </xdr:from>
    <xdr:to>
      <xdr:col>111</xdr:col>
      <xdr:colOff>177800</xdr:colOff>
      <xdr:row>75</xdr:row>
      <xdr:rowOff>5809</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2809527"/>
          <a:ext cx="889000" cy="5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5809</xdr:rowOff>
    </xdr:from>
    <xdr:to>
      <xdr:col>107</xdr:col>
      <xdr:colOff>50800</xdr:colOff>
      <xdr:row>75</xdr:row>
      <xdr:rowOff>19681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2864559"/>
          <a:ext cx="889000" cy="13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19681</xdr:rowOff>
    </xdr:from>
    <xdr:to>
      <xdr:col>102</xdr:col>
      <xdr:colOff>114300</xdr:colOff>
      <xdr:row>75</xdr:row>
      <xdr:rowOff>38952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2878431"/>
          <a:ext cx="889000" cy="1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15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36730</xdr:rowOff>
    </xdr:from>
    <xdr:to>
      <xdr:col>116</xdr:col>
      <xdr:colOff>114300</xdr:colOff>
      <xdr:row>77</xdr:row>
      <xdr:rowOff>138330</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23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15157</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21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71427</xdr:rowOff>
    </xdr:from>
    <xdr:to>
      <xdr:col>112</xdr:col>
      <xdr:colOff>38100</xdr:colOff>
      <xdr:row>75</xdr:row>
      <xdr:rowOff>1577</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75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18104</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253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126459</xdr:rowOff>
    </xdr:from>
    <xdr:to>
      <xdr:col>107</xdr:col>
      <xdr:colOff>101600</xdr:colOff>
      <xdr:row>75</xdr:row>
      <xdr:rowOff>56609</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813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73136</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588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140331</xdr:rowOff>
    </xdr:from>
    <xdr:to>
      <xdr:col>102</xdr:col>
      <xdr:colOff>165100</xdr:colOff>
      <xdr:row>75</xdr:row>
      <xdr:rowOff>70481</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82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87008</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2602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159602</xdr:rowOff>
    </xdr:from>
    <xdr:to>
      <xdr:col>98</xdr:col>
      <xdr:colOff>38100</xdr:colOff>
      <xdr:row>75</xdr:row>
      <xdr:rowOff>89752</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84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106279</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622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a:t>
          </a:r>
          <a:r>
            <a:rPr kumimoji="1" lang="en-US" altLang="ja-JP" sz="1100">
              <a:solidFill>
                <a:schemeClr val="dk1"/>
              </a:solidFill>
              <a:effectLst/>
              <a:latin typeface="+mn-lt"/>
              <a:ea typeface="+mn-ea"/>
              <a:cs typeface="+mn-cs"/>
            </a:rPr>
            <a:t>94</a:t>
          </a:r>
          <a:r>
            <a:rPr kumimoji="1" lang="ja-JP" altLang="ja-JP" sz="1100">
              <a:solidFill>
                <a:schemeClr val="dk1"/>
              </a:solidFill>
              <a:effectLst/>
              <a:latin typeface="+mn-lt"/>
              <a:ea typeface="+mn-ea"/>
              <a:cs typeface="+mn-cs"/>
            </a:rPr>
            <a:t>団体と比較して一人当たりコストが高い主な項目は、投資及び出資金が</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位、扶助費が</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位、</a:t>
          </a:r>
          <a:r>
            <a:rPr kumimoji="1" lang="ja-JP" altLang="en-US" sz="1100">
              <a:solidFill>
                <a:schemeClr val="dk1"/>
              </a:solidFill>
              <a:effectLst/>
              <a:latin typeface="+mn-lt"/>
              <a:ea typeface="+mn-ea"/>
              <a:cs typeface="+mn-cs"/>
            </a:rPr>
            <a:t>普通建設事業費（うち新規整備）</a:t>
          </a:r>
          <a:r>
            <a:rPr kumimoji="1" lang="ja-JP" altLang="ja-JP"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位となっている。投資及び出資金は、町立病院の整備のために出資金として支出を行ったもの。扶助費は、少子化対策により子育て世帯が増加し、保育所措置費が高いことによる。繰出金については、</a:t>
          </a:r>
          <a:r>
            <a:rPr kumimoji="1" lang="ja-JP" altLang="en-US" sz="1100">
              <a:solidFill>
                <a:schemeClr val="dk1"/>
              </a:solidFill>
              <a:effectLst/>
              <a:latin typeface="+mn-lt"/>
              <a:ea typeface="+mn-ea"/>
              <a:cs typeface="+mn-cs"/>
            </a:rPr>
            <a:t>普通建設事業費（うち新規整備）は庁舎建設工事費物件補償等の増加</a:t>
          </a:r>
          <a:r>
            <a:rPr kumimoji="1" lang="ja-JP" altLang="ja-JP" sz="1100">
              <a:solidFill>
                <a:schemeClr val="dk1"/>
              </a:solidFill>
              <a:effectLst/>
              <a:latin typeface="+mn-lt"/>
              <a:ea typeface="+mn-ea"/>
              <a:cs typeface="+mn-cs"/>
            </a:rPr>
            <a:t>に伴い、類似団体と比較して高い水準となっている。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東京都奥多摩町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4,492
4,409
225.53
7,270,723
7,017,544
253,179
2,859,588
1,436,135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35258</xdr:rowOff>
    </xdr:from>
    <xdr:to>
      <xdr:col>24</xdr:col>
      <xdr:colOff>63500</xdr:colOff>
      <xdr:row>38</xdr:row>
      <xdr:rowOff>53675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3797300" y="6550358"/>
          <a:ext cx="838200" cy="18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35258</xdr:rowOff>
    </xdr:from>
    <xdr:to>
      <xdr:col>19</xdr:col>
      <xdr:colOff>177800</xdr:colOff>
      <xdr:row>38</xdr:row>
      <xdr:rowOff>40016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550358"/>
          <a:ext cx="889000" cy="4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40016</xdr:rowOff>
    </xdr:from>
    <xdr:to>
      <xdr:col>15</xdr:col>
      <xdr:colOff>50800</xdr:colOff>
      <xdr:row>38</xdr:row>
      <xdr:rowOff>47174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555116"/>
          <a:ext cx="889000" cy="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47174</xdr:rowOff>
    </xdr:from>
    <xdr:to>
      <xdr:col>10</xdr:col>
      <xdr:colOff>114300</xdr:colOff>
      <xdr:row>38</xdr:row>
      <xdr:rowOff>48346</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562274"/>
          <a:ext cx="889000" cy="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103786</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27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2875</xdr:rowOff>
    </xdr:from>
    <xdr:to>
      <xdr:col>24</xdr:col>
      <xdr:colOff>114300</xdr:colOff>
      <xdr:row>38</xdr:row>
      <xdr:rowOff>104475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51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101631</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44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155908</xdr:rowOff>
    </xdr:from>
    <xdr:to>
      <xdr:col>20</xdr:col>
      <xdr:colOff>38100</xdr:colOff>
      <xdr:row>38</xdr:row>
      <xdr:rowOff>86058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49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77185</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59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160666</xdr:rowOff>
    </xdr:from>
    <xdr:to>
      <xdr:col>15</xdr:col>
      <xdr:colOff>101600</xdr:colOff>
      <xdr:row>38</xdr:row>
      <xdr:rowOff>90816</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504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81943</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59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167824</xdr:rowOff>
    </xdr:from>
    <xdr:to>
      <xdr:col>10</xdr:col>
      <xdr:colOff>165100</xdr:colOff>
      <xdr:row>38</xdr:row>
      <xdr:rowOff>97974</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51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89101</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60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168996</xdr:rowOff>
    </xdr:from>
    <xdr:to>
      <xdr:col>6</xdr:col>
      <xdr:colOff>38100</xdr:colOff>
      <xdr:row>38</xdr:row>
      <xdr:rowOff>99146</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51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90273</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605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167005</xdr:rowOff>
    </xdr:from>
    <xdr:to>
      <xdr:col>24</xdr:col>
      <xdr:colOff>63500</xdr:colOff>
      <xdr:row>57</xdr:row>
      <xdr:rowOff>169311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939655"/>
          <a:ext cx="838200" cy="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160433</xdr:rowOff>
    </xdr:from>
    <xdr:to>
      <xdr:col>19</xdr:col>
      <xdr:colOff>177800</xdr:colOff>
      <xdr:row>57</xdr:row>
      <xdr:rowOff>167005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33083"/>
          <a:ext cx="889000" cy="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160433</xdr:rowOff>
    </xdr:from>
    <xdr:to>
      <xdr:col>15</xdr:col>
      <xdr:colOff>50800</xdr:colOff>
      <xdr:row>58</xdr:row>
      <xdr:rowOff>11440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933083"/>
          <a:ext cx="889000" cy="2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150413</xdr:rowOff>
    </xdr:from>
    <xdr:to>
      <xdr:col>10</xdr:col>
      <xdr:colOff>114300</xdr:colOff>
      <xdr:row>58</xdr:row>
      <xdr:rowOff>11440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23063"/>
          <a:ext cx="889000" cy="3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167533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9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118511</xdr:rowOff>
    </xdr:from>
    <xdr:to>
      <xdr:col>24</xdr:col>
      <xdr:colOff>114300</xdr:colOff>
      <xdr:row>58</xdr:row>
      <xdr:rowOff>48661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33438</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06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116205</xdr:rowOff>
    </xdr:from>
    <xdr:to>
      <xdr:col>20</xdr:col>
      <xdr:colOff>38100</xdr:colOff>
      <xdr:row>58</xdr:row>
      <xdr:rowOff>46355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8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37482</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981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109633</xdr:rowOff>
    </xdr:from>
    <xdr:to>
      <xdr:col>15</xdr:col>
      <xdr:colOff>101600</xdr:colOff>
      <xdr:row>58</xdr:row>
      <xdr:rowOff>39783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30910</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975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132090</xdr:rowOff>
    </xdr:from>
    <xdr:to>
      <xdr:col>10</xdr:col>
      <xdr:colOff>165100</xdr:colOff>
      <xdr:row>58</xdr:row>
      <xdr:rowOff>62240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0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53367</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97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99613</xdr:rowOff>
    </xdr:from>
    <xdr:to>
      <xdr:col>6</xdr:col>
      <xdr:colOff>38100</xdr:colOff>
      <xdr:row>58</xdr:row>
      <xdr:rowOff>29763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7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20890</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64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140331</xdr:rowOff>
    </xdr:from>
    <xdr:to>
      <xdr:col>24</xdr:col>
      <xdr:colOff>63500</xdr:colOff>
      <xdr:row>77</xdr:row>
      <xdr:rowOff>146734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341981"/>
          <a:ext cx="838200" cy="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140331</xdr:rowOff>
    </xdr:from>
    <xdr:to>
      <xdr:col>19</xdr:col>
      <xdr:colOff>177800</xdr:colOff>
      <xdr:row>78</xdr:row>
      <xdr:rowOff>42227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341981"/>
          <a:ext cx="889000" cy="73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30252</xdr:rowOff>
    </xdr:from>
    <xdr:to>
      <xdr:col>15</xdr:col>
      <xdr:colOff>50800</xdr:colOff>
      <xdr:row>78</xdr:row>
      <xdr:rowOff>42227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403352"/>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30252</xdr:rowOff>
    </xdr:from>
    <xdr:to>
      <xdr:col>10</xdr:col>
      <xdr:colOff>114300</xdr:colOff>
      <xdr:row>78</xdr:row>
      <xdr:rowOff>49253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403352"/>
          <a:ext cx="889000" cy="1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98634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28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95934</xdr:rowOff>
    </xdr:from>
    <xdr:to>
      <xdr:col>24</xdr:col>
      <xdr:colOff>114300</xdr:colOff>
      <xdr:row>78</xdr:row>
      <xdr:rowOff>26084</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29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74361</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276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89531</xdr:rowOff>
    </xdr:from>
    <xdr:to>
      <xdr:col>20</xdr:col>
      <xdr:colOff>38100</xdr:colOff>
      <xdr:row>78</xdr:row>
      <xdr:rowOff>19681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9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10808</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383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162877</xdr:rowOff>
    </xdr:from>
    <xdr:to>
      <xdr:col>15</xdr:col>
      <xdr:colOff>101600</xdr:colOff>
      <xdr:row>78</xdr:row>
      <xdr:rowOff>93027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6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84154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57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150902</xdr:rowOff>
    </xdr:from>
    <xdr:to>
      <xdr:col>10</xdr:col>
      <xdr:colOff>165100</xdr:colOff>
      <xdr:row>78</xdr:row>
      <xdr:rowOff>81052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5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72179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445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169903</xdr:rowOff>
    </xdr:from>
    <xdr:to>
      <xdr:col>6</xdr:col>
      <xdr:colOff>38100</xdr:colOff>
      <xdr:row>78</xdr:row>
      <xdr:rowOff>100053</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371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91180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464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124045</xdr:rowOff>
    </xdr:from>
    <xdr:to>
      <xdr:col>24</xdr:col>
      <xdr:colOff>63500</xdr:colOff>
      <xdr:row>97</xdr:row>
      <xdr:rowOff>137877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54695"/>
          <a:ext cx="838200" cy="1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114672</xdr:rowOff>
    </xdr:from>
    <xdr:to>
      <xdr:col>19</xdr:col>
      <xdr:colOff>177800</xdr:colOff>
      <xdr:row>97</xdr:row>
      <xdr:rowOff>124045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45322"/>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114672</xdr:rowOff>
    </xdr:from>
    <xdr:to>
      <xdr:col>15</xdr:col>
      <xdr:colOff>50800</xdr:colOff>
      <xdr:row>97</xdr:row>
      <xdr:rowOff>159319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45322"/>
          <a:ext cx="889000" cy="44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159319</xdr:rowOff>
    </xdr:from>
    <xdr:to>
      <xdr:col>10</xdr:col>
      <xdr:colOff>114300</xdr:colOff>
      <xdr:row>98</xdr:row>
      <xdr:rowOff>7865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89969"/>
          <a:ext cx="889000" cy="1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25826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8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87077</xdr:rowOff>
    </xdr:from>
    <xdr:to>
      <xdr:col>24</xdr:col>
      <xdr:colOff>114300</xdr:colOff>
      <xdr:row>98</xdr:row>
      <xdr:rowOff>17227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1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65504</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96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73245</xdr:rowOff>
    </xdr:from>
    <xdr:to>
      <xdr:col>20</xdr:col>
      <xdr:colOff>38100</xdr:colOff>
      <xdr:row>98</xdr:row>
      <xdr:rowOff>3395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0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165972</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796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63872</xdr:rowOff>
    </xdr:from>
    <xdr:to>
      <xdr:col>15</xdr:col>
      <xdr:colOff>101600</xdr:colOff>
      <xdr:row>97</xdr:row>
      <xdr:rowOff>165472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9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156599</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787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108519</xdr:rowOff>
    </xdr:from>
    <xdr:to>
      <xdr:col>10</xdr:col>
      <xdr:colOff>165100</xdr:colOff>
      <xdr:row>98</xdr:row>
      <xdr:rowOff>38669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3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29796</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31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128515</xdr:rowOff>
    </xdr:from>
    <xdr:to>
      <xdr:col>6</xdr:col>
      <xdr:colOff>38100</xdr:colOff>
      <xdr:row>98</xdr:row>
      <xdr:rowOff>58665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5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49792</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851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145339</xdr:rowOff>
    </xdr:from>
    <xdr:to>
      <xdr:col>55</xdr:col>
      <xdr:colOff>0</xdr:colOff>
      <xdr:row>37</xdr:row>
      <xdr:rowOff>155016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488989"/>
          <a:ext cx="8382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95083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610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155016</xdr:rowOff>
    </xdr:from>
    <xdr:to>
      <xdr:col>50</xdr:col>
      <xdr:colOff>114300</xdr:colOff>
      <xdr:row>38</xdr:row>
      <xdr:rowOff>9189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498666"/>
          <a:ext cx="889000" cy="2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39762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72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9189</xdr:rowOff>
    </xdr:from>
    <xdr:to>
      <xdr:col>45</xdr:col>
      <xdr:colOff>177800</xdr:colOff>
      <xdr:row>38</xdr:row>
      <xdr:rowOff>33344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524289"/>
          <a:ext cx="889000" cy="2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41191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72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33153</xdr:rowOff>
    </xdr:from>
    <xdr:to>
      <xdr:col>41</xdr:col>
      <xdr:colOff>50800</xdr:colOff>
      <xdr:row>38</xdr:row>
      <xdr:rowOff>33344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548253"/>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38505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72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25702</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712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94539</xdr:rowOff>
    </xdr:from>
    <xdr:to>
      <xdr:col>55</xdr:col>
      <xdr:colOff>50800</xdr:colOff>
      <xdr:row>38</xdr:row>
      <xdr:rowOff>24688</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4381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117416</xdr:rowOff>
    </xdr:from>
    <xdr:ext cx="534377"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28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104216</xdr:rowOff>
    </xdr:from>
    <xdr:to>
      <xdr:col>50</xdr:col>
      <xdr:colOff>165100</xdr:colOff>
      <xdr:row>38</xdr:row>
      <xdr:rowOff>34366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44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50893</xdr:rowOff>
    </xdr:from>
    <xdr:ext cx="534377"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372111" y="6223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129839</xdr:rowOff>
    </xdr:from>
    <xdr:to>
      <xdr:col>46</xdr:col>
      <xdr:colOff>38100</xdr:colOff>
      <xdr:row>38</xdr:row>
      <xdr:rowOff>59989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47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76516</xdr:rowOff>
    </xdr:from>
    <xdr:ext cx="534377"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483111" y="624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153994</xdr:rowOff>
    </xdr:from>
    <xdr:to>
      <xdr:col>41</xdr:col>
      <xdr:colOff>101600</xdr:colOff>
      <xdr:row>38</xdr:row>
      <xdr:rowOff>84144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49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100671</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27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153803</xdr:rowOff>
    </xdr:from>
    <xdr:to>
      <xdr:col>36</xdr:col>
      <xdr:colOff>165100</xdr:colOff>
      <xdr:row>38</xdr:row>
      <xdr:rowOff>83953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49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100480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272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374</xdr:rowOff>
    </xdr:from>
    <xdr:to>
      <xdr:col>55</xdr:col>
      <xdr:colOff>0</xdr:colOff>
      <xdr:row>57</xdr:row>
      <xdr:rowOff>32515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773024"/>
          <a:ext cx="838200" cy="3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11616</xdr:rowOff>
    </xdr:from>
    <xdr:to>
      <xdr:col>50</xdr:col>
      <xdr:colOff>114300</xdr:colOff>
      <xdr:row>57</xdr:row>
      <xdr:rowOff>32515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784266"/>
          <a:ext cx="889000" cy="2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11616</xdr:rowOff>
    </xdr:from>
    <xdr:to>
      <xdr:col>45</xdr:col>
      <xdr:colOff>177800</xdr:colOff>
      <xdr:row>57</xdr:row>
      <xdr:rowOff>70882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784266"/>
          <a:ext cx="889000" cy="59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70882</xdr:rowOff>
    </xdr:from>
    <xdr:to>
      <xdr:col>41</xdr:col>
      <xdr:colOff>50800</xdr:colOff>
      <xdr:row>57</xdr:row>
      <xdr:rowOff>106654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843532"/>
          <a:ext cx="889000" cy="3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121024</xdr:rowOff>
    </xdr:from>
    <xdr:to>
      <xdr:col>55</xdr:col>
      <xdr:colOff>50800</xdr:colOff>
      <xdr:row>57</xdr:row>
      <xdr:rowOff>51174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72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143901</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573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153165</xdr:rowOff>
    </xdr:from>
    <xdr:to>
      <xdr:col>50</xdr:col>
      <xdr:colOff>165100</xdr:colOff>
      <xdr:row>57</xdr:row>
      <xdr:rowOff>83315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5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99842</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529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132266</xdr:rowOff>
    </xdr:from>
    <xdr:to>
      <xdr:col>46</xdr:col>
      <xdr:colOff>38100</xdr:colOff>
      <xdr:row>57</xdr:row>
      <xdr:rowOff>62416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73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78943</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50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20082</xdr:rowOff>
    </xdr:from>
    <xdr:to>
      <xdr:col>41</xdr:col>
      <xdr:colOff>101600</xdr:colOff>
      <xdr:row>57</xdr:row>
      <xdr:rowOff>121682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79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138209</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56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55854</xdr:rowOff>
    </xdr:from>
    <xdr:to>
      <xdr:col>36</xdr:col>
      <xdr:colOff>165100</xdr:colOff>
      <xdr:row>57</xdr:row>
      <xdr:rowOff>157454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2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2531</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603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141340</xdr:rowOff>
    </xdr:from>
    <xdr:to>
      <xdr:col>55</xdr:col>
      <xdr:colOff>0</xdr:colOff>
      <xdr:row>78</xdr:row>
      <xdr:rowOff>154034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514440"/>
          <a:ext cx="838200" cy="1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154034</xdr:rowOff>
    </xdr:from>
    <xdr:to>
      <xdr:col>50</xdr:col>
      <xdr:colOff>114300</xdr:colOff>
      <xdr:row>78</xdr:row>
      <xdr:rowOff>155803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527134"/>
          <a:ext cx="889000" cy="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152034</xdr:rowOff>
    </xdr:from>
    <xdr:to>
      <xdr:col>45</xdr:col>
      <xdr:colOff>177800</xdr:colOff>
      <xdr:row>78</xdr:row>
      <xdr:rowOff>155803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525134"/>
          <a:ext cx="889000" cy="3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152034</xdr:rowOff>
    </xdr:from>
    <xdr:to>
      <xdr:col>41</xdr:col>
      <xdr:colOff>50800</xdr:colOff>
      <xdr:row>79</xdr:row>
      <xdr:rowOff>682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525134"/>
          <a:ext cx="889000" cy="2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90540</xdr:rowOff>
    </xdr:from>
    <xdr:to>
      <xdr:col>55</xdr:col>
      <xdr:colOff>50800</xdr:colOff>
      <xdr:row>79</xdr:row>
      <xdr:rowOff>20690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113417</xdr:rowOff>
    </xdr:from>
    <xdr:ext cx="599010"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15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103234</xdr:rowOff>
    </xdr:from>
    <xdr:to>
      <xdr:col>50</xdr:col>
      <xdr:colOff>165100</xdr:colOff>
      <xdr:row>79</xdr:row>
      <xdr:rowOff>33384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7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49911</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39795" y="13251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105003</xdr:rowOff>
    </xdr:from>
    <xdr:to>
      <xdr:col>46</xdr:col>
      <xdr:colOff>38100</xdr:colOff>
      <xdr:row>79</xdr:row>
      <xdr:rowOff>35153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7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77</xdr:row>
      <xdr:rowOff>51680</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50795" y="13253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101234</xdr:rowOff>
    </xdr:from>
    <xdr:to>
      <xdr:col>41</xdr:col>
      <xdr:colOff>101600</xdr:colOff>
      <xdr:row>79</xdr:row>
      <xdr:rowOff>31384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7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77</xdr:row>
      <xdr:rowOff>47911</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61795" y="13249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121332</xdr:rowOff>
    </xdr:from>
    <xdr:to>
      <xdr:col>36</xdr:col>
      <xdr:colOff>165100</xdr:colOff>
      <xdr:row>79</xdr:row>
      <xdr:rowOff>51482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9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42609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58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18475</xdr:rowOff>
    </xdr:from>
    <xdr:to>
      <xdr:col>55</xdr:col>
      <xdr:colOff>0</xdr:colOff>
      <xdr:row>98</xdr:row>
      <xdr:rowOff>22642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820575"/>
          <a:ext cx="838200" cy="4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18475</xdr:rowOff>
    </xdr:from>
    <xdr:to>
      <xdr:col>50</xdr:col>
      <xdr:colOff>114300</xdr:colOff>
      <xdr:row>98</xdr:row>
      <xdr:rowOff>36669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20575"/>
          <a:ext cx="889000" cy="1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90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31872</xdr:rowOff>
    </xdr:from>
    <xdr:to>
      <xdr:col>45</xdr:col>
      <xdr:colOff>177800</xdr:colOff>
      <xdr:row>98</xdr:row>
      <xdr:rowOff>36669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33972"/>
          <a:ext cx="889000" cy="4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103610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90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31872</xdr:rowOff>
    </xdr:from>
    <xdr:to>
      <xdr:col>41</xdr:col>
      <xdr:colOff>50800</xdr:colOff>
      <xdr:row>98</xdr:row>
      <xdr:rowOff>39512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833972"/>
          <a:ext cx="889000" cy="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95046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89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107163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909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143292</xdr:rowOff>
    </xdr:from>
    <xdr:to>
      <xdr:col>55</xdr:col>
      <xdr:colOff>50800</xdr:colOff>
      <xdr:row>98</xdr:row>
      <xdr:rowOff>73442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7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102669</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61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139125</xdr:rowOff>
    </xdr:from>
    <xdr:to>
      <xdr:col>50</xdr:col>
      <xdr:colOff>165100</xdr:colOff>
      <xdr:row>98</xdr:row>
      <xdr:rowOff>69275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6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85802</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545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157319</xdr:rowOff>
    </xdr:from>
    <xdr:to>
      <xdr:col>46</xdr:col>
      <xdr:colOff>38100</xdr:colOff>
      <xdr:row>98</xdr:row>
      <xdr:rowOff>87469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8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103996</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563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152522</xdr:rowOff>
    </xdr:from>
    <xdr:to>
      <xdr:col>41</xdr:col>
      <xdr:colOff>101600</xdr:colOff>
      <xdr:row>98</xdr:row>
      <xdr:rowOff>82672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8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99199</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558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160162</xdr:rowOff>
    </xdr:from>
    <xdr:to>
      <xdr:col>36</xdr:col>
      <xdr:colOff>165100</xdr:colOff>
      <xdr:row>98</xdr:row>
      <xdr:rowOff>90312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9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106839</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566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102076</xdr:rowOff>
    </xdr:from>
    <xdr:to>
      <xdr:col>85</xdr:col>
      <xdr:colOff>127000</xdr:colOff>
      <xdr:row>37</xdr:row>
      <xdr:rowOff>137452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45726"/>
          <a:ext cx="838200" cy="35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137452</xdr:rowOff>
    </xdr:from>
    <xdr:to>
      <xdr:col>81</xdr:col>
      <xdr:colOff>50800</xdr:colOff>
      <xdr:row>37</xdr:row>
      <xdr:rowOff>138995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81102"/>
          <a:ext cx="889000" cy="1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138995</xdr:rowOff>
    </xdr:from>
    <xdr:to>
      <xdr:col>76</xdr:col>
      <xdr:colOff>114300</xdr:colOff>
      <xdr:row>38</xdr:row>
      <xdr:rowOff>6548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82645"/>
          <a:ext cx="889000" cy="39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160975</xdr:rowOff>
    </xdr:from>
    <xdr:to>
      <xdr:col>71</xdr:col>
      <xdr:colOff>177800</xdr:colOff>
      <xdr:row>38</xdr:row>
      <xdr:rowOff>6548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504625"/>
          <a:ext cx="889000" cy="1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51276</xdr:rowOff>
    </xdr:from>
    <xdr:to>
      <xdr:col>85</xdr:col>
      <xdr:colOff>177800</xdr:colOff>
      <xdr:row>37</xdr:row>
      <xdr:rowOff>152876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9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29703</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7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86652</xdr:rowOff>
    </xdr:from>
    <xdr:to>
      <xdr:col>81</xdr:col>
      <xdr:colOff>101600</xdr:colOff>
      <xdr:row>38</xdr:row>
      <xdr:rowOff>16802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3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7929</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2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88195</xdr:rowOff>
    </xdr:from>
    <xdr:to>
      <xdr:col>76</xdr:col>
      <xdr:colOff>165100</xdr:colOff>
      <xdr:row>38</xdr:row>
      <xdr:rowOff>18345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3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34872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20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127198</xdr:rowOff>
    </xdr:from>
    <xdr:to>
      <xdr:col>72</xdr:col>
      <xdr:colOff>38100</xdr:colOff>
      <xdr:row>38</xdr:row>
      <xdr:rowOff>57348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7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48475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6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110175</xdr:rowOff>
    </xdr:from>
    <xdr:to>
      <xdr:col>67</xdr:col>
      <xdr:colOff>101600</xdr:colOff>
      <xdr:row>38</xdr:row>
      <xdr:rowOff>40325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5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31452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46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147572</xdr:rowOff>
    </xdr:from>
    <xdr:to>
      <xdr:col>85</xdr:col>
      <xdr:colOff>127000</xdr:colOff>
      <xdr:row>57</xdr:row>
      <xdr:rowOff>166964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920222"/>
          <a:ext cx="838200" cy="1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121909</xdr:rowOff>
    </xdr:from>
    <xdr:to>
      <xdr:col>81</xdr:col>
      <xdr:colOff>50800</xdr:colOff>
      <xdr:row>57</xdr:row>
      <xdr:rowOff>166964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894559"/>
          <a:ext cx="889000" cy="4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121909</xdr:rowOff>
    </xdr:from>
    <xdr:to>
      <xdr:col>76</xdr:col>
      <xdr:colOff>114300</xdr:colOff>
      <xdr:row>58</xdr:row>
      <xdr:rowOff>8091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894559"/>
          <a:ext cx="889000" cy="5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168883</xdr:rowOff>
    </xdr:from>
    <xdr:to>
      <xdr:col>71</xdr:col>
      <xdr:colOff>177800</xdr:colOff>
      <xdr:row>58</xdr:row>
      <xdr:rowOff>8091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941533"/>
          <a:ext cx="889000" cy="1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96772</xdr:rowOff>
    </xdr:from>
    <xdr:to>
      <xdr:col>85</xdr:col>
      <xdr:colOff>177800</xdr:colOff>
      <xdr:row>58</xdr:row>
      <xdr:rowOff>26922</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6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11699</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84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116164</xdr:rowOff>
    </xdr:from>
    <xdr:to>
      <xdr:col>81</xdr:col>
      <xdr:colOff>101600</xdr:colOff>
      <xdr:row>58</xdr:row>
      <xdr:rowOff>46314</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8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37441</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81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71109</xdr:rowOff>
    </xdr:from>
    <xdr:to>
      <xdr:col>76</xdr:col>
      <xdr:colOff>165100</xdr:colOff>
      <xdr:row>58</xdr:row>
      <xdr:rowOff>1259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43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163836</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936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128741</xdr:rowOff>
    </xdr:from>
    <xdr:to>
      <xdr:col>72</xdr:col>
      <xdr:colOff>38100</xdr:colOff>
      <xdr:row>58</xdr:row>
      <xdr:rowOff>58891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0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50018</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994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118083</xdr:rowOff>
    </xdr:from>
    <xdr:to>
      <xdr:col>67</xdr:col>
      <xdr:colOff>101600</xdr:colOff>
      <xdr:row>58</xdr:row>
      <xdr:rowOff>48233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39360</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983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106473</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479573"/>
          <a:ext cx="889000" cy="109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151972</xdr:rowOff>
    </xdr:from>
    <xdr:to>
      <xdr:col>76</xdr:col>
      <xdr:colOff>114300</xdr:colOff>
      <xdr:row>78</xdr:row>
      <xdr:rowOff>106473</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353622"/>
          <a:ext cx="889000" cy="12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9422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5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57831</xdr:rowOff>
    </xdr:from>
    <xdr:to>
      <xdr:col>71</xdr:col>
      <xdr:colOff>177800</xdr:colOff>
      <xdr:row>77</xdr:row>
      <xdr:rowOff>151972</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259481"/>
          <a:ext cx="889000" cy="9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5370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4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159266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3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55673</xdr:rowOff>
    </xdr:from>
    <xdr:to>
      <xdr:col>76</xdr:col>
      <xdr:colOff>165100</xdr:colOff>
      <xdr:row>78</xdr:row>
      <xdr:rowOff>157273</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2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2350</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3204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101172</xdr:rowOff>
    </xdr:from>
    <xdr:to>
      <xdr:col>72</xdr:col>
      <xdr:colOff>38100</xdr:colOff>
      <xdr:row>78</xdr:row>
      <xdr:rowOff>31322</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30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47849</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307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7031</xdr:rowOff>
    </xdr:from>
    <xdr:to>
      <xdr:col>67</xdr:col>
      <xdr:colOff>101600</xdr:colOff>
      <xdr:row>77</xdr:row>
      <xdr:rowOff>108631</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20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125158</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2983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134153</xdr:rowOff>
    </xdr:from>
    <xdr:to>
      <xdr:col>85</xdr:col>
      <xdr:colOff>127000</xdr:colOff>
      <xdr:row>98</xdr:row>
      <xdr:rowOff>139725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936253"/>
          <a:ext cx="838200" cy="5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132671</xdr:rowOff>
    </xdr:from>
    <xdr:to>
      <xdr:col>81</xdr:col>
      <xdr:colOff>50800</xdr:colOff>
      <xdr:row>98</xdr:row>
      <xdr:rowOff>134153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934771"/>
          <a:ext cx="889000" cy="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132671</xdr:rowOff>
    </xdr:from>
    <xdr:to>
      <xdr:col>76</xdr:col>
      <xdr:colOff>114300</xdr:colOff>
      <xdr:row>98</xdr:row>
      <xdr:rowOff>133665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934771"/>
          <a:ext cx="889000" cy="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133665</xdr:rowOff>
    </xdr:from>
    <xdr:to>
      <xdr:col>71</xdr:col>
      <xdr:colOff>177800</xdr:colOff>
      <xdr:row>98</xdr:row>
      <xdr:rowOff>135395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935765"/>
          <a:ext cx="889000" cy="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88925</xdr:rowOff>
    </xdr:from>
    <xdr:to>
      <xdr:col>85</xdr:col>
      <xdr:colOff>177800</xdr:colOff>
      <xdr:row>99</xdr:row>
      <xdr:rowOff>19075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89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3852</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805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83353</xdr:rowOff>
    </xdr:from>
    <xdr:to>
      <xdr:col>81</xdr:col>
      <xdr:colOff>101600</xdr:colOff>
      <xdr:row>99</xdr:row>
      <xdr:rowOff>13503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88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4630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97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81871</xdr:rowOff>
    </xdr:from>
    <xdr:to>
      <xdr:col>76</xdr:col>
      <xdr:colOff>165100</xdr:colOff>
      <xdr:row>99</xdr:row>
      <xdr:rowOff>12021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88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3148</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976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82865</xdr:rowOff>
    </xdr:from>
    <xdr:to>
      <xdr:col>72</xdr:col>
      <xdr:colOff>38100</xdr:colOff>
      <xdr:row>99</xdr:row>
      <xdr:rowOff>13015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88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4142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97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84595</xdr:rowOff>
    </xdr:from>
    <xdr:to>
      <xdr:col>67</xdr:col>
      <xdr:colOff>101600</xdr:colOff>
      <xdr:row>99</xdr:row>
      <xdr:rowOff>14745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8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5872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97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目的別歳出の状況では、労働費、農林水産業費、商工費、土木費において類似団体平均値を上回っているが、その他の項目においてはすべて平均値を下回っている。奥多摩町の行政面積は東京都の面積の約</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分の</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に及び、その</a:t>
          </a:r>
          <a:r>
            <a:rPr kumimoji="1" lang="en-US" altLang="ja-JP" sz="1100">
              <a:solidFill>
                <a:schemeClr val="dk1"/>
              </a:solidFill>
              <a:effectLst/>
              <a:latin typeface="+mn-lt"/>
              <a:ea typeface="+mn-ea"/>
              <a:cs typeface="+mn-cs"/>
            </a:rPr>
            <a:t>94</a:t>
          </a:r>
          <a:r>
            <a:rPr kumimoji="1" lang="ja-JP" altLang="ja-JP" sz="1100">
              <a:solidFill>
                <a:schemeClr val="dk1"/>
              </a:solidFill>
              <a:effectLst/>
              <a:latin typeface="+mn-lt"/>
              <a:ea typeface="+mn-ea"/>
              <a:cs typeface="+mn-cs"/>
            </a:rPr>
            <a:t>％が山林であり、急峻な地形に集落が点在しているため、町が様々な事務事業を実施するうえでの行政コストが割高となる。ただ、類似団体グループ（人口</a:t>
          </a:r>
          <a:r>
            <a:rPr kumimoji="1" lang="en-US" altLang="ja-JP" sz="1100">
              <a:solidFill>
                <a:schemeClr val="dk1"/>
              </a:solidFill>
              <a:effectLst/>
              <a:latin typeface="+mn-lt"/>
              <a:ea typeface="+mn-ea"/>
              <a:cs typeface="+mn-cs"/>
            </a:rPr>
            <a:t>5,000</a:t>
          </a:r>
          <a:r>
            <a:rPr kumimoji="1" lang="ja-JP" altLang="ja-JP" sz="1100">
              <a:solidFill>
                <a:schemeClr val="dk1"/>
              </a:solidFill>
              <a:effectLst/>
              <a:latin typeface="+mn-lt"/>
              <a:ea typeface="+mn-ea"/>
              <a:cs typeface="+mn-cs"/>
            </a:rPr>
            <a:t>人未満）内においては人口が多く、平均値は低く出ていると考えられる。農林水産業費では、林道の開設・改良事業の実施及び森林再生（間伐）・枝打ち事業の実施に伴い林業費が高くなっていること、商工費では、施設の老朽化に伴い、改修工事等を行ったことにより高くなっていること、土木費では、若者定住化対策としての若者住宅等建設事業の実施のほか、下水道整備に伴う起債の償還に多額の費用がかかり、その財源として一般会計からの繰出金に頼らざるを得ないことなどが高い要因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東京都奥多摩町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財政調整基金については、標準財政規模比</a:t>
          </a:r>
          <a:r>
            <a:rPr kumimoji="1" lang="en-US" altLang="ja-JP" sz="1100">
              <a:solidFill>
                <a:schemeClr val="dk1"/>
              </a:solidFill>
              <a:effectLst/>
              <a:latin typeface="+mn-lt"/>
              <a:ea typeface="+mn-ea"/>
              <a:cs typeface="+mn-cs"/>
            </a:rPr>
            <a:t>65.76</a:t>
          </a:r>
          <a:r>
            <a:rPr kumimoji="1" lang="ja-JP" altLang="ja-JP" sz="1100">
              <a:solidFill>
                <a:schemeClr val="dk1"/>
              </a:solidFill>
              <a:effectLst/>
              <a:latin typeface="+mn-lt"/>
              <a:ea typeface="+mn-ea"/>
              <a:cs typeface="+mn-cs"/>
            </a:rPr>
            <a:t>％、対前年度比で</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となったが、今後の人口減少に伴う町税収入の減や老朽化施設の更新費用の増などに伴う将来負担への備えとして、確実に積み立てを行っている。</a:t>
          </a:r>
          <a:endParaRPr lang="ja-JP" altLang="ja-JP" sz="1400">
            <a:effectLst/>
          </a:endParaRPr>
        </a:p>
        <a:p>
          <a:r>
            <a:rPr kumimoji="1" lang="ja-JP" altLang="ja-JP" sz="1100">
              <a:solidFill>
                <a:schemeClr val="dk1"/>
              </a:solidFill>
              <a:effectLst/>
              <a:latin typeface="+mn-lt"/>
              <a:ea typeface="+mn-ea"/>
              <a:cs typeface="+mn-cs"/>
            </a:rPr>
            <a:t>　実質収支比率については、</a:t>
          </a:r>
          <a:r>
            <a:rPr kumimoji="1" lang="en-US" altLang="ja-JP" sz="1100">
              <a:solidFill>
                <a:schemeClr val="dk1"/>
              </a:solidFill>
              <a:effectLst/>
              <a:latin typeface="+mn-lt"/>
              <a:ea typeface="+mn-ea"/>
              <a:cs typeface="+mn-cs"/>
            </a:rPr>
            <a:t>8.85</a:t>
          </a:r>
          <a:r>
            <a:rPr kumimoji="1" lang="ja-JP" altLang="ja-JP" sz="1100">
              <a:solidFill>
                <a:schemeClr val="dk1"/>
              </a:solidFill>
              <a:effectLst/>
              <a:latin typeface="+mn-lt"/>
              <a:ea typeface="+mn-ea"/>
              <a:cs typeface="+mn-cs"/>
            </a:rPr>
            <a:t>％と対前年度比で</a:t>
          </a:r>
          <a:r>
            <a:rPr kumimoji="1" lang="en-US" altLang="ja-JP" sz="1100">
              <a:solidFill>
                <a:schemeClr val="dk1"/>
              </a:solidFill>
              <a:effectLst/>
              <a:latin typeface="+mn-lt"/>
              <a:ea typeface="+mn-ea"/>
              <a:cs typeface="+mn-cs"/>
            </a:rPr>
            <a:t>1.32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した。一般的には、概ね</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％が望ましいとされており、今後も健全な行財政運営に努める。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東京都奥多摩町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現状において、連結実質赤字比率は、各会計とも黒字となっており、大きな問題はないと考えるが、特に下水道事業会計及び</a:t>
          </a:r>
          <a:r>
            <a:rPr kumimoji="1" lang="ja-JP" altLang="en-US" sz="1100">
              <a:solidFill>
                <a:schemeClr val="dk1"/>
              </a:solidFill>
              <a:effectLst/>
              <a:latin typeface="+mn-lt"/>
              <a:ea typeface="+mn-ea"/>
              <a:cs typeface="+mn-cs"/>
            </a:rPr>
            <a:t>国民健康保険病院事業会計</a:t>
          </a:r>
          <a:r>
            <a:rPr kumimoji="1" lang="ja-JP" altLang="ja-JP" sz="1100">
              <a:solidFill>
                <a:schemeClr val="dk1"/>
              </a:solidFill>
              <a:effectLst/>
              <a:latin typeface="+mn-lt"/>
              <a:ea typeface="+mn-ea"/>
              <a:cs typeface="+mn-cs"/>
            </a:rPr>
            <a:t>は、一般会計からの繰出金に依存している状況が続いているため、引き続き使用料</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の適正化を図り、一般会計からの繰出金の抑制に努めていく。</a:t>
          </a:r>
          <a:endParaRPr lang="ja-JP" altLang="ja-JP">
            <a:effectLst/>
          </a:endParaRPr>
        </a:p>
        <a:p>
          <a:endParaRPr lang="ja-JP" altLang="ja-JP">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東京都奥多摩町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実質公債費比率は前年度より</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低下</a:t>
          </a:r>
          <a:r>
            <a:rPr kumimoji="1" lang="ja-JP" altLang="ja-JP" sz="1100">
              <a:solidFill>
                <a:schemeClr val="dk1"/>
              </a:solidFill>
              <a:effectLst/>
              <a:latin typeface="+mn-lt"/>
              <a:ea typeface="+mn-ea"/>
              <a:cs typeface="+mn-cs"/>
            </a:rPr>
            <a:t>し</a:t>
          </a:r>
          <a:r>
            <a:rPr kumimoji="1" lang="en-US" altLang="ja-JP" sz="1100">
              <a:solidFill>
                <a:schemeClr val="dk1"/>
              </a:solidFill>
              <a:effectLst/>
              <a:latin typeface="+mn-lt"/>
              <a:ea typeface="+mn-ea"/>
              <a:cs typeface="+mn-cs"/>
            </a:rPr>
            <a:t>7.2</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下水道整備に伴う起債の償還ピークは令和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年度だが、今後も起債の償還が続くため、引き続き起債の新規発行を抑制し、現在の水準を維持していく。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満期一括償還地方債の活用実績がない。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東京都奥多摩町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普通会計における地方債現在高や公営企業債等繰入見込額が減少傾向にあること及び充当可能基金が増加傾向にあることから、将来負担比率は低下した。</a:t>
          </a:r>
          <a:endParaRPr lang="ja-JP" altLang="ja-JP" sz="1400">
            <a:effectLst/>
          </a:endParaRPr>
        </a:p>
        <a:p>
          <a:r>
            <a:rPr kumimoji="1" lang="ja-JP" altLang="ja-JP" sz="1100">
              <a:solidFill>
                <a:schemeClr val="dk1"/>
              </a:solidFill>
              <a:effectLst/>
              <a:latin typeface="+mn-lt"/>
              <a:ea typeface="+mn-ea"/>
              <a:cs typeface="+mn-cs"/>
            </a:rPr>
            <a:t>　今後、下水道事業に係る起債の償還が続くこと、庁舎をはじめとする老朽化した公共、公用施設の更新に基金から多額の取り崩しや起債を予定していることなどに留意</a:t>
          </a:r>
          <a:r>
            <a:rPr kumimoji="1" lang="ja-JP" altLang="en-US" sz="1100">
              <a:solidFill>
                <a:schemeClr val="dk1"/>
              </a:solidFill>
              <a:effectLst/>
              <a:latin typeface="+mn-lt"/>
              <a:ea typeface="+mn-ea"/>
              <a:cs typeface="+mn-cs"/>
            </a:rPr>
            <a:t>しつつ</a:t>
          </a:r>
          <a:r>
            <a:rPr kumimoji="1" lang="ja-JP" altLang="ja-JP" sz="1100">
              <a:solidFill>
                <a:schemeClr val="dk1"/>
              </a:solidFill>
              <a:effectLst/>
              <a:latin typeface="+mn-lt"/>
              <a:ea typeface="+mn-ea"/>
              <a:cs typeface="+mn-cs"/>
            </a:rPr>
            <a:t>、引き続き健全な財政運営に努めていく。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東京都奥多摩町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庁舎建設基金から１億５</a:t>
          </a:r>
          <a:r>
            <a:rPr kumimoji="1" lang="ja-JP" altLang="ja-JP" sz="1100">
              <a:solidFill>
                <a:schemeClr val="dk1"/>
              </a:solidFill>
              <a:effectLst/>
              <a:latin typeface="+mn-lt"/>
              <a:ea typeface="+mn-ea"/>
              <a:cs typeface="+mn-cs"/>
            </a:rPr>
            <a:t>千万円の取り崩しを行い、取崩総額は</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千</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百万円となった。一方、地方財政法第７条の規定及び今後の財政需要の備えとして財政調整基金へ</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億</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千</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百万円、観光及び農林水産施設整備の備えとして観光施設等整備基金へ</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千</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百万円、森林環境整備の備えとして森林環境整備基金へ</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千</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百万円を積み立てたことなどにより、基金全体としては１億</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千４百万円の増となった。</a:t>
          </a:r>
          <a:endParaRPr kumimoji="0" lang="en-US" altLang="ja-JP" sz="110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現在、順調に積み立てができているため基金残高は増加しているが、庁舎をはじめとする公共・公用施設の更新に多額の費用が見込まれ、その財源として特定目的基金の取り崩しを予定していること、下水道事業の起債の償還が続き、その財源として減債基金を取り崩していくこと、少子高齢化の進行、人口減少に伴い町税の減少傾向が続く見込みであり、その財源不足分については財政調整基金から取り崩しを行わざるを得ないことなどから、中長期的には減少傾向にあると考えられ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・庁舎建設基金：庁舎の建設資金</a:t>
          </a:r>
          <a:endParaRPr lang="ja-JP" altLang="ja-JP" sz="1400">
            <a:effectLst/>
          </a:endParaRPr>
        </a:p>
        <a:p>
          <a:r>
            <a:rPr kumimoji="1" lang="ja-JP" altLang="ja-JP" sz="1100">
              <a:solidFill>
                <a:schemeClr val="dk1"/>
              </a:solidFill>
              <a:effectLst/>
              <a:latin typeface="+mn-lt"/>
              <a:ea typeface="+mn-ea"/>
              <a:cs typeface="+mn-cs"/>
            </a:rPr>
            <a:t>　・公共施設整備基金：公共施設整備</a:t>
          </a:r>
          <a:endParaRPr lang="ja-JP" altLang="ja-JP" sz="1400">
            <a:effectLst/>
          </a:endParaRPr>
        </a:p>
        <a:p>
          <a:r>
            <a:rPr kumimoji="1" lang="ja-JP" altLang="ja-JP" sz="1100">
              <a:solidFill>
                <a:schemeClr val="dk1"/>
              </a:solidFill>
              <a:effectLst/>
              <a:latin typeface="+mn-lt"/>
              <a:ea typeface="+mn-ea"/>
              <a:cs typeface="+mn-cs"/>
            </a:rPr>
            <a:t>　・観光施設等整備基金：観光及び農林水産施設の整備又は運営等</a:t>
          </a:r>
          <a:endParaRPr lang="ja-JP" altLang="ja-JP" sz="1400">
            <a:effectLst/>
          </a:endParaRPr>
        </a:p>
        <a:p>
          <a:r>
            <a:rPr kumimoji="1" lang="ja-JP" altLang="ja-JP" sz="1100">
              <a:solidFill>
                <a:schemeClr val="dk1"/>
              </a:solidFill>
              <a:effectLst/>
              <a:latin typeface="+mn-lt"/>
              <a:ea typeface="+mn-ea"/>
              <a:cs typeface="+mn-cs"/>
            </a:rPr>
            <a:t>　・森林環境整備基金：森林環境の整備及び木材の利活用促進等</a:t>
          </a:r>
          <a:endParaRPr lang="ja-JP" altLang="ja-JP" sz="1400">
            <a:effectLst/>
          </a:endParaRPr>
        </a:p>
        <a:p>
          <a:r>
            <a:rPr kumimoji="1" lang="ja-JP" altLang="ja-JP" sz="1100">
              <a:solidFill>
                <a:schemeClr val="dk1"/>
              </a:solidFill>
              <a:effectLst/>
              <a:latin typeface="+mn-lt"/>
              <a:ea typeface="+mn-ea"/>
              <a:cs typeface="+mn-cs"/>
            </a:rPr>
            <a:t>　・教育文化振興基金：教育文化活動の奨励振興</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公共施設整備基金は、農林水産施設使用料や貸地料を積み立てたことによる増加。観光施設等整備基金は、観光施設使用料を積み立てたことによる増加。森林環境整備基金は、森林環境譲与税を当該年度事業において活用した残額を積み立てたことによる増加。庁舎建設基金は、</a:t>
          </a:r>
          <a:r>
            <a:rPr kumimoji="1" lang="ja-JP" altLang="en-US" sz="1100">
              <a:solidFill>
                <a:schemeClr val="dk1"/>
              </a:solidFill>
              <a:effectLst/>
              <a:latin typeface="+mn-lt"/>
              <a:ea typeface="+mn-ea"/>
              <a:cs typeface="+mn-cs"/>
            </a:rPr>
            <a:t>庁舎建設整備事業費の財源へ充てるため、取り崩しを行ったことによる減少</a:t>
          </a:r>
          <a:r>
            <a:rPr kumimoji="1" lang="ja-JP" altLang="ja-JP" sz="1100">
              <a:solidFill>
                <a:schemeClr val="dk1"/>
              </a:solidFill>
              <a:effectLst/>
              <a:latin typeface="+mn-lt"/>
              <a:ea typeface="+mn-ea"/>
              <a:cs typeface="+mn-cs"/>
            </a:rPr>
            <a:t>。教育文化振興基金は、町内の</a:t>
          </a:r>
          <a:r>
            <a:rPr kumimoji="1" lang="ja-JP" altLang="en-US" sz="1100">
              <a:solidFill>
                <a:schemeClr val="dk1"/>
              </a:solidFill>
              <a:effectLst/>
              <a:latin typeface="+mn-lt"/>
              <a:ea typeface="+mn-ea"/>
              <a:cs typeface="+mn-cs"/>
            </a:rPr>
            <a:t>小中学校への基礎学力を育む学校づくり交付金、</a:t>
          </a:r>
          <a:r>
            <a:rPr kumimoji="1" lang="ja-JP" altLang="ja-JP" sz="1100">
              <a:solidFill>
                <a:schemeClr val="dk1"/>
              </a:solidFill>
              <a:effectLst/>
              <a:latin typeface="+mn-lt"/>
              <a:ea typeface="+mn-ea"/>
              <a:cs typeface="+mn-cs"/>
            </a:rPr>
            <a:t>小学校</a:t>
          </a:r>
          <a:r>
            <a:rPr kumimoji="1" lang="ja-JP" altLang="en-US" sz="1100">
              <a:solidFill>
                <a:schemeClr val="dk1"/>
              </a:solidFill>
              <a:effectLst/>
              <a:latin typeface="+mn-lt"/>
              <a:ea typeface="+mn-ea"/>
              <a:cs typeface="+mn-cs"/>
            </a:rPr>
            <a:t>指導書</a:t>
          </a:r>
          <a:r>
            <a:rPr kumimoji="1" lang="ja-JP" altLang="ja-JP" sz="1100">
              <a:solidFill>
                <a:schemeClr val="dk1"/>
              </a:solidFill>
              <a:effectLst/>
              <a:latin typeface="+mn-lt"/>
              <a:ea typeface="+mn-ea"/>
              <a:cs typeface="+mn-cs"/>
            </a:rPr>
            <a:t>を購入する財源へ充てるため、取り崩しを行ったことによる減少。</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引き続き、経常的収入である施設使用料や貸地料などを毎年度積み立てていく方針だが、公共・公用施設の更新時期を迎え、今後、多額の更新費用が見込まれるため、公共施設整備基金、観光施設等整備基金の取り崩しを予定していること、庁舎の建設に伴い庁舎建設基金の取り崩しが見込まれることなどから、特定目的基金は減少していく見込み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地方財政法第７条の規定及び今後の財政需要の備えとして１億</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千</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百万円の積み立てを行ったが、歳出の財源調整として</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千万円の取り崩しを行ったため、</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百</a:t>
          </a:r>
          <a:r>
            <a:rPr kumimoji="1" lang="ja-JP" altLang="ja-JP" sz="1100">
              <a:solidFill>
                <a:schemeClr val="dk1"/>
              </a:solidFill>
              <a:effectLst/>
              <a:latin typeface="+mn-lt"/>
              <a:ea typeface="+mn-ea"/>
              <a:cs typeface="+mn-cs"/>
            </a:rPr>
            <a:t>万円の積立額</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今後見込まれる公共・公用施設の更新や少子高齢化対策などの財源を確保するため、継続して積み立てを行う方針だが、国都財源に大きく依存する財政状況にあることや人口減少に伴い町税の減少傾向が続く見込みであることから、財源不足が生じた場合は財政調整基金から取り崩しを行わざるを得ないため、中長期的には減少していく見込み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下水道事業に係る起債の償還への備えとして積み立てたことによる増加。</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下水道整備に伴う起債の償還に充てるため積み立てを行ってきたが、減少していく見込み。この償還は令和２７年度まで続くため、毎年度の財政状況に応じて計画的に運用していく。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DCFD22F-563B-44B0-9E6D-3BC9C0314B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A832AD7-1946-4582-94A3-6AE8819034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23342DA-5B91-4782-B5D4-A72E6F688EED}"/>
            </a:ext>
          </a:extLst>
        </xdr:cNvPr>
        <xdr:cNvSpPr/>
      </xdr:nvSpPr>
      <xdr:spPr>
        <a:xfrm>
          <a:off x="1149858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7C62136-FCF9-40B1-BAD5-65CB9D0CEBCC}"/>
            </a:ext>
          </a:extLst>
        </xdr:cNvPr>
        <xdr:cNvSpPr/>
      </xdr:nvSpPr>
      <xdr:spPr>
        <a:xfrm>
          <a:off x="1283970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7C56431-CEA3-4FC3-887C-38F54510FBA9}"/>
            </a:ext>
          </a:extLst>
        </xdr:cNvPr>
        <xdr:cNvSpPr/>
      </xdr:nvSpPr>
      <xdr:spPr>
        <a:xfrm>
          <a:off x="1418082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442595C-D0D1-4D52-AD0B-A2E9096A30CC}"/>
            </a:ext>
          </a:extLst>
        </xdr:cNvPr>
        <xdr:cNvSpPr/>
      </xdr:nvSpPr>
      <xdr:spPr>
        <a:xfrm>
          <a:off x="1552194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98B792F-6DCC-4464-AE4C-EBAC978F8FB8}"/>
            </a:ext>
          </a:extLst>
        </xdr:cNvPr>
        <xdr:cNvSpPr/>
      </xdr:nvSpPr>
      <xdr:spPr>
        <a:xfrm>
          <a:off x="1686306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1A6F947-D434-49A7-AA6F-87E91B7C6E65}"/>
            </a:ext>
          </a:extLst>
        </xdr:cNvPr>
        <xdr:cNvSpPr/>
      </xdr:nvSpPr>
      <xdr:spPr>
        <a:xfrm>
          <a:off x="1149858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171BE86-1B9C-45B3-976E-A8500572431E}"/>
            </a:ext>
          </a:extLst>
        </xdr:cNvPr>
        <xdr:cNvSpPr/>
      </xdr:nvSpPr>
      <xdr:spPr>
        <a:xfrm>
          <a:off x="1283970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B99E710-8574-4B47-9EE4-C2679D714F99}"/>
            </a:ext>
          </a:extLst>
        </xdr:cNvPr>
        <xdr:cNvSpPr/>
      </xdr:nvSpPr>
      <xdr:spPr>
        <a:xfrm>
          <a:off x="1418082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B7F5005-F8C1-4D7C-AF45-BA328FEDAE15}"/>
            </a:ext>
          </a:extLst>
        </xdr:cNvPr>
        <xdr:cNvSpPr/>
      </xdr:nvSpPr>
      <xdr:spPr>
        <a:xfrm>
          <a:off x="1552194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B1FBFAD-E60E-4E7A-9A6C-3BC8010B562C}"/>
            </a:ext>
          </a:extLst>
        </xdr:cNvPr>
        <xdr:cNvSpPr/>
      </xdr:nvSpPr>
      <xdr:spPr>
        <a:xfrm>
          <a:off x="1686306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A213436-9D3A-4332-92AC-01A8505621C2}"/>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D953E6C-771C-44AB-AC17-653790F58FAE}"/>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75C9823-D5F2-4AE6-9607-ADCBD70A75EA}"/>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7F498D1-FC1C-4CC5-AAF7-A1FBA8664AE1}"/>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東京都奥多摩町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8ACF515-EAAA-4BAE-89FB-4213782F0B3D}"/>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6FC2B3B-2950-4E1B-A189-B804DB6FBB1E}"/>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7B1E432-0B84-4122-B8AD-A322B02FAFEF}"/>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9957D05-1040-4CD7-B39C-F52B63D5E585}"/>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C3B25C0-5D53-4286-A256-7BC2E0ABC30A}"/>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07196DD-CFC5-4E88-AEB5-5187A47AA017}"/>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4,492
4,409
225.53
7,270,723
7,017,544
253,179
2,859,588
1,436,135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E540D1A-21E0-4CA1-B9C7-3FD52C7F43B0}"/>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C2ED1F6-5544-43CF-AF68-E8B2E4B0B856}"/>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E72C9A6-C5FB-4DDB-A8A4-B29A208615AA}"/>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3FEBD48-9216-43CE-9F4A-6C90196B8F96}"/>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3E1FBA8-AA32-4D5D-9842-75F21909E1CC}"/>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A01AA2A-9CB8-4129-875B-AF01B93BEFCE}"/>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6AB9A70-60E2-4BFB-BB14-24F055F099AD}"/>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96C5420-3B0A-4173-ABF0-BF8E751F31DA}"/>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E6FE24A-570E-4A95-A6E4-F5D6E186E329}"/>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58B7D64-76D6-4357-B29E-8A3692B8B92B}"/>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0B557CF-3041-464E-9769-A627E866A4AC}"/>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CDA0498-A5BB-4C5C-8E20-C86EBA57E2DC}"/>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A959E8B-E678-45FB-87F6-E06A53F289A4}"/>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9C39259-B348-4605-8A49-B52CCCC66FB2}"/>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DE44861-798A-48F5-89FA-88AA5A32049A}"/>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32DDC28-665B-4897-8D58-6ABEB3013DD6}"/>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DD6A39A-D4AF-4987-9EB5-449EFF39C9A9}"/>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6BB8B80-7889-4890-BE9E-191CCC59C60D}"/>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30D4F06-22E2-4078-949C-03BC886E2732}"/>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A6D3B0F-065F-4594-B82C-E41B561844D2}"/>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E711AE1-5AEC-4B05-A4BF-5A2B4FD6E52B}"/>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E5F59DF-17D4-43BF-88CA-C3817A3A689A}"/>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757FA5A-D170-4F3A-BF47-05908D4E13B2}"/>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2D48F60-099C-496F-88B4-280E3864F707}"/>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E14A940-86CF-4AAF-B73C-DF86AAA632FF}"/>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D54A16B-5538-4E50-86DE-567FC0745C6A}"/>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07B1677-8419-49C1-B9F0-FC86CC999335}"/>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0249A9C-AAAE-4E8C-9A76-B86834AF35B3}"/>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1FF47C4-7AA2-492B-8F6D-087122CC15CB}"/>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9831820-F79B-48A8-B931-6BB36B8B55DB}"/>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1D5D60A-CE16-458C-9055-AF8B633724D5}"/>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6C37A98-2563-460D-8BCE-E193B5958A25}"/>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E889BE7-8C41-4011-9AF8-0C5D57EBBBAC}"/>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43241EE-5803-4FB6-A10C-237DC3003BBA}"/>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AAEAB65-B370-492D-8C84-27B46B667D60}"/>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年度数値</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60.8%</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有形固定資産減価償却率は、類似団体と比較して低い水準にある。大きな要因としては、移住定住促進事業により、住宅の整備を行っていることが挙げられる。ただし、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1980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年代以降に建設され、老朽化により更新時期を迎えている公共施設等も多くあるため、今後、施設の更新、維持管理を計画的に進める必要がある。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FADEAA0-80D7-497B-BD44-79BB9BC29D2F}"/>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9A49FB2-32EA-4FA1-A862-E0DF3D57D79B}"/>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9D4C530-393D-499B-9488-9BA072AC87AA}"/>
            </a:ext>
          </a:extLst>
        </xdr:cNvPr>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EFB695B5-C774-4A28-BB21-9B33D89CD04F}"/>
            </a:ext>
          </a:extLst>
        </xdr:cNvPr>
        <xdr:cNvCxnSpPr/>
      </xdr:nvCxnSpPr>
      <xdr:spPr>
        <a:xfrm>
          <a:off x="1127125" y="589869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64ABD573-80AC-4953-A7D8-43DF56CB267D}"/>
            </a:ext>
          </a:extLst>
        </xdr:cNvPr>
        <xdr:cNvSpPr txBox="1"/>
      </xdr:nvSpPr>
      <xdr:spPr>
        <a:xfrm>
          <a:off x="772811" y="58087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3AACD06B-B782-41DA-9321-F05861148DD5}"/>
            </a:ext>
          </a:extLst>
        </xdr:cNvPr>
        <xdr:cNvCxnSpPr/>
      </xdr:nvCxnSpPr>
      <xdr:spPr>
        <a:xfrm>
          <a:off x="1127125" y="5597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B3178453-BBE1-4F9C-8CF0-E1C3D5BCD809}"/>
            </a:ext>
          </a:extLst>
        </xdr:cNvPr>
        <xdr:cNvSpPr txBox="1"/>
      </xdr:nvSpPr>
      <xdr:spPr>
        <a:xfrm>
          <a:off x="772811" y="550789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68172217-C1C7-4D08-A1FD-58F10165E84B}"/>
            </a:ext>
          </a:extLst>
        </xdr:cNvPr>
        <xdr:cNvCxnSpPr/>
      </xdr:nvCxnSpPr>
      <xdr:spPr>
        <a:xfrm>
          <a:off x="1127125" y="529707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A57EFABC-3CD9-4649-AC1F-215FF2556ED9}"/>
            </a:ext>
          </a:extLst>
        </xdr:cNvPr>
        <xdr:cNvSpPr txBox="1"/>
      </xdr:nvSpPr>
      <xdr:spPr>
        <a:xfrm>
          <a:off x="772811" y="520327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F2E08216-0D16-406A-8285-0443AAAEDE20}"/>
            </a:ext>
          </a:extLst>
        </xdr:cNvPr>
        <xdr:cNvCxnSpPr/>
      </xdr:nvCxnSpPr>
      <xdr:spPr>
        <a:xfrm>
          <a:off x="1127125" y="499627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755CD69D-1A07-4D10-98D8-F6FAAAB9A7BE}"/>
            </a:ext>
          </a:extLst>
        </xdr:cNvPr>
        <xdr:cNvSpPr txBox="1"/>
      </xdr:nvSpPr>
      <xdr:spPr>
        <a:xfrm>
          <a:off x="772811" y="490247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92254FDE-D463-4CC3-8AA6-C4944D397F7F}"/>
            </a:ext>
          </a:extLst>
        </xdr:cNvPr>
        <xdr:cNvCxnSpPr/>
      </xdr:nvCxnSpPr>
      <xdr:spPr>
        <a:xfrm>
          <a:off x="1127125" y="4695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79DF4446-6A2C-4414-9619-BF968825BF34}"/>
            </a:ext>
          </a:extLst>
        </xdr:cNvPr>
        <xdr:cNvSpPr txBox="1"/>
      </xdr:nvSpPr>
      <xdr:spPr>
        <a:xfrm>
          <a:off x="772811" y="4601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C528A7AB-F849-4C20-8053-22AE6414FE2A}"/>
            </a:ext>
          </a:extLst>
        </xdr:cNvPr>
        <xdr:cNvCxnSpPr/>
      </xdr:nvCxnSpPr>
      <xdr:spPr>
        <a:xfrm>
          <a:off x="1127125" y="439084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9E52440A-8B16-444C-A10B-22E341FD73FB}"/>
            </a:ext>
          </a:extLst>
        </xdr:cNvPr>
        <xdr:cNvSpPr txBox="1"/>
      </xdr:nvSpPr>
      <xdr:spPr>
        <a:xfrm>
          <a:off x="772811" y="43008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BAA8EAE8-839F-49DB-9E03-990004F461F1}"/>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51D3FBE3-60C8-4AAB-92BA-9E3CA33A0096}"/>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3A15E89F-59CC-4AA8-A78F-1A9049F6BF91}"/>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4D90C0AC-9A84-4AF7-BD68-417E8D2DF743}"/>
            </a:ext>
          </a:extLst>
        </xdr:cNvPr>
        <xdr:cNvCxnSpPr/>
      </xdr:nvCxnSpPr>
      <xdr:spPr>
        <a:xfrm flipV="1">
          <a:off x="4206240" y="4415518"/>
          <a:ext cx="1270" cy="1391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42F5BCF9-72A5-40CF-816B-8F519AC9D1B3}"/>
            </a:ext>
          </a:extLst>
        </xdr:cNvPr>
        <xdr:cNvSpPr txBox="1"/>
      </xdr:nvSpPr>
      <xdr:spPr>
        <a:xfrm>
          <a:off x="4258945" y="5810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4FF32CB2-13B4-492C-AE54-DA4A7A22A508}"/>
            </a:ext>
          </a:extLst>
        </xdr:cNvPr>
        <xdr:cNvCxnSpPr/>
      </xdr:nvCxnSpPr>
      <xdr:spPr>
        <a:xfrm>
          <a:off x="4119245" y="580689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F40C0EB5-4C17-4E29-B2C8-F5B913C5D445}"/>
            </a:ext>
          </a:extLst>
        </xdr:cNvPr>
        <xdr:cNvSpPr txBox="1"/>
      </xdr:nvSpPr>
      <xdr:spPr>
        <a:xfrm>
          <a:off x="4258945" y="4194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CD911622-38A9-42C3-81F2-37C8EF1280C1}"/>
            </a:ext>
          </a:extLst>
        </xdr:cNvPr>
        <xdr:cNvCxnSpPr/>
      </xdr:nvCxnSpPr>
      <xdr:spPr>
        <a:xfrm>
          <a:off x="4119245" y="441551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82" name="有形固定資産減価償却率平均値テキスト">
          <a:extLst>
            <a:ext uri="{FF2B5EF4-FFF2-40B4-BE49-F238E27FC236}">
              <a16:creationId xmlns:a16="http://schemas.microsoft.com/office/drawing/2014/main" id="{1F3C8432-AED7-4C8F-AEB6-FA5AEEAC6180}"/>
            </a:ext>
          </a:extLst>
        </xdr:cNvPr>
        <xdr:cNvSpPr txBox="1"/>
      </xdr:nvSpPr>
      <xdr:spPr>
        <a:xfrm>
          <a:off x="4258945" y="50133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52E96AC6-509B-42A5-A007-0A05FA997A34}"/>
            </a:ext>
          </a:extLst>
        </xdr:cNvPr>
        <xdr:cNvSpPr/>
      </xdr:nvSpPr>
      <xdr:spPr>
        <a:xfrm>
          <a:off x="4157345" y="5031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60BF0870-1CF9-4399-BCAB-ADDAF0CDE0EE}"/>
            </a:ext>
          </a:extLst>
        </xdr:cNvPr>
        <xdr:cNvSpPr/>
      </xdr:nvSpPr>
      <xdr:spPr>
        <a:xfrm>
          <a:off x="3537585" y="50256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FF284778-07AB-44BC-8986-695E826CE08D}"/>
            </a:ext>
          </a:extLst>
        </xdr:cNvPr>
        <xdr:cNvSpPr/>
      </xdr:nvSpPr>
      <xdr:spPr>
        <a:xfrm>
          <a:off x="2867025" y="50133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C5C4810E-6630-465C-B563-0F064651D167}"/>
            </a:ext>
          </a:extLst>
        </xdr:cNvPr>
        <xdr:cNvSpPr/>
      </xdr:nvSpPr>
      <xdr:spPr>
        <a:xfrm>
          <a:off x="2196465" y="49701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9C449DB1-E53A-4C32-870E-8EAF3E72A1F5}"/>
            </a:ext>
          </a:extLst>
        </xdr:cNvPr>
        <xdr:cNvSpPr/>
      </xdr:nvSpPr>
      <xdr:spPr>
        <a:xfrm>
          <a:off x="1525905" y="49917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375BE7D-9E4E-4067-8FB5-E5100642E9FA}"/>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FE2C5F6-0964-49F2-AB23-4F97A96083E0}"/>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BA182F8-0879-416D-B5AF-4F585B130AE3}"/>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760DEAE-D11F-4549-86E4-D394BC9711FE}"/>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362A6D2D-BC0F-4091-AE88-1C5C07F243C3}"/>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108585</xdr:rowOff>
    </xdr:from>
    <xdr:to>
      <xdr:col>23</xdr:col>
      <xdr:colOff>136525</xdr:colOff>
      <xdr:row>30</xdr:row>
      <xdr:rowOff>38735</xdr:rowOff>
    </xdr:to>
    <xdr:sp macro="" textlink="">
      <xdr:nvSpPr>
        <xdr:cNvPr id="93" name="楕円 92">
          <a:extLst>
            <a:ext uri="{FF2B5EF4-FFF2-40B4-BE49-F238E27FC236}">
              <a16:creationId xmlns:a16="http://schemas.microsoft.com/office/drawing/2014/main" id="{1AE76C88-BC0D-4213-BC92-6F7A06BEBA3A}"/>
            </a:ext>
          </a:extLst>
        </xdr:cNvPr>
        <xdr:cNvSpPr/>
      </xdr:nvSpPr>
      <xdr:spPr>
        <a:xfrm>
          <a:off x="4157345" y="4970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131462</xdr:rowOff>
    </xdr:from>
    <xdr:ext cx="405111" cy="259045"/>
    <xdr:sp macro="" textlink="">
      <xdr:nvSpPr>
        <xdr:cNvPr id="94" name="有形固定資産減価償却率該当値テキスト">
          <a:extLst>
            <a:ext uri="{FF2B5EF4-FFF2-40B4-BE49-F238E27FC236}">
              <a16:creationId xmlns:a16="http://schemas.microsoft.com/office/drawing/2014/main" id="{A9E58C4E-C85B-4320-81B0-91899637686F}"/>
            </a:ext>
          </a:extLst>
        </xdr:cNvPr>
        <xdr:cNvSpPr txBox="1"/>
      </xdr:nvSpPr>
      <xdr:spPr>
        <a:xfrm>
          <a:off x="4258945" y="4825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93164</xdr:rowOff>
    </xdr:from>
    <xdr:to>
      <xdr:col>19</xdr:col>
      <xdr:colOff>187325</xdr:colOff>
      <xdr:row>30</xdr:row>
      <xdr:rowOff>23314</xdr:rowOff>
    </xdr:to>
    <xdr:sp macro="" textlink="">
      <xdr:nvSpPr>
        <xdr:cNvPr id="95" name="楕円 94">
          <a:extLst>
            <a:ext uri="{FF2B5EF4-FFF2-40B4-BE49-F238E27FC236}">
              <a16:creationId xmlns:a16="http://schemas.microsoft.com/office/drawing/2014/main" id="{15402E4E-5DCD-4566-8693-1EAAC8AB33D8}"/>
            </a:ext>
          </a:extLst>
        </xdr:cNvPr>
        <xdr:cNvSpPr/>
      </xdr:nvSpPr>
      <xdr:spPr>
        <a:xfrm>
          <a:off x="3537585" y="49547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143964</xdr:rowOff>
    </xdr:from>
    <xdr:to>
      <xdr:col>23</xdr:col>
      <xdr:colOff>85725</xdr:colOff>
      <xdr:row>29</xdr:row>
      <xdr:rowOff>159385</xdr:rowOff>
    </xdr:to>
    <xdr:cxnSp macro="">
      <xdr:nvCxnSpPr>
        <xdr:cNvPr id="96" name="直線コネクタ 95">
          <a:extLst>
            <a:ext uri="{FF2B5EF4-FFF2-40B4-BE49-F238E27FC236}">
              <a16:creationId xmlns:a16="http://schemas.microsoft.com/office/drawing/2014/main" id="{DA02BD6C-BC13-4590-B398-C21CD9ED1101}"/>
            </a:ext>
          </a:extLst>
        </xdr:cNvPr>
        <xdr:cNvCxnSpPr/>
      </xdr:nvCxnSpPr>
      <xdr:spPr>
        <a:xfrm>
          <a:off x="3588385" y="5005524"/>
          <a:ext cx="61976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3719</xdr:rowOff>
    </xdr:from>
    <xdr:to>
      <xdr:col>15</xdr:col>
      <xdr:colOff>187325</xdr:colOff>
      <xdr:row>29</xdr:row>
      <xdr:rowOff>105319</xdr:rowOff>
    </xdr:to>
    <xdr:sp macro="" textlink="">
      <xdr:nvSpPr>
        <xdr:cNvPr id="97" name="楕円 96">
          <a:extLst>
            <a:ext uri="{FF2B5EF4-FFF2-40B4-BE49-F238E27FC236}">
              <a16:creationId xmlns:a16="http://schemas.microsoft.com/office/drawing/2014/main" id="{0B95F2C2-67A5-4994-BBB0-0FBCF4814FE2}"/>
            </a:ext>
          </a:extLst>
        </xdr:cNvPr>
        <xdr:cNvSpPr/>
      </xdr:nvSpPr>
      <xdr:spPr>
        <a:xfrm>
          <a:off x="2867025" y="48652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54519</xdr:rowOff>
    </xdr:from>
    <xdr:to>
      <xdr:col>19</xdr:col>
      <xdr:colOff>136525</xdr:colOff>
      <xdr:row>29</xdr:row>
      <xdr:rowOff>143964</xdr:rowOff>
    </xdr:to>
    <xdr:cxnSp macro="">
      <xdr:nvCxnSpPr>
        <xdr:cNvPr id="98" name="直線コネクタ 97">
          <a:extLst>
            <a:ext uri="{FF2B5EF4-FFF2-40B4-BE49-F238E27FC236}">
              <a16:creationId xmlns:a16="http://schemas.microsoft.com/office/drawing/2014/main" id="{BF90E27D-1EDE-46C9-8632-1824BB353B19}"/>
            </a:ext>
          </a:extLst>
        </xdr:cNvPr>
        <xdr:cNvCxnSpPr/>
      </xdr:nvCxnSpPr>
      <xdr:spPr>
        <a:xfrm>
          <a:off x="2917825" y="4916079"/>
          <a:ext cx="670560" cy="89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56152</xdr:rowOff>
    </xdr:from>
    <xdr:to>
      <xdr:col>11</xdr:col>
      <xdr:colOff>187325</xdr:colOff>
      <xdr:row>29</xdr:row>
      <xdr:rowOff>157752</xdr:rowOff>
    </xdr:to>
    <xdr:sp macro="" textlink="">
      <xdr:nvSpPr>
        <xdr:cNvPr id="99" name="楕円 98">
          <a:extLst>
            <a:ext uri="{FF2B5EF4-FFF2-40B4-BE49-F238E27FC236}">
              <a16:creationId xmlns:a16="http://schemas.microsoft.com/office/drawing/2014/main" id="{A512B216-9CE0-41FF-9CC7-73ABE459566A}"/>
            </a:ext>
          </a:extLst>
        </xdr:cNvPr>
        <xdr:cNvSpPr/>
      </xdr:nvSpPr>
      <xdr:spPr>
        <a:xfrm>
          <a:off x="2196465" y="49177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54519</xdr:rowOff>
    </xdr:from>
    <xdr:to>
      <xdr:col>15</xdr:col>
      <xdr:colOff>136525</xdr:colOff>
      <xdr:row>29</xdr:row>
      <xdr:rowOff>106952</xdr:rowOff>
    </xdr:to>
    <xdr:cxnSp macro="">
      <xdr:nvCxnSpPr>
        <xdr:cNvPr id="100" name="直線コネクタ 99">
          <a:extLst>
            <a:ext uri="{FF2B5EF4-FFF2-40B4-BE49-F238E27FC236}">
              <a16:creationId xmlns:a16="http://schemas.microsoft.com/office/drawing/2014/main" id="{5ACDFA58-D9A2-4AB5-8CA3-09EC26515040}"/>
            </a:ext>
          </a:extLst>
        </xdr:cNvPr>
        <xdr:cNvCxnSpPr/>
      </xdr:nvCxnSpPr>
      <xdr:spPr>
        <a:xfrm flipV="1">
          <a:off x="2247265" y="4916079"/>
          <a:ext cx="67056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31478</xdr:rowOff>
    </xdr:from>
    <xdr:to>
      <xdr:col>7</xdr:col>
      <xdr:colOff>187325</xdr:colOff>
      <xdr:row>29</xdr:row>
      <xdr:rowOff>133078</xdr:rowOff>
    </xdr:to>
    <xdr:sp macro="" textlink="">
      <xdr:nvSpPr>
        <xdr:cNvPr id="101" name="楕円 100">
          <a:extLst>
            <a:ext uri="{FF2B5EF4-FFF2-40B4-BE49-F238E27FC236}">
              <a16:creationId xmlns:a16="http://schemas.microsoft.com/office/drawing/2014/main" id="{75DC6102-FEA7-4037-82D6-A7B22B89B852}"/>
            </a:ext>
          </a:extLst>
        </xdr:cNvPr>
        <xdr:cNvSpPr/>
      </xdr:nvSpPr>
      <xdr:spPr>
        <a:xfrm>
          <a:off x="1525905" y="4893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82278</xdr:rowOff>
    </xdr:from>
    <xdr:to>
      <xdr:col>11</xdr:col>
      <xdr:colOff>136525</xdr:colOff>
      <xdr:row>29</xdr:row>
      <xdr:rowOff>106952</xdr:rowOff>
    </xdr:to>
    <xdr:cxnSp macro="">
      <xdr:nvCxnSpPr>
        <xdr:cNvPr id="102" name="直線コネクタ 101">
          <a:extLst>
            <a:ext uri="{FF2B5EF4-FFF2-40B4-BE49-F238E27FC236}">
              <a16:creationId xmlns:a16="http://schemas.microsoft.com/office/drawing/2014/main" id="{F6CC9F07-6AC3-46AE-9154-46D83FD4FC50}"/>
            </a:ext>
          </a:extLst>
        </xdr:cNvPr>
        <xdr:cNvCxnSpPr/>
      </xdr:nvCxnSpPr>
      <xdr:spPr>
        <a:xfrm>
          <a:off x="1576705" y="4943838"/>
          <a:ext cx="67056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a:extLst>
            <a:ext uri="{FF2B5EF4-FFF2-40B4-BE49-F238E27FC236}">
              <a16:creationId xmlns:a16="http://schemas.microsoft.com/office/drawing/2014/main" id="{F3F4E101-CF87-4636-B936-896BBD0247DD}"/>
            </a:ext>
          </a:extLst>
        </xdr:cNvPr>
        <xdr:cNvSpPr txBox="1"/>
      </xdr:nvSpPr>
      <xdr:spPr>
        <a:xfrm>
          <a:off x="3395989" y="5114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B421B3B4-F535-49F4-BF9C-A96D0B10EA5B}"/>
            </a:ext>
          </a:extLst>
        </xdr:cNvPr>
        <xdr:cNvSpPr txBox="1"/>
      </xdr:nvSpPr>
      <xdr:spPr>
        <a:xfrm>
          <a:off x="2738129" y="510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105" name="n_3aveValue有形固定資産減価償却率">
          <a:extLst>
            <a:ext uri="{FF2B5EF4-FFF2-40B4-BE49-F238E27FC236}">
              <a16:creationId xmlns:a16="http://schemas.microsoft.com/office/drawing/2014/main" id="{EB91616C-F0E7-4935-ADBD-96F93542035F}"/>
            </a:ext>
          </a:extLst>
        </xdr:cNvPr>
        <xdr:cNvSpPr txBox="1"/>
      </xdr:nvSpPr>
      <xdr:spPr>
        <a:xfrm>
          <a:off x="2067569" y="505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06" name="n_4aveValue有形固定資産減価償却率">
          <a:extLst>
            <a:ext uri="{FF2B5EF4-FFF2-40B4-BE49-F238E27FC236}">
              <a16:creationId xmlns:a16="http://schemas.microsoft.com/office/drawing/2014/main" id="{844310C7-23D4-420F-9FDC-995497693CA4}"/>
            </a:ext>
          </a:extLst>
        </xdr:cNvPr>
        <xdr:cNvSpPr txBox="1"/>
      </xdr:nvSpPr>
      <xdr:spPr>
        <a:xfrm>
          <a:off x="1397009" y="5080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39841</xdr:rowOff>
    </xdr:from>
    <xdr:ext cx="405111" cy="259045"/>
    <xdr:sp macro="" textlink="">
      <xdr:nvSpPr>
        <xdr:cNvPr id="107" name="n_1mainValue有形固定資産減価償却率">
          <a:extLst>
            <a:ext uri="{FF2B5EF4-FFF2-40B4-BE49-F238E27FC236}">
              <a16:creationId xmlns:a16="http://schemas.microsoft.com/office/drawing/2014/main" id="{3055D640-A17E-4A11-9071-926DC40F8075}"/>
            </a:ext>
          </a:extLst>
        </xdr:cNvPr>
        <xdr:cNvSpPr txBox="1"/>
      </xdr:nvSpPr>
      <xdr:spPr>
        <a:xfrm>
          <a:off x="3395989" y="4733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121846</xdr:rowOff>
    </xdr:from>
    <xdr:ext cx="405111" cy="259045"/>
    <xdr:sp macro="" textlink="">
      <xdr:nvSpPr>
        <xdr:cNvPr id="108" name="n_2mainValue有形固定資産減価償却率">
          <a:extLst>
            <a:ext uri="{FF2B5EF4-FFF2-40B4-BE49-F238E27FC236}">
              <a16:creationId xmlns:a16="http://schemas.microsoft.com/office/drawing/2014/main" id="{D8B931E5-0F6D-4EEB-B529-0B5C0E28A2A1}"/>
            </a:ext>
          </a:extLst>
        </xdr:cNvPr>
        <xdr:cNvSpPr txBox="1"/>
      </xdr:nvSpPr>
      <xdr:spPr>
        <a:xfrm>
          <a:off x="2738129" y="464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2829</xdr:rowOff>
    </xdr:from>
    <xdr:ext cx="405111" cy="259045"/>
    <xdr:sp macro="" textlink="">
      <xdr:nvSpPr>
        <xdr:cNvPr id="109" name="n_3mainValue有形固定資産減価償却率">
          <a:extLst>
            <a:ext uri="{FF2B5EF4-FFF2-40B4-BE49-F238E27FC236}">
              <a16:creationId xmlns:a16="http://schemas.microsoft.com/office/drawing/2014/main" id="{06AE6138-D6BA-4BAB-BF9B-E0DE5FB5DB48}"/>
            </a:ext>
          </a:extLst>
        </xdr:cNvPr>
        <xdr:cNvSpPr txBox="1"/>
      </xdr:nvSpPr>
      <xdr:spPr>
        <a:xfrm>
          <a:off x="2067569" y="4696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149605</xdr:rowOff>
    </xdr:from>
    <xdr:ext cx="405111" cy="259045"/>
    <xdr:sp macro="" textlink="">
      <xdr:nvSpPr>
        <xdr:cNvPr id="110" name="n_4mainValue有形固定資産減価償却率">
          <a:extLst>
            <a:ext uri="{FF2B5EF4-FFF2-40B4-BE49-F238E27FC236}">
              <a16:creationId xmlns:a16="http://schemas.microsoft.com/office/drawing/2014/main" id="{4B31DB8A-E330-4B2A-BA5E-5BD7B5436B06}"/>
            </a:ext>
          </a:extLst>
        </xdr:cNvPr>
        <xdr:cNvSpPr txBox="1"/>
      </xdr:nvSpPr>
      <xdr:spPr>
        <a:xfrm>
          <a:off x="1397009" y="4675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3679D51-94DA-4CA4-B7FD-A9A43EA9A4F1}"/>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38E1CC6D-EECB-43B0-B599-BF82BDD9ED31}"/>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BCB2012F-5FED-4B46-97E6-F0DADBA66842}"/>
            </a:ext>
          </a:extLst>
        </xdr:cNvPr>
        <xdr:cNvSpPr/>
      </xdr:nvSpPr>
      <xdr:spPr>
        <a:xfrm>
          <a:off x="12292181" y="3752626"/>
          <a:ext cx="595928"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B6AD2085-5FA4-4BFD-BD4C-B32F7346FB7C}"/>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8FEAC1AD-FEE4-4B60-8FDB-D3BA35433BFB}"/>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EA9D059D-1A37-477F-88AE-EA6F73BD80C5}"/>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47F7C9C2-58BA-4D01-86A6-C41B4650FE5A}"/>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7F67C954-2C28-4174-A2BA-9CF9AC5FD74A}"/>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C1F5CC8D-8855-4DD4-AB0C-8F4ADACD7196}"/>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BEB6A4D4-4286-4731-8F59-57AE32FE5874}"/>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82021D1A-1D4B-41E8-A76F-9F6D9F776028}"/>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2886C6AD-0421-4C43-8E02-69F793F54978}"/>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CA2E64EF-833B-41A3-9D19-7E3E09EE8F54}"/>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規発行債の抑制等により一般会計における地方債現在高が減少していること及び財政調整基金等の積立てにより償還充当可能財源が増となったことにより、類似団体と比較して低い水準となっている。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新庁舎建設事業や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老朽化した公共施設等の更新等にあたり起債の活用や基金の取り崩しが見込まれることから、引き続き財政の健全化に努める必要がある。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97F26300-6EFD-4E32-8A56-53E42526E4E5}"/>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A8DA4A39-1D59-4B01-87EA-2FF0EDDF2E07}"/>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F854BC32-C276-4C46-B5D2-990E1E22E381}"/>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BF8F5907-FBDB-41B9-804C-0BD18DD5EFE1}"/>
            </a:ext>
          </a:extLst>
        </xdr:cNvPr>
        <xdr:cNvCxnSpPr/>
      </xdr:nvCxnSpPr>
      <xdr:spPr>
        <a:xfrm>
          <a:off x="9971405" y="5851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7BD53DEB-44AD-4CD8-9E11-509211D9692A}"/>
            </a:ext>
          </a:extLst>
        </xdr:cNvPr>
        <xdr:cNvSpPr txBox="1"/>
      </xdr:nvSpPr>
      <xdr:spPr>
        <a:xfrm>
          <a:off x="9486041" y="575730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429C6F33-7044-4869-8D3B-7437ABA6F189}"/>
            </a:ext>
          </a:extLst>
        </xdr:cNvPr>
        <xdr:cNvCxnSpPr/>
      </xdr:nvCxnSpPr>
      <xdr:spPr>
        <a:xfrm>
          <a:off x="9971405" y="5498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501603E0-0493-4F61-AE87-2BA38C9E13AF}"/>
            </a:ext>
          </a:extLst>
        </xdr:cNvPr>
        <xdr:cNvSpPr txBox="1"/>
      </xdr:nvSpPr>
      <xdr:spPr>
        <a:xfrm>
          <a:off x="9542936" y="54050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4B1A4992-3DBF-483F-9E43-C28E9A524550}"/>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CCB9FD51-7044-4533-967D-B524F17A70DD}"/>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DEDD011D-5A52-4838-A78A-57A745590989}"/>
            </a:ext>
          </a:extLst>
        </xdr:cNvPr>
        <xdr:cNvCxnSpPr/>
      </xdr:nvCxnSpPr>
      <xdr:spPr>
        <a:xfrm>
          <a:off x="9971405" y="4794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BD6C457E-16AA-4F66-B78E-AA2A6B4B83B6}"/>
            </a:ext>
          </a:extLst>
        </xdr:cNvPr>
        <xdr:cNvSpPr txBox="1"/>
      </xdr:nvSpPr>
      <xdr:spPr>
        <a:xfrm>
          <a:off x="9542936" y="4700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59CBE272-41A6-4016-9450-568A98A1A2CB}"/>
            </a:ext>
          </a:extLst>
        </xdr:cNvPr>
        <xdr:cNvCxnSpPr/>
      </xdr:nvCxnSpPr>
      <xdr:spPr>
        <a:xfrm>
          <a:off x="9971405" y="4442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5C990F49-4008-4BD4-8311-C763DEA427EA}"/>
            </a:ext>
          </a:extLst>
        </xdr:cNvPr>
        <xdr:cNvSpPr txBox="1"/>
      </xdr:nvSpPr>
      <xdr:spPr>
        <a:xfrm>
          <a:off x="9645528" y="43522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73FE38DA-CC9F-403C-8AC2-758F233E3982}"/>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75359377-02AE-4642-9062-A9676C63885B}"/>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CCE0A3E7-C2A0-4ABB-B02B-119F334D7A43}"/>
            </a:ext>
          </a:extLst>
        </xdr:cNvPr>
        <xdr:cNvCxnSpPr/>
      </xdr:nvCxnSpPr>
      <xdr:spPr>
        <a:xfrm flipV="1">
          <a:off x="13027660" y="4442248"/>
          <a:ext cx="1269" cy="1254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6D5C0C92-ED3C-466B-9E37-013584421012}"/>
            </a:ext>
          </a:extLst>
        </xdr:cNvPr>
        <xdr:cNvSpPr txBox="1"/>
      </xdr:nvSpPr>
      <xdr:spPr>
        <a:xfrm>
          <a:off x="13080365" y="570089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A265ADC4-3BA5-407C-B34F-5E6B6E0C8565}"/>
            </a:ext>
          </a:extLst>
        </xdr:cNvPr>
        <xdr:cNvCxnSpPr/>
      </xdr:nvCxnSpPr>
      <xdr:spPr>
        <a:xfrm>
          <a:off x="12963525" y="5697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150132A1-29D4-498A-93FE-C82D61E5CDC8}"/>
            </a:ext>
          </a:extLst>
        </xdr:cNvPr>
        <xdr:cNvSpPr txBox="1"/>
      </xdr:nvSpPr>
      <xdr:spPr>
        <a:xfrm>
          <a:off x="13080365" y="4221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AB8D6EC2-0683-4FCD-88A8-C4BA24CD6858}"/>
            </a:ext>
          </a:extLst>
        </xdr:cNvPr>
        <xdr:cNvCxnSpPr/>
      </xdr:nvCxnSpPr>
      <xdr:spPr>
        <a:xfrm>
          <a:off x="12963525" y="4442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20B9354F-EF9D-4158-AE1F-418D8E68F531}"/>
            </a:ext>
          </a:extLst>
        </xdr:cNvPr>
        <xdr:cNvSpPr txBox="1"/>
      </xdr:nvSpPr>
      <xdr:spPr>
        <a:xfrm>
          <a:off x="13080365" y="46168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635761CA-2F14-4371-8B7E-152C8473151E}"/>
            </a:ext>
          </a:extLst>
        </xdr:cNvPr>
        <xdr:cNvSpPr/>
      </xdr:nvSpPr>
      <xdr:spPr>
        <a:xfrm>
          <a:off x="13001625" y="46384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90A57A67-5B8D-4142-9C0A-D40DCA3C5B81}"/>
            </a:ext>
          </a:extLst>
        </xdr:cNvPr>
        <xdr:cNvSpPr/>
      </xdr:nvSpPr>
      <xdr:spPr>
        <a:xfrm>
          <a:off x="12359005" y="46752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C43AFE4B-0C5E-43A2-A5B3-F5D2265699E3}"/>
            </a:ext>
          </a:extLst>
        </xdr:cNvPr>
        <xdr:cNvSpPr/>
      </xdr:nvSpPr>
      <xdr:spPr>
        <a:xfrm>
          <a:off x="11688445" y="46030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BF3B26B7-1AE1-4EDF-BB3B-D30F97D06844}"/>
            </a:ext>
          </a:extLst>
        </xdr:cNvPr>
        <xdr:cNvSpPr/>
      </xdr:nvSpPr>
      <xdr:spPr>
        <a:xfrm>
          <a:off x="11017885" y="455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a:extLst>
            <a:ext uri="{FF2B5EF4-FFF2-40B4-BE49-F238E27FC236}">
              <a16:creationId xmlns:a16="http://schemas.microsoft.com/office/drawing/2014/main" id="{DDE09069-EB1B-4BF9-BE6C-807713E586E6}"/>
            </a:ext>
          </a:extLst>
        </xdr:cNvPr>
        <xdr:cNvSpPr/>
      </xdr:nvSpPr>
      <xdr:spPr>
        <a:xfrm>
          <a:off x="10347325" y="48187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185A70F-D6B2-4B72-ADCE-2BB8AF2ABEA1}"/>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1BC61466-C20A-46D6-93FE-29AF0810E625}"/>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8596539D-C703-41F1-928B-E26089E577CF}"/>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F3E5A451-964C-40AC-BB74-E151B8552D1F}"/>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5FBB2F37-7905-4C34-8C27-33452673474D}"/>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22225</xdr:colOff>
      <xdr:row>26</xdr:row>
      <xdr:rowOff>65313</xdr:rowOff>
    </xdr:from>
    <xdr:to>
      <xdr:col>64</xdr:col>
      <xdr:colOff>123825</xdr:colOff>
      <xdr:row>26</xdr:row>
      <xdr:rowOff>166913</xdr:rowOff>
    </xdr:to>
    <xdr:sp macro="" textlink="">
      <xdr:nvSpPr>
        <xdr:cNvPr id="155" name="楕円 154">
          <a:extLst>
            <a:ext uri="{FF2B5EF4-FFF2-40B4-BE49-F238E27FC236}">
              <a16:creationId xmlns:a16="http://schemas.microsoft.com/office/drawing/2014/main" id="{2EB8282B-58CA-441A-B8B8-FF8C501A2369}"/>
            </a:ext>
          </a:extLst>
        </xdr:cNvPr>
        <xdr:cNvSpPr/>
      </xdr:nvSpPr>
      <xdr:spPr>
        <a:xfrm>
          <a:off x="11017885" y="442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134</xdr:rowOff>
    </xdr:from>
    <xdr:to>
      <xdr:col>60</xdr:col>
      <xdr:colOff>123825</xdr:colOff>
      <xdr:row>27</xdr:row>
      <xdr:rowOff>101734</xdr:rowOff>
    </xdr:to>
    <xdr:sp macro="" textlink="">
      <xdr:nvSpPr>
        <xdr:cNvPr id="156" name="楕円 155">
          <a:extLst>
            <a:ext uri="{FF2B5EF4-FFF2-40B4-BE49-F238E27FC236}">
              <a16:creationId xmlns:a16="http://schemas.microsoft.com/office/drawing/2014/main" id="{B19FB035-0CD5-4374-85DB-FF95552BB9A2}"/>
            </a:ext>
          </a:extLst>
        </xdr:cNvPr>
        <xdr:cNvSpPr/>
      </xdr:nvSpPr>
      <xdr:spPr>
        <a:xfrm>
          <a:off x="10347325" y="452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116113</xdr:rowOff>
    </xdr:from>
    <xdr:to>
      <xdr:col>64</xdr:col>
      <xdr:colOff>73025</xdr:colOff>
      <xdr:row>27</xdr:row>
      <xdr:rowOff>50934</xdr:rowOff>
    </xdr:to>
    <xdr:cxnSp macro="">
      <xdr:nvCxnSpPr>
        <xdr:cNvPr id="157" name="直線コネクタ 156">
          <a:extLst>
            <a:ext uri="{FF2B5EF4-FFF2-40B4-BE49-F238E27FC236}">
              <a16:creationId xmlns:a16="http://schemas.microsoft.com/office/drawing/2014/main" id="{9DE13104-20B5-4A30-B216-BD804CF06C49}"/>
            </a:ext>
          </a:extLst>
        </xdr:cNvPr>
        <xdr:cNvCxnSpPr/>
      </xdr:nvCxnSpPr>
      <xdr:spPr>
        <a:xfrm flipV="1">
          <a:off x="10398125" y="4474753"/>
          <a:ext cx="670560" cy="10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58" name="n_1aveValue債務償還比率">
          <a:extLst>
            <a:ext uri="{FF2B5EF4-FFF2-40B4-BE49-F238E27FC236}">
              <a16:creationId xmlns:a16="http://schemas.microsoft.com/office/drawing/2014/main" id="{577389A2-0162-4F80-BA29-7D3C2BD0EC18}"/>
            </a:ext>
          </a:extLst>
        </xdr:cNvPr>
        <xdr:cNvSpPr txBox="1"/>
      </xdr:nvSpPr>
      <xdr:spPr>
        <a:xfrm>
          <a:off x="12185092" y="44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9" name="n_2aveValue債務償還比率">
          <a:extLst>
            <a:ext uri="{FF2B5EF4-FFF2-40B4-BE49-F238E27FC236}">
              <a16:creationId xmlns:a16="http://schemas.microsoft.com/office/drawing/2014/main" id="{2A08A2AA-11D7-41CA-A5C6-07E7BD48F99F}"/>
            </a:ext>
          </a:extLst>
        </xdr:cNvPr>
        <xdr:cNvSpPr txBox="1"/>
      </xdr:nvSpPr>
      <xdr:spPr>
        <a:xfrm>
          <a:off x="11527232" y="438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119609</xdr:rowOff>
    </xdr:from>
    <xdr:ext cx="469744" cy="259045"/>
    <xdr:sp macro="" textlink="">
      <xdr:nvSpPr>
        <xdr:cNvPr id="160" name="n_3aveValue債務償還比率">
          <a:extLst>
            <a:ext uri="{FF2B5EF4-FFF2-40B4-BE49-F238E27FC236}">
              <a16:creationId xmlns:a16="http://schemas.microsoft.com/office/drawing/2014/main" id="{BC73FF51-4953-4D16-85A8-B32AF4A73B98}"/>
            </a:ext>
          </a:extLst>
        </xdr:cNvPr>
        <xdr:cNvSpPr txBox="1"/>
      </xdr:nvSpPr>
      <xdr:spPr>
        <a:xfrm>
          <a:off x="10856672" y="464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46104</xdr:rowOff>
    </xdr:from>
    <xdr:ext cx="469744" cy="259045"/>
    <xdr:sp macro="" textlink="">
      <xdr:nvSpPr>
        <xdr:cNvPr id="161" name="n_4aveValue債務償還比率">
          <a:extLst>
            <a:ext uri="{FF2B5EF4-FFF2-40B4-BE49-F238E27FC236}">
              <a16:creationId xmlns:a16="http://schemas.microsoft.com/office/drawing/2014/main" id="{182AC864-DFFB-46A4-9249-2C5F0910B2DD}"/>
            </a:ext>
          </a:extLst>
        </xdr:cNvPr>
        <xdr:cNvSpPr txBox="1"/>
      </xdr:nvSpPr>
      <xdr:spPr>
        <a:xfrm>
          <a:off x="10186112" y="490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11990</xdr:rowOff>
    </xdr:from>
    <xdr:ext cx="405111" cy="259045"/>
    <xdr:sp macro="" textlink="">
      <xdr:nvSpPr>
        <xdr:cNvPr id="162" name="n_3mainValue債務償還比率">
          <a:extLst>
            <a:ext uri="{FF2B5EF4-FFF2-40B4-BE49-F238E27FC236}">
              <a16:creationId xmlns:a16="http://schemas.microsoft.com/office/drawing/2014/main" id="{41083B87-E268-4629-B3EC-B144C1DD435E}"/>
            </a:ext>
          </a:extLst>
        </xdr:cNvPr>
        <xdr:cNvSpPr txBox="1"/>
      </xdr:nvSpPr>
      <xdr:spPr>
        <a:xfrm>
          <a:off x="10888989" y="4202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118261</xdr:rowOff>
    </xdr:from>
    <xdr:ext cx="469744" cy="259045"/>
    <xdr:sp macro="" textlink="">
      <xdr:nvSpPr>
        <xdr:cNvPr id="163" name="n_4mainValue債務償還比率">
          <a:extLst>
            <a:ext uri="{FF2B5EF4-FFF2-40B4-BE49-F238E27FC236}">
              <a16:creationId xmlns:a16="http://schemas.microsoft.com/office/drawing/2014/main" id="{9768E16B-1435-458E-997E-57A1646580FB}"/>
            </a:ext>
          </a:extLst>
        </xdr:cNvPr>
        <xdr:cNvSpPr txBox="1"/>
      </xdr:nvSpPr>
      <xdr:spPr>
        <a:xfrm>
          <a:off x="10186112" y="4309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4" name="正方形/長方形 163">
          <a:extLst>
            <a:ext uri="{FF2B5EF4-FFF2-40B4-BE49-F238E27FC236}">
              <a16:creationId xmlns:a16="http://schemas.microsoft.com/office/drawing/2014/main" id="{314B52CE-965E-4FBB-AA6A-516CE5204733}"/>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5" name="正方形/長方形 164">
          <a:extLst>
            <a:ext uri="{FF2B5EF4-FFF2-40B4-BE49-F238E27FC236}">
              <a16:creationId xmlns:a16="http://schemas.microsoft.com/office/drawing/2014/main" id="{1E62B507-4935-4723-B26E-4D5E2C53D8EE}"/>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6" name="テキスト ボックス 165">
          <a:extLst>
            <a:ext uri="{FF2B5EF4-FFF2-40B4-BE49-F238E27FC236}">
              <a16:creationId xmlns:a16="http://schemas.microsoft.com/office/drawing/2014/main" id="{43DBD67D-A36D-4B35-9560-F22F9A9FA02D}"/>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7" name="テキスト ボックス 166">
          <a:extLst>
            <a:ext uri="{FF2B5EF4-FFF2-40B4-BE49-F238E27FC236}">
              <a16:creationId xmlns:a16="http://schemas.microsoft.com/office/drawing/2014/main" id="{5BDBB489-A060-444D-82E5-2DDD9F5D68D2}"/>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8" name="テキスト ボックス 167">
          <a:extLst>
            <a:ext uri="{FF2B5EF4-FFF2-40B4-BE49-F238E27FC236}">
              <a16:creationId xmlns:a16="http://schemas.microsoft.com/office/drawing/2014/main" id="{C9F52EF7-586B-4126-9BBB-64D045803B28}"/>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9" name="テキスト ボックス 168">
          <a:extLst>
            <a:ext uri="{FF2B5EF4-FFF2-40B4-BE49-F238E27FC236}">
              <a16:creationId xmlns:a16="http://schemas.microsoft.com/office/drawing/2014/main" id="{716B4BE1-045E-4D33-B0D2-DD7330C6528B}"/>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8593AC3-93A0-430B-B2CA-89DC8DBFFAE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E8C23C7-D3A2-477C-88BC-B99729EFF75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E91B4B2-1441-4B0C-9BC9-43F18E4E8487}"/>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1F9A499-8C65-4578-A339-BFF8F31DEC9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東京都奥多摩町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613C578-28ED-40FF-B563-1D1A4B8F81F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491AD4E-748D-4BA2-8CD3-E557F388D96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0256846-DD4D-48D8-8CD0-2F64030C61E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2BE619C-5968-4C79-91BA-AD1F7CC483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E903239-8945-4B3B-8ACD-FF87376524D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EF46CA8-3461-435D-8B1D-983151A46AED}"/>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4,492
4,409
225.53
7,270,723
7,017,544
253,179
2,859,588
1,436,135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B5BD3B1-FD58-4DC4-932F-7B42F3BB459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68EDA93-CC7D-4BC8-AAAA-DDC389A9EAB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97922CD-E419-4425-AA55-949C2FA9975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997DEFC-1D27-4C60-87FC-FBE47108721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7F31335-B188-44B5-9E9B-ACFAAA2D0A8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68EEB2F-6DBB-476F-819F-D7296F886F6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56361A0-5538-4DE6-84B1-AE61C7EFF21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E10B8D7-C3B9-4F89-9840-F72797DCC683}"/>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9E5F008-4A77-4D53-829E-C7F0D4FFF46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6E02F03-1B23-46BB-8D73-66D0DB3F6CC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E1B30B7-37C3-4E2A-8E0C-59E55D77AEC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91604A4-FCB2-4486-B4B4-DFD7902864C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D8024BF-B7A1-45F2-9FE7-3984AA5D113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D7B49BB-2299-4733-B2BD-1D85A74483C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1F33745-FFED-4B98-8C0F-B4220B5385A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B082BE0-292E-43ED-B2EE-6FC9F9C12E2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35283C6-91BF-4ECF-B8CA-55E0D078890D}"/>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3840E4E-B022-4B23-A550-9D3005159E3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08BA41B-DC96-4283-BB07-DF8E6228CD36}"/>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0B7AE02-02EA-4CB7-8C3F-C9AE30AF6ED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3C5FB9E-F06C-4753-B7C5-C986BE25387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241A1DF-1ABC-4F25-BA6D-3CBCE0A2F2E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8A4E4AD-E4FE-4B1A-BAD1-06DA866FAAC9}"/>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AC9CB07-3D22-4781-9DAD-606E09FC4EA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D7DC777-C2C6-4129-81ED-466C4042B75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D75EE9B-FC35-4045-9AD8-D1FEC92B719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D6CDF38-727C-4ED8-8AC1-1CEE31ABF4B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8FD645E-10E2-4905-BAA7-5DB19658185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AF2CA85-3FC4-4D93-8533-D1FE5C5828F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BFF9A30-95FA-4ED9-BB52-52B8F1826A2A}"/>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8D35E6B-DD2F-4E7D-9E7B-1B860F954354}"/>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A5B09B4-85ED-4AC4-9801-2444FB9865FB}"/>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50C86F-C1D2-44FA-8931-74973AB5D7CD}"/>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104BD3E-48F7-4C1A-ADF1-F7B41B3EAC53}"/>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7E97E78-AD03-4588-A190-7690DF57897A}"/>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E2753A2-AEEE-4C3A-9B05-E06CD4EE637C}"/>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6A2E59F-F4DC-4D56-A4F7-63589EBD44B3}"/>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8D4AF45-4D90-4282-8F0D-B2281CE2EDBD}"/>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313A6D5-A7DE-4769-AD9E-71ED3D5C962F}"/>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58102AE-5D0B-4890-80E5-2D9678718E3A}"/>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624979A-EC63-4D8B-B647-1C75E2384EA9}"/>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175775A-E1A5-450B-BB7E-FDD79FA575B1}"/>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D63C444-1FEC-4D93-AF46-ECE8C163ED3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4D3F7E6-8295-4331-9630-0521D0C1538A}"/>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48712E8-85D4-40E8-9966-5901C184A34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780969D4-F706-4A62-B74E-97CBB31DFED5}"/>
            </a:ext>
          </a:extLst>
        </xdr:cNvPr>
        <xdr:cNvCxnSpPr/>
      </xdr:nvCxnSpPr>
      <xdr:spPr>
        <a:xfrm flipV="1">
          <a:off x="4086225" y="5564505"/>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D7FA3797-D632-46CD-8060-3820F9E28369}"/>
            </a:ext>
          </a:extLst>
        </xdr:cNvPr>
        <xdr:cNvSpPr txBox="1"/>
      </xdr:nvSpPr>
      <xdr:spPr>
        <a:xfrm>
          <a:off x="4124960" y="702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A892260C-A3AC-4D56-BCEF-CD89A8BC26F3}"/>
            </a:ext>
          </a:extLst>
        </xdr:cNvPr>
        <xdr:cNvCxnSpPr/>
      </xdr:nvCxnSpPr>
      <xdr:spPr>
        <a:xfrm>
          <a:off x="4020820" y="7021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C707513F-7DC6-403F-8C00-A003A734F6AF}"/>
            </a:ext>
          </a:extLst>
        </xdr:cNvPr>
        <xdr:cNvSpPr txBox="1"/>
      </xdr:nvSpPr>
      <xdr:spPr>
        <a:xfrm>
          <a:off x="4124960" y="5347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0860F294-7CEB-47D3-AFAB-2B79A9EF79E3}"/>
            </a:ext>
          </a:extLst>
        </xdr:cNvPr>
        <xdr:cNvCxnSpPr/>
      </xdr:nvCxnSpPr>
      <xdr:spPr>
        <a:xfrm>
          <a:off x="4020820" y="5564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711BA0A2-00F0-4B98-A346-F95CCA6D2874}"/>
            </a:ext>
          </a:extLst>
        </xdr:cNvPr>
        <xdr:cNvSpPr txBox="1"/>
      </xdr:nvSpPr>
      <xdr:spPr>
        <a:xfrm>
          <a:off x="4124960" y="6416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29D157E7-222B-4B12-9D16-6A9FE24EE922}"/>
            </a:ext>
          </a:extLst>
        </xdr:cNvPr>
        <xdr:cNvSpPr/>
      </xdr:nvSpPr>
      <xdr:spPr>
        <a:xfrm>
          <a:off x="403606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B3606B65-FE9E-4698-8899-F41DD42F0409}"/>
            </a:ext>
          </a:extLst>
        </xdr:cNvPr>
        <xdr:cNvSpPr/>
      </xdr:nvSpPr>
      <xdr:spPr>
        <a:xfrm>
          <a:off x="3312160" y="64147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E29D4205-134E-4E59-B593-B2712DDBF063}"/>
            </a:ext>
          </a:extLst>
        </xdr:cNvPr>
        <xdr:cNvSpPr/>
      </xdr:nvSpPr>
      <xdr:spPr>
        <a:xfrm>
          <a:off x="25146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6240CD80-DA87-4451-8CCF-AF6326243375}"/>
            </a:ext>
          </a:extLst>
        </xdr:cNvPr>
        <xdr:cNvSpPr/>
      </xdr:nvSpPr>
      <xdr:spPr>
        <a:xfrm>
          <a:off x="17399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C092649A-18DE-47D2-B713-9C4F6D3B5904}"/>
            </a:ext>
          </a:extLst>
        </xdr:cNvPr>
        <xdr:cNvSpPr/>
      </xdr:nvSpPr>
      <xdr:spPr>
        <a:xfrm>
          <a:off x="965200" y="63976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FC98809-F40A-4AAD-B43A-E4EB831D2E2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D94BC87-17E6-4B8D-A5B5-B16F6CE7EC3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C86C6D6-BDFE-42EB-A7D2-54B06B2AA28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9C33C4D-C21D-4BAF-977B-79E7D00AC7B3}"/>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F231BCB-FF80-4704-AF28-0A1C4184512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53975</xdr:rowOff>
    </xdr:from>
    <xdr:to>
      <xdr:col>24</xdr:col>
      <xdr:colOff>114300</xdr:colOff>
      <xdr:row>37</xdr:row>
      <xdr:rowOff>155575</xdr:rowOff>
    </xdr:to>
    <xdr:sp macro="" textlink="">
      <xdr:nvSpPr>
        <xdr:cNvPr id="73" name="楕円 72">
          <a:extLst>
            <a:ext uri="{FF2B5EF4-FFF2-40B4-BE49-F238E27FC236}">
              <a16:creationId xmlns:a16="http://schemas.microsoft.com/office/drawing/2014/main" id="{B9D06747-9430-42B4-AEF1-90331EAD6891}"/>
            </a:ext>
          </a:extLst>
        </xdr:cNvPr>
        <xdr:cNvSpPr/>
      </xdr:nvSpPr>
      <xdr:spPr>
        <a:xfrm>
          <a:off x="4036060" y="625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76852</xdr:rowOff>
    </xdr:from>
    <xdr:ext cx="405111" cy="259045"/>
    <xdr:sp macro="" textlink="">
      <xdr:nvSpPr>
        <xdr:cNvPr id="74" name="【道路】&#10;有形固定資産減価償却率該当値テキスト">
          <a:extLst>
            <a:ext uri="{FF2B5EF4-FFF2-40B4-BE49-F238E27FC236}">
              <a16:creationId xmlns:a16="http://schemas.microsoft.com/office/drawing/2014/main" id="{6174EF25-A12C-4331-ADF2-DEF709BC8E90}"/>
            </a:ext>
          </a:extLst>
        </xdr:cNvPr>
        <xdr:cNvSpPr txBox="1"/>
      </xdr:nvSpPr>
      <xdr:spPr>
        <a:xfrm>
          <a:off x="4124960"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17780</xdr:rowOff>
    </xdr:from>
    <xdr:to>
      <xdr:col>20</xdr:col>
      <xdr:colOff>38100</xdr:colOff>
      <xdr:row>37</xdr:row>
      <xdr:rowOff>119380</xdr:rowOff>
    </xdr:to>
    <xdr:sp macro="" textlink="">
      <xdr:nvSpPr>
        <xdr:cNvPr id="75" name="楕円 74">
          <a:extLst>
            <a:ext uri="{FF2B5EF4-FFF2-40B4-BE49-F238E27FC236}">
              <a16:creationId xmlns:a16="http://schemas.microsoft.com/office/drawing/2014/main" id="{3182F04F-0032-4AE8-B1E8-9D567C3054CF}"/>
            </a:ext>
          </a:extLst>
        </xdr:cNvPr>
        <xdr:cNvSpPr/>
      </xdr:nvSpPr>
      <xdr:spPr>
        <a:xfrm>
          <a:off x="3312160" y="62204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68580</xdr:rowOff>
    </xdr:from>
    <xdr:to>
      <xdr:col>24</xdr:col>
      <xdr:colOff>63500</xdr:colOff>
      <xdr:row>37</xdr:row>
      <xdr:rowOff>104775</xdr:rowOff>
    </xdr:to>
    <xdr:cxnSp macro="">
      <xdr:nvCxnSpPr>
        <xdr:cNvPr id="76" name="直線コネクタ 75">
          <a:extLst>
            <a:ext uri="{FF2B5EF4-FFF2-40B4-BE49-F238E27FC236}">
              <a16:creationId xmlns:a16="http://schemas.microsoft.com/office/drawing/2014/main" id="{8ACE57B8-2777-4E1E-82EB-D193AFB2AFAB}"/>
            </a:ext>
          </a:extLst>
        </xdr:cNvPr>
        <xdr:cNvCxnSpPr/>
      </xdr:nvCxnSpPr>
      <xdr:spPr>
        <a:xfrm>
          <a:off x="3355340" y="6271260"/>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113030</xdr:rowOff>
    </xdr:from>
    <xdr:to>
      <xdr:col>15</xdr:col>
      <xdr:colOff>101600</xdr:colOff>
      <xdr:row>37</xdr:row>
      <xdr:rowOff>43180</xdr:rowOff>
    </xdr:to>
    <xdr:sp macro="" textlink="">
      <xdr:nvSpPr>
        <xdr:cNvPr id="77" name="楕円 76">
          <a:extLst>
            <a:ext uri="{FF2B5EF4-FFF2-40B4-BE49-F238E27FC236}">
              <a16:creationId xmlns:a16="http://schemas.microsoft.com/office/drawing/2014/main" id="{4C5D2E93-1740-41E1-9E1A-5EE31D7BAE76}"/>
            </a:ext>
          </a:extLst>
        </xdr:cNvPr>
        <xdr:cNvSpPr/>
      </xdr:nvSpPr>
      <xdr:spPr>
        <a:xfrm>
          <a:off x="2514600" y="6148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163830</xdr:rowOff>
    </xdr:from>
    <xdr:to>
      <xdr:col>19</xdr:col>
      <xdr:colOff>177800</xdr:colOff>
      <xdr:row>37</xdr:row>
      <xdr:rowOff>68580</xdr:rowOff>
    </xdr:to>
    <xdr:cxnSp macro="">
      <xdr:nvCxnSpPr>
        <xdr:cNvPr id="78" name="直線コネクタ 77">
          <a:extLst>
            <a:ext uri="{FF2B5EF4-FFF2-40B4-BE49-F238E27FC236}">
              <a16:creationId xmlns:a16="http://schemas.microsoft.com/office/drawing/2014/main" id="{91EACEDB-ADA3-43DA-9EA1-CBB42733944E}"/>
            </a:ext>
          </a:extLst>
        </xdr:cNvPr>
        <xdr:cNvCxnSpPr/>
      </xdr:nvCxnSpPr>
      <xdr:spPr>
        <a:xfrm>
          <a:off x="2565400" y="6198870"/>
          <a:ext cx="78994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31115</xdr:rowOff>
    </xdr:from>
    <xdr:to>
      <xdr:col>10</xdr:col>
      <xdr:colOff>165100</xdr:colOff>
      <xdr:row>36</xdr:row>
      <xdr:rowOff>132715</xdr:rowOff>
    </xdr:to>
    <xdr:sp macro="" textlink="">
      <xdr:nvSpPr>
        <xdr:cNvPr id="79" name="楕円 78">
          <a:extLst>
            <a:ext uri="{FF2B5EF4-FFF2-40B4-BE49-F238E27FC236}">
              <a16:creationId xmlns:a16="http://schemas.microsoft.com/office/drawing/2014/main" id="{D8989B44-2F7E-4E53-BFDF-3DC02D74196F}"/>
            </a:ext>
          </a:extLst>
        </xdr:cNvPr>
        <xdr:cNvSpPr/>
      </xdr:nvSpPr>
      <xdr:spPr>
        <a:xfrm>
          <a:off x="1739900" y="606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81915</xdr:rowOff>
    </xdr:from>
    <xdr:to>
      <xdr:col>15</xdr:col>
      <xdr:colOff>50800</xdr:colOff>
      <xdr:row>36</xdr:row>
      <xdr:rowOff>163830</xdr:rowOff>
    </xdr:to>
    <xdr:cxnSp macro="">
      <xdr:nvCxnSpPr>
        <xdr:cNvPr id="80" name="直線コネクタ 79">
          <a:extLst>
            <a:ext uri="{FF2B5EF4-FFF2-40B4-BE49-F238E27FC236}">
              <a16:creationId xmlns:a16="http://schemas.microsoft.com/office/drawing/2014/main" id="{BD4D26B2-BD7B-4B06-804D-1C76CDD98F69}"/>
            </a:ext>
          </a:extLst>
        </xdr:cNvPr>
        <xdr:cNvCxnSpPr/>
      </xdr:nvCxnSpPr>
      <xdr:spPr>
        <a:xfrm>
          <a:off x="1790700" y="6116955"/>
          <a:ext cx="7747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164465</xdr:rowOff>
    </xdr:from>
    <xdr:to>
      <xdr:col>6</xdr:col>
      <xdr:colOff>38100</xdr:colOff>
      <xdr:row>36</xdr:row>
      <xdr:rowOff>94615</xdr:rowOff>
    </xdr:to>
    <xdr:sp macro="" textlink="">
      <xdr:nvSpPr>
        <xdr:cNvPr id="81" name="楕円 80">
          <a:extLst>
            <a:ext uri="{FF2B5EF4-FFF2-40B4-BE49-F238E27FC236}">
              <a16:creationId xmlns:a16="http://schemas.microsoft.com/office/drawing/2014/main" id="{2DCBE4AB-8B5B-4A1B-967F-20B7248C1942}"/>
            </a:ext>
          </a:extLst>
        </xdr:cNvPr>
        <xdr:cNvSpPr/>
      </xdr:nvSpPr>
      <xdr:spPr>
        <a:xfrm>
          <a:off x="965200" y="60318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43815</xdr:rowOff>
    </xdr:from>
    <xdr:to>
      <xdr:col>10</xdr:col>
      <xdr:colOff>114300</xdr:colOff>
      <xdr:row>36</xdr:row>
      <xdr:rowOff>81915</xdr:rowOff>
    </xdr:to>
    <xdr:cxnSp macro="">
      <xdr:nvCxnSpPr>
        <xdr:cNvPr id="82" name="直線コネクタ 81">
          <a:extLst>
            <a:ext uri="{FF2B5EF4-FFF2-40B4-BE49-F238E27FC236}">
              <a16:creationId xmlns:a16="http://schemas.microsoft.com/office/drawing/2014/main" id="{2AC509C5-A371-4BE8-9EE7-D36F855D7A0D}"/>
            </a:ext>
          </a:extLst>
        </xdr:cNvPr>
        <xdr:cNvCxnSpPr/>
      </xdr:nvCxnSpPr>
      <xdr:spPr>
        <a:xfrm>
          <a:off x="1008380" y="607885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9FB822F8-FA77-4C4D-8913-2B998A29C18A}"/>
            </a:ext>
          </a:extLst>
        </xdr:cNvPr>
        <xdr:cNvSpPr txBox="1"/>
      </xdr:nvSpPr>
      <xdr:spPr>
        <a:xfrm>
          <a:off x="317056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700CF080-6988-40B5-B684-7FE232E95ED4}"/>
            </a:ext>
          </a:extLst>
        </xdr:cNvPr>
        <xdr:cNvSpPr txBox="1"/>
      </xdr:nvSpPr>
      <xdr:spPr>
        <a:xfrm>
          <a:off x="238570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6E6362F5-FFDA-49CC-8072-0C1BDA585B5A}"/>
            </a:ext>
          </a:extLst>
        </xdr:cNvPr>
        <xdr:cNvSpPr txBox="1"/>
      </xdr:nvSpPr>
      <xdr:spPr>
        <a:xfrm>
          <a:off x="161100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86" name="n_4aveValue【道路】&#10;有形固定資産減価償却率">
          <a:extLst>
            <a:ext uri="{FF2B5EF4-FFF2-40B4-BE49-F238E27FC236}">
              <a16:creationId xmlns:a16="http://schemas.microsoft.com/office/drawing/2014/main" id="{95DEE883-01A8-484E-9143-93051F07B2DE}"/>
            </a:ext>
          </a:extLst>
        </xdr:cNvPr>
        <xdr:cNvSpPr txBox="1"/>
      </xdr:nvSpPr>
      <xdr:spPr>
        <a:xfrm>
          <a:off x="83630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135907</xdr:rowOff>
    </xdr:from>
    <xdr:ext cx="405111" cy="259045"/>
    <xdr:sp macro="" textlink="">
      <xdr:nvSpPr>
        <xdr:cNvPr id="87" name="n_1mainValue【道路】&#10;有形固定資産減価償却率">
          <a:extLst>
            <a:ext uri="{FF2B5EF4-FFF2-40B4-BE49-F238E27FC236}">
              <a16:creationId xmlns:a16="http://schemas.microsoft.com/office/drawing/2014/main" id="{D9FCF44D-84C8-43DE-A80B-EEDC91300E65}"/>
            </a:ext>
          </a:extLst>
        </xdr:cNvPr>
        <xdr:cNvSpPr txBox="1"/>
      </xdr:nvSpPr>
      <xdr:spPr>
        <a:xfrm>
          <a:off x="317056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59707</xdr:rowOff>
    </xdr:from>
    <xdr:ext cx="405111" cy="259045"/>
    <xdr:sp macro="" textlink="">
      <xdr:nvSpPr>
        <xdr:cNvPr id="88" name="n_2mainValue【道路】&#10;有形固定資産減価償却率">
          <a:extLst>
            <a:ext uri="{FF2B5EF4-FFF2-40B4-BE49-F238E27FC236}">
              <a16:creationId xmlns:a16="http://schemas.microsoft.com/office/drawing/2014/main" id="{84E703FF-8044-4065-9CFE-C6D8087B18FC}"/>
            </a:ext>
          </a:extLst>
        </xdr:cNvPr>
        <xdr:cNvSpPr txBox="1"/>
      </xdr:nvSpPr>
      <xdr:spPr>
        <a:xfrm>
          <a:off x="238570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149242</xdr:rowOff>
    </xdr:from>
    <xdr:ext cx="405111" cy="259045"/>
    <xdr:sp macro="" textlink="">
      <xdr:nvSpPr>
        <xdr:cNvPr id="89" name="n_3mainValue【道路】&#10;有形固定資産減価償却率">
          <a:extLst>
            <a:ext uri="{FF2B5EF4-FFF2-40B4-BE49-F238E27FC236}">
              <a16:creationId xmlns:a16="http://schemas.microsoft.com/office/drawing/2014/main" id="{0C376C86-BFDA-4E31-A4CF-B009E9BBDDA3}"/>
            </a:ext>
          </a:extLst>
        </xdr:cNvPr>
        <xdr:cNvSpPr txBox="1"/>
      </xdr:nvSpPr>
      <xdr:spPr>
        <a:xfrm>
          <a:off x="1611004" y="584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111142</xdr:rowOff>
    </xdr:from>
    <xdr:ext cx="405111" cy="259045"/>
    <xdr:sp macro="" textlink="">
      <xdr:nvSpPr>
        <xdr:cNvPr id="90" name="n_4mainValue【道路】&#10;有形固定資産減価償却率">
          <a:extLst>
            <a:ext uri="{FF2B5EF4-FFF2-40B4-BE49-F238E27FC236}">
              <a16:creationId xmlns:a16="http://schemas.microsoft.com/office/drawing/2014/main" id="{B2DE5905-A037-4AF7-9247-E3FCB61051D3}"/>
            </a:ext>
          </a:extLst>
        </xdr:cNvPr>
        <xdr:cNvSpPr txBox="1"/>
      </xdr:nvSpPr>
      <xdr:spPr>
        <a:xfrm>
          <a:off x="83630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868156C-6842-4334-BF4F-EE2F98D8541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F2A3333-45FE-4BCF-84F1-2FAB6A94E9C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3FFE881-AFCA-407C-9973-5510662C6F9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75342EC-AE91-4643-AF01-DD8683F27F3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233C2CF-52BA-4939-8171-20938643557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EB9F24B-58F3-4B9B-8CB4-90C4D68016C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F12B888-A9B8-44F5-9101-8D78FCF4ADEB}"/>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85344C0-A9BB-492E-84E4-331F4534A15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220529D-7BA5-4C21-B3CB-BC393638FAF4}"/>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EBFD1E8-D13E-4CFF-B81B-951BC7D7228B}"/>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7AD451D9-5C02-4BAD-AF1B-D0A3B267FEFD}"/>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5D8F7501-5FDE-434E-9622-69A1222C713E}"/>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C81424A1-1D63-40F2-A76F-5FA60A03525B}"/>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D0399C3B-9863-4344-88EB-31E3ED6B8595}"/>
            </a:ext>
          </a:extLst>
        </xdr:cNvPr>
        <xdr:cNvSpPr txBox="1"/>
      </xdr:nvSpPr>
      <xdr:spPr>
        <a:xfrm>
          <a:off x="529992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F22DC03-0736-457D-BFB0-6488D7CAA07C}"/>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171B55EE-E9E3-4065-8BDA-C5A29697C503}"/>
            </a:ext>
          </a:extLst>
        </xdr:cNvPr>
        <xdr:cNvSpPr txBox="1"/>
      </xdr:nvSpPr>
      <xdr:spPr>
        <a:xfrm>
          <a:off x="529992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83ECCF20-7D37-42C9-B791-516227081CD9}"/>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870AFC7A-3CBC-4C34-B885-0CE96E53F5E0}"/>
            </a:ext>
          </a:extLst>
        </xdr:cNvPr>
        <xdr:cNvSpPr txBox="1"/>
      </xdr:nvSpPr>
      <xdr:spPr>
        <a:xfrm>
          <a:off x="529992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72C8091-1713-45CC-9815-63A1BFC1B78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B0A27AEA-89D8-4BF8-B264-1D137002DD5D}"/>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AEB6307-6E47-4519-BE3B-D7FA71819F8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F0A6E4FD-3CCD-442E-8DFD-029BBBEB51F1}"/>
            </a:ext>
          </a:extLst>
        </xdr:cNvPr>
        <xdr:cNvCxnSpPr/>
      </xdr:nvCxnSpPr>
      <xdr:spPr>
        <a:xfrm flipV="1">
          <a:off x="9219565" y="5645925"/>
          <a:ext cx="0" cy="1347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0CCE6AD3-B756-4C50-BCC6-1AEAF0563C5E}"/>
            </a:ext>
          </a:extLst>
        </xdr:cNvPr>
        <xdr:cNvSpPr txBox="1"/>
      </xdr:nvSpPr>
      <xdr:spPr>
        <a:xfrm>
          <a:off x="9258300" y="6996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99BD6D64-7065-4C90-AD9B-950F5AA3D780}"/>
            </a:ext>
          </a:extLst>
        </xdr:cNvPr>
        <xdr:cNvCxnSpPr/>
      </xdr:nvCxnSpPr>
      <xdr:spPr>
        <a:xfrm>
          <a:off x="9154160" y="6992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B0F49FC0-0296-4A56-9CB0-E060F40C24F0}"/>
            </a:ext>
          </a:extLst>
        </xdr:cNvPr>
        <xdr:cNvSpPr txBox="1"/>
      </xdr:nvSpPr>
      <xdr:spPr>
        <a:xfrm>
          <a:off x="9258300" y="5424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F4565D39-AD08-43B8-8D90-9919DC9A0887}"/>
            </a:ext>
          </a:extLst>
        </xdr:cNvPr>
        <xdr:cNvCxnSpPr/>
      </xdr:nvCxnSpPr>
      <xdr:spPr>
        <a:xfrm>
          <a:off x="9154160" y="5645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3A57D94E-FE60-455F-8AEB-A9625F903764}"/>
            </a:ext>
          </a:extLst>
        </xdr:cNvPr>
        <xdr:cNvSpPr txBox="1"/>
      </xdr:nvSpPr>
      <xdr:spPr>
        <a:xfrm>
          <a:off x="9258300" y="6662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23325600-0844-4889-8D1D-DD1F86984FDC}"/>
            </a:ext>
          </a:extLst>
        </xdr:cNvPr>
        <xdr:cNvSpPr/>
      </xdr:nvSpPr>
      <xdr:spPr>
        <a:xfrm>
          <a:off x="9192260" y="6807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08C0159E-DD39-4A73-9F6E-6B6EA888BE80}"/>
            </a:ext>
          </a:extLst>
        </xdr:cNvPr>
        <xdr:cNvSpPr/>
      </xdr:nvSpPr>
      <xdr:spPr>
        <a:xfrm>
          <a:off x="8445500" y="6801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61779679-8A68-4D28-9F54-5E520C5FEBD2}"/>
            </a:ext>
          </a:extLst>
        </xdr:cNvPr>
        <xdr:cNvSpPr/>
      </xdr:nvSpPr>
      <xdr:spPr>
        <a:xfrm>
          <a:off x="7670800" y="6814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2080832B-A93F-4F64-9B23-D1B947C4F84E}"/>
            </a:ext>
          </a:extLst>
        </xdr:cNvPr>
        <xdr:cNvSpPr/>
      </xdr:nvSpPr>
      <xdr:spPr>
        <a:xfrm>
          <a:off x="6873240" y="68194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5719D83B-CF2C-4D7E-BD0C-09FF86FF37CE}"/>
            </a:ext>
          </a:extLst>
        </xdr:cNvPr>
        <xdr:cNvSpPr/>
      </xdr:nvSpPr>
      <xdr:spPr>
        <a:xfrm>
          <a:off x="6098540" y="68426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5ED7572-694F-43A5-8009-53568550E0B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217ADEB-4866-4D2F-AA12-B538E3C9A3CB}"/>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52B6056-6FE6-4A80-8526-573063E5E7A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90B67C-1517-47F3-999D-5354A8DA67D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8C5EFD1-228F-43CA-ACBD-5789AC8D8AB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119652</xdr:rowOff>
    </xdr:from>
    <xdr:to>
      <xdr:col>55</xdr:col>
      <xdr:colOff>50800</xdr:colOff>
      <xdr:row>41</xdr:row>
      <xdr:rowOff>49802</xdr:rowOff>
    </xdr:to>
    <xdr:sp macro="" textlink="">
      <xdr:nvSpPr>
        <xdr:cNvPr id="128" name="楕円 127">
          <a:extLst>
            <a:ext uri="{FF2B5EF4-FFF2-40B4-BE49-F238E27FC236}">
              <a16:creationId xmlns:a16="http://schemas.microsoft.com/office/drawing/2014/main" id="{9FF7637A-2A45-4DEF-9CDE-EAEE1B7CA4A9}"/>
            </a:ext>
          </a:extLst>
        </xdr:cNvPr>
        <xdr:cNvSpPr/>
      </xdr:nvSpPr>
      <xdr:spPr>
        <a:xfrm>
          <a:off x="9192260" y="68252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80225</xdr:rowOff>
    </xdr:from>
    <xdr:ext cx="534377" cy="259045"/>
    <xdr:sp macro="" textlink="">
      <xdr:nvSpPr>
        <xdr:cNvPr id="129" name="【道路】&#10;一人当たり延長該当値テキスト">
          <a:extLst>
            <a:ext uri="{FF2B5EF4-FFF2-40B4-BE49-F238E27FC236}">
              <a16:creationId xmlns:a16="http://schemas.microsoft.com/office/drawing/2014/main" id="{C1CC9518-282C-496C-AC17-7DBDAA82B952}"/>
            </a:ext>
          </a:extLst>
        </xdr:cNvPr>
        <xdr:cNvSpPr txBox="1"/>
      </xdr:nvSpPr>
      <xdr:spPr>
        <a:xfrm>
          <a:off x="9258300" y="678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122891</xdr:rowOff>
    </xdr:from>
    <xdr:to>
      <xdr:col>50</xdr:col>
      <xdr:colOff>165100</xdr:colOff>
      <xdr:row>41</xdr:row>
      <xdr:rowOff>53041</xdr:rowOff>
    </xdr:to>
    <xdr:sp macro="" textlink="">
      <xdr:nvSpPr>
        <xdr:cNvPr id="130" name="楕円 129">
          <a:extLst>
            <a:ext uri="{FF2B5EF4-FFF2-40B4-BE49-F238E27FC236}">
              <a16:creationId xmlns:a16="http://schemas.microsoft.com/office/drawing/2014/main" id="{316D805C-11A4-45A2-A503-7BFF81DE7A7F}"/>
            </a:ext>
          </a:extLst>
        </xdr:cNvPr>
        <xdr:cNvSpPr/>
      </xdr:nvSpPr>
      <xdr:spPr>
        <a:xfrm>
          <a:off x="8445500" y="68284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170452</xdr:rowOff>
    </xdr:from>
    <xdr:to>
      <xdr:col>55</xdr:col>
      <xdr:colOff>0</xdr:colOff>
      <xdr:row>41</xdr:row>
      <xdr:rowOff>2241</xdr:rowOff>
    </xdr:to>
    <xdr:cxnSp macro="">
      <xdr:nvCxnSpPr>
        <xdr:cNvPr id="131" name="直線コネクタ 130">
          <a:extLst>
            <a:ext uri="{FF2B5EF4-FFF2-40B4-BE49-F238E27FC236}">
              <a16:creationId xmlns:a16="http://schemas.microsoft.com/office/drawing/2014/main" id="{6B24E3E3-1FCE-4F4B-BC1A-CEEC087D25ED}"/>
            </a:ext>
          </a:extLst>
        </xdr:cNvPr>
        <xdr:cNvCxnSpPr/>
      </xdr:nvCxnSpPr>
      <xdr:spPr>
        <a:xfrm flipV="1">
          <a:off x="8496300" y="6876052"/>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126841</xdr:rowOff>
    </xdr:from>
    <xdr:to>
      <xdr:col>46</xdr:col>
      <xdr:colOff>38100</xdr:colOff>
      <xdr:row>41</xdr:row>
      <xdr:rowOff>56991</xdr:rowOff>
    </xdr:to>
    <xdr:sp macro="" textlink="">
      <xdr:nvSpPr>
        <xdr:cNvPr id="132" name="楕円 131">
          <a:extLst>
            <a:ext uri="{FF2B5EF4-FFF2-40B4-BE49-F238E27FC236}">
              <a16:creationId xmlns:a16="http://schemas.microsoft.com/office/drawing/2014/main" id="{5060C5F9-E099-41DF-8B8F-E908775AE8D4}"/>
            </a:ext>
          </a:extLst>
        </xdr:cNvPr>
        <xdr:cNvSpPr/>
      </xdr:nvSpPr>
      <xdr:spPr>
        <a:xfrm>
          <a:off x="7670800" y="68324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2241</xdr:rowOff>
    </xdr:from>
    <xdr:to>
      <xdr:col>50</xdr:col>
      <xdr:colOff>114300</xdr:colOff>
      <xdr:row>41</xdr:row>
      <xdr:rowOff>6191</xdr:rowOff>
    </xdr:to>
    <xdr:cxnSp macro="">
      <xdr:nvCxnSpPr>
        <xdr:cNvPr id="133" name="直線コネクタ 132">
          <a:extLst>
            <a:ext uri="{FF2B5EF4-FFF2-40B4-BE49-F238E27FC236}">
              <a16:creationId xmlns:a16="http://schemas.microsoft.com/office/drawing/2014/main" id="{610713E4-253B-445F-ADDB-EF7FA4F2A091}"/>
            </a:ext>
          </a:extLst>
        </xdr:cNvPr>
        <xdr:cNvCxnSpPr/>
      </xdr:nvCxnSpPr>
      <xdr:spPr>
        <a:xfrm flipV="1">
          <a:off x="7713980" y="6875481"/>
          <a:ext cx="782320" cy="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130687</xdr:rowOff>
    </xdr:from>
    <xdr:to>
      <xdr:col>41</xdr:col>
      <xdr:colOff>101600</xdr:colOff>
      <xdr:row>41</xdr:row>
      <xdr:rowOff>60837</xdr:rowOff>
    </xdr:to>
    <xdr:sp macro="" textlink="">
      <xdr:nvSpPr>
        <xdr:cNvPr id="134" name="楕円 133">
          <a:extLst>
            <a:ext uri="{FF2B5EF4-FFF2-40B4-BE49-F238E27FC236}">
              <a16:creationId xmlns:a16="http://schemas.microsoft.com/office/drawing/2014/main" id="{CB499DB0-51F5-4CB6-BD66-3F0E0EE41213}"/>
            </a:ext>
          </a:extLst>
        </xdr:cNvPr>
        <xdr:cNvSpPr/>
      </xdr:nvSpPr>
      <xdr:spPr>
        <a:xfrm>
          <a:off x="6873240" y="68362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6191</xdr:rowOff>
    </xdr:from>
    <xdr:to>
      <xdr:col>45</xdr:col>
      <xdr:colOff>177800</xdr:colOff>
      <xdr:row>41</xdr:row>
      <xdr:rowOff>10037</xdr:rowOff>
    </xdr:to>
    <xdr:cxnSp macro="">
      <xdr:nvCxnSpPr>
        <xdr:cNvPr id="135" name="直線コネクタ 134">
          <a:extLst>
            <a:ext uri="{FF2B5EF4-FFF2-40B4-BE49-F238E27FC236}">
              <a16:creationId xmlns:a16="http://schemas.microsoft.com/office/drawing/2014/main" id="{A904F570-D920-4266-8C1A-A1603457C545}"/>
            </a:ext>
          </a:extLst>
        </xdr:cNvPr>
        <xdr:cNvCxnSpPr/>
      </xdr:nvCxnSpPr>
      <xdr:spPr>
        <a:xfrm flipV="1">
          <a:off x="6924040" y="6879431"/>
          <a:ext cx="789940" cy="3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133009</xdr:rowOff>
    </xdr:from>
    <xdr:to>
      <xdr:col>36</xdr:col>
      <xdr:colOff>165100</xdr:colOff>
      <xdr:row>41</xdr:row>
      <xdr:rowOff>63159</xdr:rowOff>
    </xdr:to>
    <xdr:sp macro="" textlink="">
      <xdr:nvSpPr>
        <xdr:cNvPr id="136" name="楕円 135">
          <a:extLst>
            <a:ext uri="{FF2B5EF4-FFF2-40B4-BE49-F238E27FC236}">
              <a16:creationId xmlns:a16="http://schemas.microsoft.com/office/drawing/2014/main" id="{AE4E9950-6BCD-4232-BD70-0A27796EEC93}"/>
            </a:ext>
          </a:extLst>
        </xdr:cNvPr>
        <xdr:cNvSpPr/>
      </xdr:nvSpPr>
      <xdr:spPr>
        <a:xfrm>
          <a:off x="6098540" y="68386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10037</xdr:rowOff>
    </xdr:from>
    <xdr:to>
      <xdr:col>41</xdr:col>
      <xdr:colOff>50800</xdr:colOff>
      <xdr:row>41</xdr:row>
      <xdr:rowOff>12359</xdr:rowOff>
    </xdr:to>
    <xdr:cxnSp macro="">
      <xdr:nvCxnSpPr>
        <xdr:cNvPr id="137" name="直線コネクタ 136">
          <a:extLst>
            <a:ext uri="{FF2B5EF4-FFF2-40B4-BE49-F238E27FC236}">
              <a16:creationId xmlns:a16="http://schemas.microsoft.com/office/drawing/2014/main" id="{FEB1C0A6-AE80-4E09-B4AA-207F5991639A}"/>
            </a:ext>
          </a:extLst>
        </xdr:cNvPr>
        <xdr:cNvCxnSpPr/>
      </xdr:nvCxnSpPr>
      <xdr:spPr>
        <a:xfrm flipV="1">
          <a:off x="6149340" y="6883277"/>
          <a:ext cx="774700" cy="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3C92D43D-C16E-4E5A-823B-D9FE96199ADD}"/>
            </a:ext>
          </a:extLst>
        </xdr:cNvPr>
        <xdr:cNvSpPr txBox="1"/>
      </xdr:nvSpPr>
      <xdr:spPr>
        <a:xfrm>
          <a:off x="8239271" y="6580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505F139A-9CB1-41E9-B795-A184FA459D56}"/>
            </a:ext>
          </a:extLst>
        </xdr:cNvPr>
        <xdr:cNvSpPr txBox="1"/>
      </xdr:nvSpPr>
      <xdr:spPr>
        <a:xfrm>
          <a:off x="7477271" y="6593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27DF6EC1-181A-4945-A477-16538CA221B8}"/>
            </a:ext>
          </a:extLst>
        </xdr:cNvPr>
        <xdr:cNvSpPr txBox="1"/>
      </xdr:nvSpPr>
      <xdr:spPr>
        <a:xfrm>
          <a:off x="6702571" y="6598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58303</xdr:rowOff>
    </xdr:from>
    <xdr:ext cx="534377" cy="259045"/>
    <xdr:sp macro="" textlink="">
      <xdr:nvSpPr>
        <xdr:cNvPr id="141" name="n_4aveValue【道路】&#10;一人当たり延長">
          <a:extLst>
            <a:ext uri="{FF2B5EF4-FFF2-40B4-BE49-F238E27FC236}">
              <a16:creationId xmlns:a16="http://schemas.microsoft.com/office/drawing/2014/main" id="{35CB803F-E28F-462D-B8B8-FEFDF4F4A88C}"/>
            </a:ext>
          </a:extLst>
        </xdr:cNvPr>
        <xdr:cNvSpPr txBox="1"/>
      </xdr:nvSpPr>
      <xdr:spPr>
        <a:xfrm>
          <a:off x="5905011" y="6931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44168</xdr:rowOff>
    </xdr:from>
    <xdr:ext cx="534377" cy="259045"/>
    <xdr:sp macro="" textlink="">
      <xdr:nvSpPr>
        <xdr:cNvPr id="142" name="n_1mainValue【道路】&#10;一人当たり延長">
          <a:extLst>
            <a:ext uri="{FF2B5EF4-FFF2-40B4-BE49-F238E27FC236}">
              <a16:creationId xmlns:a16="http://schemas.microsoft.com/office/drawing/2014/main" id="{59286B10-6A7C-41BA-8FD0-6BDAB080F9A0}"/>
            </a:ext>
          </a:extLst>
        </xdr:cNvPr>
        <xdr:cNvSpPr txBox="1"/>
      </xdr:nvSpPr>
      <xdr:spPr>
        <a:xfrm>
          <a:off x="8239271" y="691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48118</xdr:rowOff>
    </xdr:from>
    <xdr:ext cx="534377" cy="259045"/>
    <xdr:sp macro="" textlink="">
      <xdr:nvSpPr>
        <xdr:cNvPr id="143" name="n_2mainValue【道路】&#10;一人当たり延長">
          <a:extLst>
            <a:ext uri="{FF2B5EF4-FFF2-40B4-BE49-F238E27FC236}">
              <a16:creationId xmlns:a16="http://schemas.microsoft.com/office/drawing/2014/main" id="{752EF816-605B-4760-AE56-9499CDB03DFF}"/>
            </a:ext>
          </a:extLst>
        </xdr:cNvPr>
        <xdr:cNvSpPr txBox="1"/>
      </xdr:nvSpPr>
      <xdr:spPr>
        <a:xfrm>
          <a:off x="7477271" y="6921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51964</xdr:rowOff>
    </xdr:from>
    <xdr:ext cx="534377" cy="259045"/>
    <xdr:sp macro="" textlink="">
      <xdr:nvSpPr>
        <xdr:cNvPr id="144" name="n_3mainValue【道路】&#10;一人当たり延長">
          <a:extLst>
            <a:ext uri="{FF2B5EF4-FFF2-40B4-BE49-F238E27FC236}">
              <a16:creationId xmlns:a16="http://schemas.microsoft.com/office/drawing/2014/main" id="{314AF029-9B44-48E0-9D0C-8153717B8AC8}"/>
            </a:ext>
          </a:extLst>
        </xdr:cNvPr>
        <xdr:cNvSpPr txBox="1"/>
      </xdr:nvSpPr>
      <xdr:spPr>
        <a:xfrm>
          <a:off x="6702571" y="692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79686</xdr:rowOff>
    </xdr:from>
    <xdr:ext cx="534377" cy="259045"/>
    <xdr:sp macro="" textlink="">
      <xdr:nvSpPr>
        <xdr:cNvPr id="145" name="n_4mainValue【道路】&#10;一人当たり延長">
          <a:extLst>
            <a:ext uri="{FF2B5EF4-FFF2-40B4-BE49-F238E27FC236}">
              <a16:creationId xmlns:a16="http://schemas.microsoft.com/office/drawing/2014/main" id="{FF3BE340-EE62-40E5-B9F3-8E022FF92A22}"/>
            </a:ext>
          </a:extLst>
        </xdr:cNvPr>
        <xdr:cNvSpPr txBox="1"/>
      </xdr:nvSpPr>
      <xdr:spPr>
        <a:xfrm>
          <a:off x="5905011" y="661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E67B4D-A70A-4191-BEEF-9065FB984452}"/>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0A961EC-F7D9-46FF-AC96-DD55210B206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07E8064-837C-4B6B-8B16-9B9223C5BE3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7A0D3D9-B9B0-4FC0-BD57-8B9E5282A42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68EE845-1FDF-4413-9DE8-9FB148E591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11F7FCCC-0B23-433B-AEA4-AD8E6B1AF5E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ABA470E-2F7A-44B3-BB70-A1437A9A0CA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0AE1257-580A-490B-9DD8-251C130FC07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CDFA0E4-CDEF-459E-A271-ADCE49FEDCCE}"/>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DFFD4B9-7F82-442A-B239-9633A83AD61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567A201-46E6-46D2-985F-B257DA21AF7E}"/>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5026F01F-7C48-410B-B6A7-F45F4DF9302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F21BC1D0-67D6-4F6D-BF27-39C8A39AF279}"/>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FB7C9A36-9F91-451D-8C90-F30D62FAB959}"/>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5DA1C370-1703-426E-9B52-C474BCF50C85}"/>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CC19A569-E2E8-4358-B41B-B15915DD16B7}"/>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2003569B-8F66-4896-8CB0-C10B5BAF6097}"/>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C1DA1B19-B5F7-45E6-BBF1-3ACA0FF5711A}"/>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6DEF12F9-7DE2-4807-89A5-7E30856B2F01}"/>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9A399D7D-9496-4736-964D-4D87A7AED70F}"/>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F5BFD518-1CA4-4988-B84D-EA1218EAD9F9}"/>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4BF70830-904E-4B50-8956-1DAC2E35DBA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58705088-66C8-4B1F-A72E-78E0705EE75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06559A35-AD1F-4174-ABB9-CDD365E60E8F}"/>
            </a:ext>
          </a:extLst>
        </xdr:cNvPr>
        <xdr:cNvCxnSpPr/>
      </xdr:nvCxnSpPr>
      <xdr:spPr>
        <a:xfrm flipV="1">
          <a:off x="4086225" y="931545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0ABFCFF1-EB1D-4DC4-9A92-65860F860DD6}"/>
            </a:ext>
          </a:extLst>
        </xdr:cNvPr>
        <xdr:cNvSpPr txBox="1"/>
      </xdr:nvSpPr>
      <xdr:spPr>
        <a:xfrm>
          <a:off x="412496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3F12261F-602D-463E-925D-CECD2A2CD1F1}"/>
            </a:ext>
          </a:extLst>
        </xdr:cNvPr>
        <xdr:cNvCxnSpPr/>
      </xdr:nvCxnSpPr>
      <xdr:spPr>
        <a:xfrm>
          <a:off x="4020820" y="1055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EAE6005-002B-4FB5-9A59-B5CA5F6793D8}"/>
            </a:ext>
          </a:extLst>
        </xdr:cNvPr>
        <xdr:cNvSpPr txBox="1"/>
      </xdr:nvSpPr>
      <xdr:spPr>
        <a:xfrm>
          <a:off x="4124960" y="909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80E4766E-09AA-48BF-A10F-315CCEFCFD94}"/>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431E7082-7DE6-4471-8D59-4F0C13CB6C74}"/>
            </a:ext>
          </a:extLst>
        </xdr:cNvPr>
        <xdr:cNvSpPr txBox="1"/>
      </xdr:nvSpPr>
      <xdr:spPr>
        <a:xfrm>
          <a:off x="4124960" y="9944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A7D7368E-162C-432C-986C-52DAC854B23F}"/>
            </a:ext>
          </a:extLst>
        </xdr:cNvPr>
        <xdr:cNvSpPr/>
      </xdr:nvSpPr>
      <xdr:spPr>
        <a:xfrm>
          <a:off x="403606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E5DDAF45-AA8D-434E-9BD8-FC107D79ED7D}"/>
            </a:ext>
          </a:extLst>
        </xdr:cNvPr>
        <xdr:cNvSpPr/>
      </xdr:nvSpPr>
      <xdr:spPr>
        <a:xfrm>
          <a:off x="3312160" y="100876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230EB346-09E6-470E-BF07-1E7FB4D6323F}"/>
            </a:ext>
          </a:extLst>
        </xdr:cNvPr>
        <xdr:cNvSpPr/>
      </xdr:nvSpPr>
      <xdr:spPr>
        <a:xfrm>
          <a:off x="2514600" y="1007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185B34F9-DBB9-4546-889F-440CBDE299A2}"/>
            </a:ext>
          </a:extLst>
        </xdr:cNvPr>
        <xdr:cNvSpPr/>
      </xdr:nvSpPr>
      <xdr:spPr>
        <a:xfrm>
          <a:off x="17399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B2CC67AC-05E3-4F2E-81C2-222CF3007FD2}"/>
            </a:ext>
          </a:extLst>
        </xdr:cNvPr>
        <xdr:cNvSpPr/>
      </xdr:nvSpPr>
      <xdr:spPr>
        <a:xfrm>
          <a:off x="965200" y="100761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40016C5-02A5-4120-A326-57F69C9A18E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2B63A68-B61F-4D9A-A753-18BC50CDA20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9A3A8FF-44A8-4EC4-9882-8AA6FEC97D89}"/>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BC112F9-4082-4E09-B965-A5F0F9B6223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EC05E49-B78D-4A0C-B444-B079E479E8CC}"/>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54610</xdr:rowOff>
    </xdr:from>
    <xdr:to>
      <xdr:col>24</xdr:col>
      <xdr:colOff>114300</xdr:colOff>
      <xdr:row>62</xdr:row>
      <xdr:rowOff>156210</xdr:rowOff>
    </xdr:to>
    <xdr:sp macro="" textlink="">
      <xdr:nvSpPr>
        <xdr:cNvPr id="185" name="楕円 184">
          <a:extLst>
            <a:ext uri="{FF2B5EF4-FFF2-40B4-BE49-F238E27FC236}">
              <a16:creationId xmlns:a16="http://schemas.microsoft.com/office/drawing/2014/main" id="{63C26A44-673B-41C2-8DBC-4D9AC61A5E18}"/>
            </a:ext>
          </a:extLst>
        </xdr:cNvPr>
        <xdr:cNvSpPr/>
      </xdr:nvSpPr>
      <xdr:spPr>
        <a:xfrm>
          <a:off x="4036060" y="1044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140987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54FA5FB3-78F8-44ED-B59C-2F8EF28B17B4}"/>
            </a:ext>
          </a:extLst>
        </xdr:cNvPr>
        <xdr:cNvSpPr txBox="1"/>
      </xdr:nvSpPr>
      <xdr:spPr>
        <a:xfrm>
          <a:off x="4124960"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49530</xdr:rowOff>
    </xdr:from>
    <xdr:to>
      <xdr:col>20</xdr:col>
      <xdr:colOff>38100</xdr:colOff>
      <xdr:row>62</xdr:row>
      <xdr:rowOff>151130</xdr:rowOff>
    </xdr:to>
    <xdr:sp macro="" textlink="">
      <xdr:nvSpPr>
        <xdr:cNvPr id="187" name="楕円 186">
          <a:extLst>
            <a:ext uri="{FF2B5EF4-FFF2-40B4-BE49-F238E27FC236}">
              <a16:creationId xmlns:a16="http://schemas.microsoft.com/office/drawing/2014/main" id="{52A8D7DC-987B-4D4F-B617-79D97BEBAB46}"/>
            </a:ext>
          </a:extLst>
        </xdr:cNvPr>
        <xdr:cNvSpPr/>
      </xdr:nvSpPr>
      <xdr:spPr>
        <a:xfrm>
          <a:off x="3312160" y="104432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100330</xdr:rowOff>
    </xdr:from>
    <xdr:to>
      <xdr:col>24</xdr:col>
      <xdr:colOff>63500</xdr:colOff>
      <xdr:row>62</xdr:row>
      <xdr:rowOff>105410</xdr:rowOff>
    </xdr:to>
    <xdr:cxnSp macro="">
      <xdr:nvCxnSpPr>
        <xdr:cNvPr id="188" name="直線コネクタ 187">
          <a:extLst>
            <a:ext uri="{FF2B5EF4-FFF2-40B4-BE49-F238E27FC236}">
              <a16:creationId xmlns:a16="http://schemas.microsoft.com/office/drawing/2014/main" id="{0A2D33EA-EC7C-49F1-BB95-568C3FADC26D}"/>
            </a:ext>
          </a:extLst>
        </xdr:cNvPr>
        <xdr:cNvCxnSpPr/>
      </xdr:nvCxnSpPr>
      <xdr:spPr>
        <a:xfrm>
          <a:off x="3355340" y="10494010"/>
          <a:ext cx="73152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35560</xdr:rowOff>
    </xdr:from>
    <xdr:to>
      <xdr:col>15</xdr:col>
      <xdr:colOff>101600</xdr:colOff>
      <xdr:row>62</xdr:row>
      <xdr:rowOff>137160</xdr:rowOff>
    </xdr:to>
    <xdr:sp macro="" textlink="">
      <xdr:nvSpPr>
        <xdr:cNvPr id="189" name="楕円 188">
          <a:extLst>
            <a:ext uri="{FF2B5EF4-FFF2-40B4-BE49-F238E27FC236}">
              <a16:creationId xmlns:a16="http://schemas.microsoft.com/office/drawing/2014/main" id="{0FBE6654-F509-4D16-B2A2-A1FD8C6D1024}"/>
            </a:ext>
          </a:extLst>
        </xdr:cNvPr>
        <xdr:cNvSpPr/>
      </xdr:nvSpPr>
      <xdr:spPr>
        <a:xfrm>
          <a:off x="2514600" y="1042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86360</xdr:rowOff>
    </xdr:from>
    <xdr:to>
      <xdr:col>19</xdr:col>
      <xdr:colOff>177800</xdr:colOff>
      <xdr:row>62</xdr:row>
      <xdr:rowOff>100330</xdr:rowOff>
    </xdr:to>
    <xdr:cxnSp macro="">
      <xdr:nvCxnSpPr>
        <xdr:cNvPr id="190" name="直線コネクタ 189">
          <a:extLst>
            <a:ext uri="{FF2B5EF4-FFF2-40B4-BE49-F238E27FC236}">
              <a16:creationId xmlns:a16="http://schemas.microsoft.com/office/drawing/2014/main" id="{D0EBEAEB-43C1-4331-BA45-81A0DD3D3F72}"/>
            </a:ext>
          </a:extLst>
        </xdr:cNvPr>
        <xdr:cNvCxnSpPr/>
      </xdr:nvCxnSpPr>
      <xdr:spPr>
        <a:xfrm>
          <a:off x="2565400" y="10480040"/>
          <a:ext cx="78994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35560</xdr:rowOff>
    </xdr:from>
    <xdr:to>
      <xdr:col>10</xdr:col>
      <xdr:colOff>165100</xdr:colOff>
      <xdr:row>62</xdr:row>
      <xdr:rowOff>137160</xdr:rowOff>
    </xdr:to>
    <xdr:sp macro="" textlink="">
      <xdr:nvSpPr>
        <xdr:cNvPr id="191" name="楕円 190">
          <a:extLst>
            <a:ext uri="{FF2B5EF4-FFF2-40B4-BE49-F238E27FC236}">
              <a16:creationId xmlns:a16="http://schemas.microsoft.com/office/drawing/2014/main" id="{9B03CF2B-DACC-4D7D-B2E8-BC89D8EBB433}"/>
            </a:ext>
          </a:extLst>
        </xdr:cNvPr>
        <xdr:cNvSpPr/>
      </xdr:nvSpPr>
      <xdr:spPr>
        <a:xfrm>
          <a:off x="1739900" y="1042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86360</xdr:rowOff>
    </xdr:from>
    <xdr:to>
      <xdr:col>15</xdr:col>
      <xdr:colOff>50800</xdr:colOff>
      <xdr:row>62</xdr:row>
      <xdr:rowOff>86360</xdr:rowOff>
    </xdr:to>
    <xdr:cxnSp macro="">
      <xdr:nvCxnSpPr>
        <xdr:cNvPr id="192" name="直線コネクタ 191">
          <a:extLst>
            <a:ext uri="{FF2B5EF4-FFF2-40B4-BE49-F238E27FC236}">
              <a16:creationId xmlns:a16="http://schemas.microsoft.com/office/drawing/2014/main" id="{359803E0-3D60-4387-839C-356F4863A5E0}"/>
            </a:ext>
          </a:extLst>
        </xdr:cNvPr>
        <xdr:cNvCxnSpPr/>
      </xdr:nvCxnSpPr>
      <xdr:spPr>
        <a:xfrm>
          <a:off x="1790700" y="104800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31750</xdr:rowOff>
    </xdr:from>
    <xdr:to>
      <xdr:col>6</xdr:col>
      <xdr:colOff>38100</xdr:colOff>
      <xdr:row>62</xdr:row>
      <xdr:rowOff>133350</xdr:rowOff>
    </xdr:to>
    <xdr:sp macro="" textlink="">
      <xdr:nvSpPr>
        <xdr:cNvPr id="193" name="楕円 192">
          <a:extLst>
            <a:ext uri="{FF2B5EF4-FFF2-40B4-BE49-F238E27FC236}">
              <a16:creationId xmlns:a16="http://schemas.microsoft.com/office/drawing/2014/main" id="{F196D2ED-D985-4AAC-9FE0-FF13A3397C7F}"/>
            </a:ext>
          </a:extLst>
        </xdr:cNvPr>
        <xdr:cNvSpPr/>
      </xdr:nvSpPr>
      <xdr:spPr>
        <a:xfrm>
          <a:off x="965200" y="104254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82550</xdr:rowOff>
    </xdr:from>
    <xdr:to>
      <xdr:col>10</xdr:col>
      <xdr:colOff>114300</xdr:colOff>
      <xdr:row>62</xdr:row>
      <xdr:rowOff>86360</xdr:rowOff>
    </xdr:to>
    <xdr:cxnSp macro="">
      <xdr:nvCxnSpPr>
        <xdr:cNvPr id="194" name="直線コネクタ 193">
          <a:extLst>
            <a:ext uri="{FF2B5EF4-FFF2-40B4-BE49-F238E27FC236}">
              <a16:creationId xmlns:a16="http://schemas.microsoft.com/office/drawing/2014/main" id="{E1DD88F3-83AE-47AD-B267-D115BECEB5B5}"/>
            </a:ext>
          </a:extLst>
        </xdr:cNvPr>
        <xdr:cNvCxnSpPr/>
      </xdr:nvCxnSpPr>
      <xdr:spPr>
        <a:xfrm>
          <a:off x="1008380" y="1047623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B7F6FCB5-3F8A-4210-B405-229384BF8217}"/>
            </a:ext>
          </a:extLst>
        </xdr:cNvPr>
        <xdr:cNvSpPr txBox="1"/>
      </xdr:nvSpPr>
      <xdr:spPr>
        <a:xfrm>
          <a:off x="317056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CC189775-CFA2-411C-BCDB-02114FC6C7DA}"/>
            </a:ext>
          </a:extLst>
        </xdr:cNvPr>
        <xdr:cNvSpPr txBox="1"/>
      </xdr:nvSpPr>
      <xdr:spPr>
        <a:xfrm>
          <a:off x="2385704" y="9853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266F242-68DD-497C-A6D7-7F300E24C21F}"/>
            </a:ext>
          </a:extLst>
        </xdr:cNvPr>
        <xdr:cNvSpPr txBox="1"/>
      </xdr:nvSpPr>
      <xdr:spPr>
        <a:xfrm>
          <a:off x="1611004" y="984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135907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620EFBA0-FECF-43C3-AB3F-1CD8E75B8733}"/>
            </a:ext>
          </a:extLst>
        </xdr:cNvPr>
        <xdr:cNvSpPr txBox="1"/>
      </xdr:nvSpPr>
      <xdr:spPr>
        <a:xfrm>
          <a:off x="83630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142257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608E5E2E-3ECD-4A8B-A98F-C9F95BEC5020}"/>
            </a:ext>
          </a:extLst>
        </xdr:cNvPr>
        <xdr:cNvSpPr txBox="1"/>
      </xdr:nvSpPr>
      <xdr:spPr>
        <a:xfrm>
          <a:off x="3170564" y="10535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128287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490EC2DF-713E-4978-B4A2-9548E8F954D5}"/>
            </a:ext>
          </a:extLst>
        </xdr:cNvPr>
        <xdr:cNvSpPr txBox="1"/>
      </xdr:nvSpPr>
      <xdr:spPr>
        <a:xfrm>
          <a:off x="2385704" y="10521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128287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27A64398-57F8-4580-8620-8FFB060D0EBF}"/>
            </a:ext>
          </a:extLst>
        </xdr:cNvPr>
        <xdr:cNvSpPr txBox="1"/>
      </xdr:nvSpPr>
      <xdr:spPr>
        <a:xfrm>
          <a:off x="1611004" y="10521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124477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3C413DD7-FDDB-4183-A151-1F0E88C6ED24}"/>
            </a:ext>
          </a:extLst>
        </xdr:cNvPr>
        <xdr:cNvSpPr txBox="1"/>
      </xdr:nvSpPr>
      <xdr:spPr>
        <a:xfrm>
          <a:off x="83630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D35266D3-8593-4DCF-81E1-A474D81AE7C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41DB15C5-E83E-4E8E-BBF2-DF13E71F3B8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F5FFC3EA-7CE6-4870-9608-E4B5C1F4AE6D}"/>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2EA8BE34-00F6-496F-B226-2185FE62FB6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7108F891-8D01-4FB7-8E52-09628243B499}"/>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91EA51CA-4050-445B-8504-7CF9EAE5D3E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4760A9D1-1C7A-4A60-A4A7-B3EA6BA45DD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42FAEA8F-D50E-4E73-97F8-2C83A6FFCAB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E86FACCF-17F7-4383-BF87-2D4E1F27E25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586C9D15-85DD-4D48-AEC3-A1218D55D0D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6DE4EA29-0C36-4B6B-9A51-EB3C21784CAA}"/>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C42D42CE-01A8-4323-A478-9D5228AC6595}"/>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17DAFEA2-4B30-44A8-9FB0-DCC82319C0FC}"/>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EAB23B14-8EBC-475C-A135-B819C60F0AEE}"/>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3AF82C0D-26CD-4535-88F9-C7E0CC9D3A5C}"/>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B12AC305-A3DB-4E98-995D-DC230AA1E65F}"/>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21375A53-0E57-4476-9846-84E4D3B318F4}"/>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C4549460-18AE-43F7-B29B-609657E43210}"/>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55EE1DB1-0572-4099-8CAC-2E2E293F0E24}"/>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1AAA9F50-4A2E-4D14-8DBA-D7826C7F72B4}"/>
            </a:ext>
          </a:extLst>
        </xdr:cNvPr>
        <xdr:cNvSpPr txBox="1"/>
      </xdr:nvSpPr>
      <xdr:spPr>
        <a:xfrm>
          <a:off x="5168508" y="917703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EC4A5F75-0653-453C-8ECD-6762F757A5D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13BC2DFC-B200-4F04-868B-AFA4451078B4}"/>
            </a:ext>
          </a:extLst>
        </xdr:cNvPr>
        <xdr:cNvSpPr txBox="1"/>
      </xdr:nvSpPr>
      <xdr:spPr>
        <a:xfrm>
          <a:off x="5168508" y="880365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D68ECCCD-8D9F-4611-A053-D7DA1F46DC8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BEE994F4-1565-40AA-B777-ECB8D1247E50}"/>
            </a:ext>
          </a:extLst>
        </xdr:cNvPr>
        <xdr:cNvCxnSpPr/>
      </xdr:nvCxnSpPr>
      <xdr:spPr>
        <a:xfrm flipV="1">
          <a:off x="9219565" y="9271546"/>
          <a:ext cx="0" cy="1533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F88DD553-2BEB-4B1B-9991-B37AE9DBDB31}"/>
            </a:ext>
          </a:extLst>
        </xdr:cNvPr>
        <xdr:cNvSpPr txBox="1"/>
      </xdr:nvSpPr>
      <xdr:spPr>
        <a:xfrm>
          <a:off x="9258300" y="108089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818901BA-421F-4F2A-979C-F7FD4FFD7A3A}"/>
            </a:ext>
          </a:extLst>
        </xdr:cNvPr>
        <xdr:cNvCxnSpPr/>
      </xdr:nvCxnSpPr>
      <xdr:spPr>
        <a:xfrm>
          <a:off x="915416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E4B2D6D9-A5C6-4BF2-A7BE-280E90670367}"/>
            </a:ext>
          </a:extLst>
        </xdr:cNvPr>
        <xdr:cNvSpPr txBox="1"/>
      </xdr:nvSpPr>
      <xdr:spPr>
        <a:xfrm>
          <a:off x="9258300" y="905439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AE230F35-F2D3-4F4C-B7F6-5A8BE1091AFF}"/>
            </a:ext>
          </a:extLst>
        </xdr:cNvPr>
        <xdr:cNvCxnSpPr/>
      </xdr:nvCxnSpPr>
      <xdr:spPr>
        <a:xfrm>
          <a:off x="9154160" y="92715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7F2AF07A-7BDD-4B84-B1F0-A05F7A7BAF8C}"/>
            </a:ext>
          </a:extLst>
        </xdr:cNvPr>
        <xdr:cNvSpPr txBox="1"/>
      </xdr:nvSpPr>
      <xdr:spPr>
        <a:xfrm>
          <a:off x="9258300" y="1043162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8A3554CA-1997-4C75-AD0F-3D0817EAFAFD}"/>
            </a:ext>
          </a:extLst>
        </xdr:cNvPr>
        <xdr:cNvSpPr/>
      </xdr:nvSpPr>
      <xdr:spPr>
        <a:xfrm>
          <a:off x="9192260" y="1057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D814D742-3D3B-4748-99C5-8F80005F2E26}"/>
            </a:ext>
          </a:extLst>
        </xdr:cNvPr>
        <xdr:cNvSpPr/>
      </xdr:nvSpPr>
      <xdr:spPr>
        <a:xfrm>
          <a:off x="8445500" y="1057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BB2B9E1C-C404-4E4B-8E1E-B0BBE28084A7}"/>
            </a:ext>
          </a:extLst>
        </xdr:cNvPr>
        <xdr:cNvSpPr/>
      </xdr:nvSpPr>
      <xdr:spPr>
        <a:xfrm>
          <a:off x="7670800" y="105944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FF4375D7-7238-4CA0-A15F-1BF06864FC59}"/>
            </a:ext>
          </a:extLst>
        </xdr:cNvPr>
        <xdr:cNvSpPr/>
      </xdr:nvSpPr>
      <xdr:spPr>
        <a:xfrm>
          <a:off x="6873240" y="10604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8C88680D-EE47-44BD-B2A1-FDC3DF4AF1F5}"/>
            </a:ext>
          </a:extLst>
        </xdr:cNvPr>
        <xdr:cNvSpPr/>
      </xdr:nvSpPr>
      <xdr:spPr>
        <a:xfrm>
          <a:off x="6098540" y="1058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77FC94E-B42F-481C-B7C1-99A03FCC02D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34B1C82-83E8-4B74-82DD-68CD3D70FBC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7F8DECF-6127-4DA7-8A12-699E4AB33A22}"/>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64DCEE8-DC4F-4318-B90C-C5FF85A3EE1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014FE50-227B-4F44-B169-2C7376AB3BC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156293</xdr:rowOff>
    </xdr:from>
    <xdr:to>
      <xdr:col>55</xdr:col>
      <xdr:colOff>50800</xdr:colOff>
      <xdr:row>64</xdr:row>
      <xdr:rowOff>86443</xdr:rowOff>
    </xdr:to>
    <xdr:sp macro="" textlink="">
      <xdr:nvSpPr>
        <xdr:cNvPr id="242" name="楕円 241">
          <a:extLst>
            <a:ext uri="{FF2B5EF4-FFF2-40B4-BE49-F238E27FC236}">
              <a16:creationId xmlns:a16="http://schemas.microsoft.com/office/drawing/2014/main" id="{DD4D206C-F784-4E83-B60A-B8B90A9537D5}"/>
            </a:ext>
          </a:extLst>
        </xdr:cNvPr>
        <xdr:cNvSpPr/>
      </xdr:nvSpPr>
      <xdr:spPr>
        <a:xfrm>
          <a:off x="9192260" y="107176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71220</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E93B7DC-EACB-4902-BE3F-CDEB942E083F}"/>
            </a:ext>
          </a:extLst>
        </xdr:cNvPr>
        <xdr:cNvSpPr txBox="1"/>
      </xdr:nvSpPr>
      <xdr:spPr>
        <a:xfrm>
          <a:off x="9258300" y="10632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157271</xdr:rowOff>
    </xdr:from>
    <xdr:to>
      <xdr:col>50</xdr:col>
      <xdr:colOff>165100</xdr:colOff>
      <xdr:row>64</xdr:row>
      <xdr:rowOff>87421</xdr:rowOff>
    </xdr:to>
    <xdr:sp macro="" textlink="">
      <xdr:nvSpPr>
        <xdr:cNvPr id="244" name="楕円 243">
          <a:extLst>
            <a:ext uri="{FF2B5EF4-FFF2-40B4-BE49-F238E27FC236}">
              <a16:creationId xmlns:a16="http://schemas.microsoft.com/office/drawing/2014/main" id="{A893B154-6FD6-4412-9ADD-1AF8544B8B6D}"/>
            </a:ext>
          </a:extLst>
        </xdr:cNvPr>
        <xdr:cNvSpPr/>
      </xdr:nvSpPr>
      <xdr:spPr>
        <a:xfrm>
          <a:off x="8445500" y="107185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35643</xdr:rowOff>
    </xdr:from>
    <xdr:to>
      <xdr:col>55</xdr:col>
      <xdr:colOff>0</xdr:colOff>
      <xdr:row>64</xdr:row>
      <xdr:rowOff>36621</xdr:rowOff>
    </xdr:to>
    <xdr:cxnSp macro="">
      <xdr:nvCxnSpPr>
        <xdr:cNvPr id="245" name="直線コネクタ 244">
          <a:extLst>
            <a:ext uri="{FF2B5EF4-FFF2-40B4-BE49-F238E27FC236}">
              <a16:creationId xmlns:a16="http://schemas.microsoft.com/office/drawing/2014/main" id="{3C04D8BD-F869-49E4-9BE6-2D773EF31239}"/>
            </a:ext>
          </a:extLst>
        </xdr:cNvPr>
        <xdr:cNvCxnSpPr/>
      </xdr:nvCxnSpPr>
      <xdr:spPr>
        <a:xfrm flipV="1">
          <a:off x="8496300" y="10764603"/>
          <a:ext cx="723900" cy="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158262</xdr:rowOff>
    </xdr:from>
    <xdr:to>
      <xdr:col>46</xdr:col>
      <xdr:colOff>38100</xdr:colOff>
      <xdr:row>64</xdr:row>
      <xdr:rowOff>88412</xdr:rowOff>
    </xdr:to>
    <xdr:sp macro="" textlink="">
      <xdr:nvSpPr>
        <xdr:cNvPr id="246" name="楕円 245">
          <a:extLst>
            <a:ext uri="{FF2B5EF4-FFF2-40B4-BE49-F238E27FC236}">
              <a16:creationId xmlns:a16="http://schemas.microsoft.com/office/drawing/2014/main" id="{8832F9E2-687D-43CB-9C28-D1D40C1F748A}"/>
            </a:ext>
          </a:extLst>
        </xdr:cNvPr>
        <xdr:cNvSpPr/>
      </xdr:nvSpPr>
      <xdr:spPr>
        <a:xfrm>
          <a:off x="7670800" y="107195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36621</xdr:rowOff>
    </xdr:from>
    <xdr:to>
      <xdr:col>50</xdr:col>
      <xdr:colOff>114300</xdr:colOff>
      <xdr:row>64</xdr:row>
      <xdr:rowOff>37612</xdr:rowOff>
    </xdr:to>
    <xdr:cxnSp macro="">
      <xdr:nvCxnSpPr>
        <xdr:cNvPr id="247" name="直線コネクタ 246">
          <a:extLst>
            <a:ext uri="{FF2B5EF4-FFF2-40B4-BE49-F238E27FC236}">
              <a16:creationId xmlns:a16="http://schemas.microsoft.com/office/drawing/2014/main" id="{ECAE46D5-68DF-47B6-A471-0142B7A62E62}"/>
            </a:ext>
          </a:extLst>
        </xdr:cNvPr>
        <xdr:cNvCxnSpPr/>
      </xdr:nvCxnSpPr>
      <xdr:spPr>
        <a:xfrm flipV="1">
          <a:off x="7713980" y="10765581"/>
          <a:ext cx="78232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159196</xdr:rowOff>
    </xdr:from>
    <xdr:to>
      <xdr:col>41</xdr:col>
      <xdr:colOff>101600</xdr:colOff>
      <xdr:row>64</xdr:row>
      <xdr:rowOff>89346</xdr:rowOff>
    </xdr:to>
    <xdr:sp macro="" textlink="">
      <xdr:nvSpPr>
        <xdr:cNvPr id="248" name="楕円 247">
          <a:extLst>
            <a:ext uri="{FF2B5EF4-FFF2-40B4-BE49-F238E27FC236}">
              <a16:creationId xmlns:a16="http://schemas.microsoft.com/office/drawing/2014/main" id="{BD2DE4E2-3AF3-4155-BD67-D7A7099475B3}"/>
            </a:ext>
          </a:extLst>
        </xdr:cNvPr>
        <xdr:cNvSpPr/>
      </xdr:nvSpPr>
      <xdr:spPr>
        <a:xfrm>
          <a:off x="6873240" y="107205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37612</xdr:rowOff>
    </xdr:from>
    <xdr:to>
      <xdr:col>45</xdr:col>
      <xdr:colOff>177800</xdr:colOff>
      <xdr:row>64</xdr:row>
      <xdr:rowOff>38546</xdr:rowOff>
    </xdr:to>
    <xdr:cxnSp macro="">
      <xdr:nvCxnSpPr>
        <xdr:cNvPr id="249" name="直線コネクタ 248">
          <a:extLst>
            <a:ext uri="{FF2B5EF4-FFF2-40B4-BE49-F238E27FC236}">
              <a16:creationId xmlns:a16="http://schemas.microsoft.com/office/drawing/2014/main" id="{75D0B885-23BF-4B34-87CC-E421F675A4FD}"/>
            </a:ext>
          </a:extLst>
        </xdr:cNvPr>
        <xdr:cNvCxnSpPr/>
      </xdr:nvCxnSpPr>
      <xdr:spPr>
        <a:xfrm flipV="1">
          <a:off x="6924040" y="10766572"/>
          <a:ext cx="789940" cy="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159906</xdr:rowOff>
    </xdr:from>
    <xdr:to>
      <xdr:col>36</xdr:col>
      <xdr:colOff>165100</xdr:colOff>
      <xdr:row>64</xdr:row>
      <xdr:rowOff>90056</xdr:rowOff>
    </xdr:to>
    <xdr:sp macro="" textlink="">
      <xdr:nvSpPr>
        <xdr:cNvPr id="250" name="楕円 249">
          <a:extLst>
            <a:ext uri="{FF2B5EF4-FFF2-40B4-BE49-F238E27FC236}">
              <a16:creationId xmlns:a16="http://schemas.microsoft.com/office/drawing/2014/main" id="{6670CD8E-3D1C-4B78-BAC9-2FCF92196AEC}"/>
            </a:ext>
          </a:extLst>
        </xdr:cNvPr>
        <xdr:cNvSpPr/>
      </xdr:nvSpPr>
      <xdr:spPr>
        <a:xfrm>
          <a:off x="6098540" y="107212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38546</xdr:rowOff>
    </xdr:from>
    <xdr:to>
      <xdr:col>41</xdr:col>
      <xdr:colOff>50800</xdr:colOff>
      <xdr:row>64</xdr:row>
      <xdr:rowOff>39256</xdr:rowOff>
    </xdr:to>
    <xdr:cxnSp macro="">
      <xdr:nvCxnSpPr>
        <xdr:cNvPr id="251" name="直線コネクタ 250">
          <a:extLst>
            <a:ext uri="{FF2B5EF4-FFF2-40B4-BE49-F238E27FC236}">
              <a16:creationId xmlns:a16="http://schemas.microsoft.com/office/drawing/2014/main" id="{FE63A5EA-DD8C-4985-8143-80BBB31B2760}"/>
            </a:ext>
          </a:extLst>
        </xdr:cNvPr>
        <xdr:cNvCxnSpPr/>
      </xdr:nvCxnSpPr>
      <xdr:spPr>
        <a:xfrm flipV="1">
          <a:off x="6149340" y="10767506"/>
          <a:ext cx="774700" cy="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907E8397-7540-45F2-98B6-2798C05520FB}"/>
            </a:ext>
          </a:extLst>
        </xdr:cNvPr>
        <xdr:cNvSpPr txBox="1"/>
      </xdr:nvSpPr>
      <xdr:spPr>
        <a:xfrm>
          <a:off x="8184225" y="103623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97581E6C-1C22-43B8-893C-B70F9414824D}"/>
            </a:ext>
          </a:extLst>
        </xdr:cNvPr>
        <xdr:cNvSpPr txBox="1"/>
      </xdr:nvSpPr>
      <xdr:spPr>
        <a:xfrm>
          <a:off x="7399365" y="103772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D015797B-2EB1-4EB7-A2D3-B2E44EBA7B8D}"/>
            </a:ext>
          </a:extLst>
        </xdr:cNvPr>
        <xdr:cNvSpPr txBox="1"/>
      </xdr:nvSpPr>
      <xdr:spPr>
        <a:xfrm>
          <a:off x="6624665" y="103877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24233353-FA2C-46B9-B837-637C6751D9B5}"/>
            </a:ext>
          </a:extLst>
        </xdr:cNvPr>
        <xdr:cNvSpPr txBox="1"/>
      </xdr:nvSpPr>
      <xdr:spPr>
        <a:xfrm>
          <a:off x="5849965" y="103646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78548</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9CB22312-0D9A-4DE7-A55A-9FFB13B241E2}"/>
            </a:ext>
          </a:extLst>
        </xdr:cNvPr>
        <xdr:cNvSpPr txBox="1"/>
      </xdr:nvSpPr>
      <xdr:spPr>
        <a:xfrm>
          <a:off x="8214575" y="10807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79539</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734F2C82-1B56-4535-BA71-7BD27A246CDD}"/>
            </a:ext>
          </a:extLst>
        </xdr:cNvPr>
        <xdr:cNvSpPr txBox="1"/>
      </xdr:nvSpPr>
      <xdr:spPr>
        <a:xfrm>
          <a:off x="7444955" y="10808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80473</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7A2FAE8B-7FDC-4502-BD1E-31A8A88A9915}"/>
            </a:ext>
          </a:extLst>
        </xdr:cNvPr>
        <xdr:cNvSpPr txBox="1"/>
      </xdr:nvSpPr>
      <xdr:spPr>
        <a:xfrm>
          <a:off x="6670255" y="10809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81183</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4109CA41-A0B3-442E-BEA2-D78BDE031BB7}"/>
            </a:ext>
          </a:extLst>
        </xdr:cNvPr>
        <xdr:cNvSpPr txBox="1"/>
      </xdr:nvSpPr>
      <xdr:spPr>
        <a:xfrm>
          <a:off x="5872695" y="10810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6876AFB0-F8D8-4E02-9466-2637567BE18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50F09FFC-B295-478D-9FE5-A8923C3F3771}"/>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B8D4DF3D-117B-40F9-A0E4-A4EC996067D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67DDB659-4A25-4786-B0E1-0BADCDB90697}"/>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5B2CCDFE-F990-4402-BC21-AEDB262065E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17E8D892-D63C-4F25-8AB5-13B1533B660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5C50A7D8-E0FF-4E4C-88D0-C43885258A08}"/>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32766848-18DA-46E3-A246-171D8687A528}"/>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93AE3F7D-7C0B-40FB-97B5-EF1F3991EBE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FE7FCA51-D8A6-4F1A-B219-0F8E28C4901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9656CB10-1443-4538-B2FD-8E8F6229C29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2889E05E-19FE-4D65-95D1-2DA784487D10}"/>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6C688CC9-21CF-4226-931A-70674515566D}"/>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8596293C-C3E9-4BCD-9C5F-36A44E32BED2}"/>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B7820A6F-BFAF-43BF-992E-E4E7CAEF3743}"/>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1C9839FC-6745-4A8E-BDA5-6A7432FF4EE0}"/>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C8D9CB83-13C5-4B8D-8BE0-2A00E2DB75D5}"/>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560DD493-053E-4591-86F6-7FD461FE7C26}"/>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1A559802-37A4-463B-A5B3-7889679F3224}"/>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B76DD217-1F52-46CA-BD6B-7BE14CE6A148}"/>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1CFBBF93-43F5-4526-950A-64C9DCEF62A8}"/>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6CA24858-4978-4DF2-94E1-9F285BDCBF1E}"/>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97A93186-E890-4B0E-9422-D748962BB30C}"/>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79AF016B-27F2-4271-921A-6489B1B4640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6F192235-047D-4318-8FA9-FA5D741C5879}"/>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7B7F5D3E-F370-41FD-B55C-413E7F20CDA4}"/>
            </a:ext>
          </a:extLst>
        </xdr:cNvPr>
        <xdr:cNvCxnSpPr/>
      </xdr:nvCxnSpPr>
      <xdr:spPr>
        <a:xfrm flipV="1">
          <a:off x="4086225" y="1302312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11BDA826-D764-4CF4-94E7-265C171EBE5F}"/>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7E55A58C-93CE-4FE3-8843-D5AB8F4FF174}"/>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EF9323AD-F2C8-4A4B-93C3-6BBCB1F3FC1B}"/>
            </a:ext>
          </a:extLst>
        </xdr:cNvPr>
        <xdr:cNvSpPr txBox="1"/>
      </xdr:nvSpPr>
      <xdr:spPr>
        <a:xfrm>
          <a:off x="4124960" y="128021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4AE4421E-9284-4DF3-838B-08C2C4D2E330}"/>
            </a:ext>
          </a:extLst>
        </xdr:cNvPr>
        <xdr:cNvCxnSpPr/>
      </xdr:nvCxnSpPr>
      <xdr:spPr>
        <a:xfrm>
          <a:off x="4020820" y="130231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D608D2F7-D357-4ABC-9504-D4901ADE51F9}"/>
            </a:ext>
          </a:extLst>
        </xdr:cNvPr>
        <xdr:cNvSpPr txBox="1"/>
      </xdr:nvSpPr>
      <xdr:spPr>
        <a:xfrm>
          <a:off x="4124960" y="13927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BFB1A839-29D5-4418-BDE6-EC4A61C56FD5}"/>
            </a:ext>
          </a:extLst>
        </xdr:cNvPr>
        <xdr:cNvSpPr/>
      </xdr:nvSpPr>
      <xdr:spPr>
        <a:xfrm>
          <a:off x="4036060" y="1394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CC672EC3-C4D0-42F8-9204-FF23D395A498}"/>
            </a:ext>
          </a:extLst>
        </xdr:cNvPr>
        <xdr:cNvSpPr/>
      </xdr:nvSpPr>
      <xdr:spPr>
        <a:xfrm>
          <a:off x="3312160" y="139797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EEB7F7F8-25A6-4E5C-ACB3-0B661290ECD8}"/>
            </a:ext>
          </a:extLst>
        </xdr:cNvPr>
        <xdr:cNvSpPr/>
      </xdr:nvSpPr>
      <xdr:spPr>
        <a:xfrm>
          <a:off x="2514600" y="1394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6867E5BE-FE54-4006-B85D-445E7E7EC5B7}"/>
            </a:ext>
          </a:extLst>
        </xdr:cNvPr>
        <xdr:cNvSpPr/>
      </xdr:nvSpPr>
      <xdr:spPr>
        <a:xfrm>
          <a:off x="1739900" y="13906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B2EB5D84-D214-4564-9F57-294EE0A8697C}"/>
            </a:ext>
          </a:extLst>
        </xdr:cNvPr>
        <xdr:cNvSpPr/>
      </xdr:nvSpPr>
      <xdr:spPr>
        <a:xfrm>
          <a:off x="965200" y="139150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ACB83550-8A3C-427A-A045-78B4F7C4143C}"/>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E2E65F2-5814-4328-932D-41882036708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5E56D60-1B9D-42B7-A2A9-0FC17684C87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E90364A-5C93-4086-9426-B8C03303C0D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9C69280-3CBC-41FF-81D3-8910109D252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41184</xdr:rowOff>
    </xdr:from>
    <xdr:to>
      <xdr:col>24</xdr:col>
      <xdr:colOff>114300</xdr:colOff>
      <xdr:row>82</xdr:row>
      <xdr:rowOff>142784</xdr:rowOff>
    </xdr:to>
    <xdr:sp macro="" textlink="">
      <xdr:nvSpPr>
        <xdr:cNvPr id="301" name="楕円 300">
          <a:extLst>
            <a:ext uri="{FF2B5EF4-FFF2-40B4-BE49-F238E27FC236}">
              <a16:creationId xmlns:a16="http://schemas.microsoft.com/office/drawing/2014/main" id="{3A12A410-DA8A-4BB8-B6E4-278BEA14991E}"/>
            </a:ext>
          </a:extLst>
        </xdr:cNvPr>
        <xdr:cNvSpPr/>
      </xdr:nvSpPr>
      <xdr:spPr>
        <a:xfrm>
          <a:off x="4036060" y="1378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64061</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797682B6-D954-4A62-87FA-9FF408411FC7}"/>
            </a:ext>
          </a:extLst>
        </xdr:cNvPr>
        <xdr:cNvSpPr txBox="1"/>
      </xdr:nvSpPr>
      <xdr:spPr>
        <a:xfrm>
          <a:off x="4124960" y="1364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21589</xdr:rowOff>
    </xdr:from>
    <xdr:to>
      <xdr:col>20</xdr:col>
      <xdr:colOff>38100</xdr:colOff>
      <xdr:row>82</xdr:row>
      <xdr:rowOff>123189</xdr:rowOff>
    </xdr:to>
    <xdr:sp macro="" textlink="">
      <xdr:nvSpPr>
        <xdr:cNvPr id="303" name="楕円 302">
          <a:extLst>
            <a:ext uri="{FF2B5EF4-FFF2-40B4-BE49-F238E27FC236}">
              <a16:creationId xmlns:a16="http://schemas.microsoft.com/office/drawing/2014/main" id="{CD183E7F-16A0-45EA-9A12-881BEA634ABA}"/>
            </a:ext>
          </a:extLst>
        </xdr:cNvPr>
        <xdr:cNvSpPr/>
      </xdr:nvSpPr>
      <xdr:spPr>
        <a:xfrm>
          <a:off x="3312160" y="137680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72389</xdr:rowOff>
    </xdr:from>
    <xdr:to>
      <xdr:col>24</xdr:col>
      <xdr:colOff>63500</xdr:colOff>
      <xdr:row>82</xdr:row>
      <xdr:rowOff>91984</xdr:rowOff>
    </xdr:to>
    <xdr:cxnSp macro="">
      <xdr:nvCxnSpPr>
        <xdr:cNvPr id="304" name="直線コネクタ 303">
          <a:extLst>
            <a:ext uri="{FF2B5EF4-FFF2-40B4-BE49-F238E27FC236}">
              <a16:creationId xmlns:a16="http://schemas.microsoft.com/office/drawing/2014/main" id="{261A6CDA-0FFA-4BAB-AF7C-7AA0783C1EF4}"/>
            </a:ext>
          </a:extLst>
        </xdr:cNvPr>
        <xdr:cNvCxnSpPr/>
      </xdr:nvCxnSpPr>
      <xdr:spPr>
        <a:xfrm>
          <a:off x="3355340" y="13818869"/>
          <a:ext cx="73152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93436</xdr:rowOff>
    </xdr:from>
    <xdr:to>
      <xdr:col>15</xdr:col>
      <xdr:colOff>101600</xdr:colOff>
      <xdr:row>82</xdr:row>
      <xdr:rowOff>23586</xdr:rowOff>
    </xdr:to>
    <xdr:sp macro="" textlink="">
      <xdr:nvSpPr>
        <xdr:cNvPr id="305" name="楕円 304">
          <a:extLst>
            <a:ext uri="{FF2B5EF4-FFF2-40B4-BE49-F238E27FC236}">
              <a16:creationId xmlns:a16="http://schemas.microsoft.com/office/drawing/2014/main" id="{2B8F9338-BBF8-4AA3-B5FE-4F6BEA3D33E2}"/>
            </a:ext>
          </a:extLst>
        </xdr:cNvPr>
        <xdr:cNvSpPr/>
      </xdr:nvSpPr>
      <xdr:spPr>
        <a:xfrm>
          <a:off x="2514600" y="136722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144236</xdr:rowOff>
    </xdr:from>
    <xdr:to>
      <xdr:col>19</xdr:col>
      <xdr:colOff>177800</xdr:colOff>
      <xdr:row>82</xdr:row>
      <xdr:rowOff>72389</xdr:rowOff>
    </xdr:to>
    <xdr:cxnSp macro="">
      <xdr:nvCxnSpPr>
        <xdr:cNvPr id="306" name="直線コネクタ 305">
          <a:extLst>
            <a:ext uri="{FF2B5EF4-FFF2-40B4-BE49-F238E27FC236}">
              <a16:creationId xmlns:a16="http://schemas.microsoft.com/office/drawing/2014/main" id="{2557D962-2BFC-42BE-8C78-AFE0992DA83C}"/>
            </a:ext>
          </a:extLst>
        </xdr:cNvPr>
        <xdr:cNvCxnSpPr/>
      </xdr:nvCxnSpPr>
      <xdr:spPr>
        <a:xfrm>
          <a:off x="2565400" y="13723076"/>
          <a:ext cx="789940" cy="95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122827</xdr:rowOff>
    </xdr:from>
    <xdr:to>
      <xdr:col>10</xdr:col>
      <xdr:colOff>165100</xdr:colOff>
      <xdr:row>82</xdr:row>
      <xdr:rowOff>52977</xdr:rowOff>
    </xdr:to>
    <xdr:sp macro="" textlink="">
      <xdr:nvSpPr>
        <xdr:cNvPr id="307" name="楕円 306">
          <a:extLst>
            <a:ext uri="{FF2B5EF4-FFF2-40B4-BE49-F238E27FC236}">
              <a16:creationId xmlns:a16="http://schemas.microsoft.com/office/drawing/2014/main" id="{0502D426-A811-4C78-BBE4-359E65B4A4E4}"/>
            </a:ext>
          </a:extLst>
        </xdr:cNvPr>
        <xdr:cNvSpPr/>
      </xdr:nvSpPr>
      <xdr:spPr>
        <a:xfrm>
          <a:off x="1739900" y="137016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144236</xdr:rowOff>
    </xdr:from>
    <xdr:to>
      <xdr:col>15</xdr:col>
      <xdr:colOff>50800</xdr:colOff>
      <xdr:row>82</xdr:row>
      <xdr:rowOff>2177</xdr:rowOff>
    </xdr:to>
    <xdr:cxnSp macro="">
      <xdr:nvCxnSpPr>
        <xdr:cNvPr id="308" name="直線コネクタ 307">
          <a:extLst>
            <a:ext uri="{FF2B5EF4-FFF2-40B4-BE49-F238E27FC236}">
              <a16:creationId xmlns:a16="http://schemas.microsoft.com/office/drawing/2014/main" id="{63A3E4EA-8B15-4604-987F-3A9ECF4B4410}"/>
            </a:ext>
          </a:extLst>
        </xdr:cNvPr>
        <xdr:cNvCxnSpPr/>
      </xdr:nvCxnSpPr>
      <xdr:spPr>
        <a:xfrm flipV="1">
          <a:off x="1790700" y="13723076"/>
          <a:ext cx="77470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67311</xdr:rowOff>
    </xdr:from>
    <xdr:to>
      <xdr:col>6</xdr:col>
      <xdr:colOff>38100</xdr:colOff>
      <xdr:row>81</xdr:row>
      <xdr:rowOff>168911</xdr:rowOff>
    </xdr:to>
    <xdr:sp macro="" textlink="">
      <xdr:nvSpPr>
        <xdr:cNvPr id="309" name="楕円 308">
          <a:extLst>
            <a:ext uri="{FF2B5EF4-FFF2-40B4-BE49-F238E27FC236}">
              <a16:creationId xmlns:a16="http://schemas.microsoft.com/office/drawing/2014/main" id="{60231125-95BC-4A32-BD06-468C4F3332A5}"/>
            </a:ext>
          </a:extLst>
        </xdr:cNvPr>
        <xdr:cNvSpPr/>
      </xdr:nvSpPr>
      <xdr:spPr>
        <a:xfrm>
          <a:off x="965200" y="136461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118111</xdr:rowOff>
    </xdr:from>
    <xdr:to>
      <xdr:col>10</xdr:col>
      <xdr:colOff>114300</xdr:colOff>
      <xdr:row>82</xdr:row>
      <xdr:rowOff>2177</xdr:rowOff>
    </xdr:to>
    <xdr:cxnSp macro="">
      <xdr:nvCxnSpPr>
        <xdr:cNvPr id="310" name="直線コネクタ 309">
          <a:extLst>
            <a:ext uri="{FF2B5EF4-FFF2-40B4-BE49-F238E27FC236}">
              <a16:creationId xmlns:a16="http://schemas.microsoft.com/office/drawing/2014/main" id="{F9795F6B-630B-4FDF-9F04-338FBBF89575}"/>
            </a:ext>
          </a:extLst>
        </xdr:cNvPr>
        <xdr:cNvCxnSpPr/>
      </xdr:nvCxnSpPr>
      <xdr:spPr>
        <a:xfrm>
          <a:off x="1008380" y="13696951"/>
          <a:ext cx="782320" cy="5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F233BC58-AFD6-4103-A6BB-62FDE6C30361}"/>
            </a:ext>
          </a:extLst>
        </xdr:cNvPr>
        <xdr:cNvSpPr txBox="1"/>
      </xdr:nvSpPr>
      <xdr:spPr>
        <a:xfrm>
          <a:off x="3170564" y="14072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CD16D4A8-8C78-4651-B28F-644F9512C0B9}"/>
            </a:ext>
          </a:extLst>
        </xdr:cNvPr>
        <xdr:cNvSpPr txBox="1"/>
      </xdr:nvSpPr>
      <xdr:spPr>
        <a:xfrm>
          <a:off x="2385704" y="14033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a:extLst>
            <a:ext uri="{FF2B5EF4-FFF2-40B4-BE49-F238E27FC236}">
              <a16:creationId xmlns:a16="http://schemas.microsoft.com/office/drawing/2014/main" id="{D190FD75-8CEC-4338-A1E1-244F3F9B0E04}"/>
            </a:ext>
          </a:extLst>
        </xdr:cNvPr>
        <xdr:cNvSpPr txBox="1"/>
      </xdr:nvSpPr>
      <xdr:spPr>
        <a:xfrm>
          <a:off x="1611004" y="13995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314" name="n_4aveValue【公営住宅】&#10;有形固定資産減価償却率">
          <a:extLst>
            <a:ext uri="{FF2B5EF4-FFF2-40B4-BE49-F238E27FC236}">
              <a16:creationId xmlns:a16="http://schemas.microsoft.com/office/drawing/2014/main" id="{B5AD3FB1-CA7C-4B29-89A0-C9CC64B76125}"/>
            </a:ext>
          </a:extLst>
        </xdr:cNvPr>
        <xdr:cNvSpPr txBox="1"/>
      </xdr:nvSpPr>
      <xdr:spPr>
        <a:xfrm>
          <a:off x="836304" y="14003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139716</xdr:rowOff>
    </xdr:from>
    <xdr:ext cx="405111" cy="259045"/>
    <xdr:sp macro="" textlink="">
      <xdr:nvSpPr>
        <xdr:cNvPr id="315" name="n_1mainValue【公営住宅】&#10;有形固定資産減価償却率">
          <a:extLst>
            <a:ext uri="{FF2B5EF4-FFF2-40B4-BE49-F238E27FC236}">
              <a16:creationId xmlns:a16="http://schemas.microsoft.com/office/drawing/2014/main" id="{83CFC46E-5E1A-4141-B82E-0F11090384A3}"/>
            </a:ext>
          </a:extLst>
        </xdr:cNvPr>
        <xdr:cNvSpPr txBox="1"/>
      </xdr:nvSpPr>
      <xdr:spPr>
        <a:xfrm>
          <a:off x="3170564" y="1355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40113</xdr:rowOff>
    </xdr:from>
    <xdr:ext cx="405111" cy="259045"/>
    <xdr:sp macro="" textlink="">
      <xdr:nvSpPr>
        <xdr:cNvPr id="316" name="n_2mainValue【公営住宅】&#10;有形固定資産減価償却率">
          <a:extLst>
            <a:ext uri="{FF2B5EF4-FFF2-40B4-BE49-F238E27FC236}">
              <a16:creationId xmlns:a16="http://schemas.microsoft.com/office/drawing/2014/main" id="{2CCB2439-F1D2-4DCF-ABE7-82DD972ABB4B}"/>
            </a:ext>
          </a:extLst>
        </xdr:cNvPr>
        <xdr:cNvSpPr txBox="1"/>
      </xdr:nvSpPr>
      <xdr:spPr>
        <a:xfrm>
          <a:off x="2385704" y="1345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69504</xdr:rowOff>
    </xdr:from>
    <xdr:ext cx="405111" cy="259045"/>
    <xdr:sp macro="" textlink="">
      <xdr:nvSpPr>
        <xdr:cNvPr id="317" name="n_3mainValue【公営住宅】&#10;有形固定資産減価償却率">
          <a:extLst>
            <a:ext uri="{FF2B5EF4-FFF2-40B4-BE49-F238E27FC236}">
              <a16:creationId xmlns:a16="http://schemas.microsoft.com/office/drawing/2014/main" id="{BCC4488C-E0AB-471A-AB9B-E45A56C7E28A}"/>
            </a:ext>
          </a:extLst>
        </xdr:cNvPr>
        <xdr:cNvSpPr txBox="1"/>
      </xdr:nvSpPr>
      <xdr:spPr>
        <a:xfrm>
          <a:off x="1611004" y="13480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13988</xdr:rowOff>
    </xdr:from>
    <xdr:ext cx="405111" cy="259045"/>
    <xdr:sp macro="" textlink="">
      <xdr:nvSpPr>
        <xdr:cNvPr id="318" name="n_4mainValue【公営住宅】&#10;有形固定資産減価償却率">
          <a:extLst>
            <a:ext uri="{FF2B5EF4-FFF2-40B4-BE49-F238E27FC236}">
              <a16:creationId xmlns:a16="http://schemas.microsoft.com/office/drawing/2014/main" id="{A95882C6-131E-4364-BB41-16C45957C1F9}"/>
            </a:ext>
          </a:extLst>
        </xdr:cNvPr>
        <xdr:cNvSpPr txBox="1"/>
      </xdr:nvSpPr>
      <xdr:spPr>
        <a:xfrm>
          <a:off x="836304" y="1342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1CE40B0B-E2DF-4979-9B55-FFA478059DF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1851A686-BC22-4D9F-BA29-A9B8054B8F2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CDEBE7A9-92F1-46E7-BABA-10630ED61E07}"/>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C0B8266F-C12B-43A9-BBE1-3B0728EB47C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4F496184-58AF-4F5A-8D96-89686567870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8459FB83-C85E-41A0-9120-EEFDBF49389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6624FFCE-4477-4497-9216-7DA33DAE288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94582DCC-5E26-45FD-8D1E-726EB2EF7F73}"/>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69C3B597-2432-4343-8C73-A2B07F438B2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B13E9AE7-D087-4C0A-AB12-73BD0434B5D4}"/>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BF2770D4-2897-45F4-B5EC-4F621E162927}"/>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796BFF89-C354-47A9-9806-E40C0C23270D}"/>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33068067-66EB-4738-9D99-424390A423B0}"/>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7CE09CC2-5983-49BE-8D34-344762E7F26A}"/>
            </a:ext>
          </a:extLst>
        </xdr:cNvPr>
        <xdr:cNvSpPr txBox="1"/>
      </xdr:nvSpPr>
      <xdr:spPr>
        <a:xfrm>
          <a:off x="5364041" y="140195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B0763CFC-9085-4827-8259-E680A455E241}"/>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9802910B-3CF4-43BC-990B-3CCBF3AB5D65}"/>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C7815715-FD86-4FC1-BF30-789453B12EAD}"/>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E03F4D46-108D-46A1-B7CF-05DF658A6160}"/>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CD43DB8-660B-4ADD-A037-C13C173809BC}"/>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270C1521-D053-4586-8CB4-356633B208DA}"/>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B212539-CE93-4E05-8531-EC5E5835C62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9AD1A19F-A8BF-4DD5-A33D-3DA3F6C326A9}"/>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13909EDB-5B39-447D-8E3D-F22F306D45C2}"/>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AC29882E-997C-43A4-8F99-A926A496BB9E}"/>
            </a:ext>
          </a:extLst>
        </xdr:cNvPr>
        <xdr:cNvCxnSpPr/>
      </xdr:nvCxnSpPr>
      <xdr:spPr>
        <a:xfrm flipV="1">
          <a:off x="9219565" y="13263982"/>
          <a:ext cx="0" cy="1264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41720A31-D273-4E0D-BDED-99B413562C6F}"/>
            </a:ext>
          </a:extLst>
        </xdr:cNvPr>
        <xdr:cNvSpPr txBox="1"/>
      </xdr:nvSpPr>
      <xdr:spPr>
        <a:xfrm>
          <a:off x="9258300" y="14532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CD971B19-956C-415C-9131-9CA4FD1AFB47}"/>
            </a:ext>
          </a:extLst>
        </xdr:cNvPr>
        <xdr:cNvCxnSpPr/>
      </xdr:nvCxnSpPr>
      <xdr:spPr>
        <a:xfrm>
          <a:off x="9154160" y="145285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91CA65FC-8A9D-419D-AAC7-6A9ACD1E7C8A}"/>
            </a:ext>
          </a:extLst>
        </xdr:cNvPr>
        <xdr:cNvSpPr txBox="1"/>
      </xdr:nvSpPr>
      <xdr:spPr>
        <a:xfrm>
          <a:off x="9258300" y="1304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7E23516D-EE18-4309-84A2-FBD92C141A52}"/>
            </a:ext>
          </a:extLst>
        </xdr:cNvPr>
        <xdr:cNvCxnSpPr/>
      </xdr:nvCxnSpPr>
      <xdr:spPr>
        <a:xfrm>
          <a:off x="9154160" y="132639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D75A09C3-E57A-4467-BC50-4DD8EACE3C83}"/>
            </a:ext>
          </a:extLst>
        </xdr:cNvPr>
        <xdr:cNvSpPr txBox="1"/>
      </xdr:nvSpPr>
      <xdr:spPr>
        <a:xfrm>
          <a:off x="9258300" y="141730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BAC69B7F-96E3-43DC-80DB-4A7361205DB9}"/>
            </a:ext>
          </a:extLst>
        </xdr:cNvPr>
        <xdr:cNvSpPr/>
      </xdr:nvSpPr>
      <xdr:spPr>
        <a:xfrm>
          <a:off x="9192260" y="1431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16BF934C-28D2-4F5F-91F5-77A26974103B}"/>
            </a:ext>
          </a:extLst>
        </xdr:cNvPr>
        <xdr:cNvSpPr/>
      </xdr:nvSpPr>
      <xdr:spPr>
        <a:xfrm>
          <a:off x="8445500" y="143207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FAA75B75-7716-4319-93EC-B7BD0EDBC43E}"/>
            </a:ext>
          </a:extLst>
        </xdr:cNvPr>
        <xdr:cNvSpPr/>
      </xdr:nvSpPr>
      <xdr:spPr>
        <a:xfrm>
          <a:off x="7670800" y="143340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AB01B02A-3B41-461E-9F19-49653BB11AFF}"/>
            </a:ext>
          </a:extLst>
        </xdr:cNvPr>
        <xdr:cNvSpPr/>
      </xdr:nvSpPr>
      <xdr:spPr>
        <a:xfrm>
          <a:off x="6873240" y="143329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2342F01F-C369-4310-B605-250E48EF4DFF}"/>
            </a:ext>
          </a:extLst>
        </xdr:cNvPr>
        <xdr:cNvSpPr/>
      </xdr:nvSpPr>
      <xdr:spPr>
        <a:xfrm>
          <a:off x="6098540" y="143325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5E7F36F-5524-4D0B-BF02-2AA1CEE07144}"/>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53C2D0C-CECB-4471-B0EB-6D1981655C4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13D6976-C3B4-4052-8669-07DBD3F8E37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2312D95-2F28-41D8-AF52-B33C4C8BCA7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4B089B4-66B1-4C66-9A04-004C0EF018E2}"/>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146862</xdr:rowOff>
    </xdr:from>
    <xdr:to>
      <xdr:col>55</xdr:col>
      <xdr:colOff>50800</xdr:colOff>
      <xdr:row>86</xdr:row>
      <xdr:rowOff>77012</xdr:rowOff>
    </xdr:to>
    <xdr:sp macro="" textlink="">
      <xdr:nvSpPr>
        <xdr:cNvPr id="358" name="楕円 357">
          <a:extLst>
            <a:ext uri="{FF2B5EF4-FFF2-40B4-BE49-F238E27FC236}">
              <a16:creationId xmlns:a16="http://schemas.microsoft.com/office/drawing/2014/main" id="{DF3183A8-4B72-42D7-9E20-4616FAF1CA25}"/>
            </a:ext>
          </a:extLst>
        </xdr:cNvPr>
        <xdr:cNvSpPr/>
      </xdr:nvSpPr>
      <xdr:spPr>
        <a:xfrm>
          <a:off x="9192260" y="143962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61789</xdr:rowOff>
    </xdr:from>
    <xdr:ext cx="469744" cy="259045"/>
    <xdr:sp macro="" textlink="">
      <xdr:nvSpPr>
        <xdr:cNvPr id="359" name="【公営住宅】&#10;一人当たり面積該当値テキスト">
          <a:extLst>
            <a:ext uri="{FF2B5EF4-FFF2-40B4-BE49-F238E27FC236}">
              <a16:creationId xmlns:a16="http://schemas.microsoft.com/office/drawing/2014/main" id="{FCC2FEC5-259C-458D-8746-8F2DE637AF04}"/>
            </a:ext>
          </a:extLst>
        </xdr:cNvPr>
        <xdr:cNvSpPr txBox="1"/>
      </xdr:nvSpPr>
      <xdr:spPr>
        <a:xfrm>
          <a:off x="9258300" y="14311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162979</xdr:rowOff>
    </xdr:from>
    <xdr:to>
      <xdr:col>50</xdr:col>
      <xdr:colOff>165100</xdr:colOff>
      <xdr:row>86</xdr:row>
      <xdr:rowOff>93129</xdr:rowOff>
    </xdr:to>
    <xdr:sp macro="" textlink="">
      <xdr:nvSpPr>
        <xdr:cNvPr id="360" name="楕円 359">
          <a:extLst>
            <a:ext uri="{FF2B5EF4-FFF2-40B4-BE49-F238E27FC236}">
              <a16:creationId xmlns:a16="http://schemas.microsoft.com/office/drawing/2014/main" id="{FFB70508-9F75-4F64-B4D3-B463307F401F}"/>
            </a:ext>
          </a:extLst>
        </xdr:cNvPr>
        <xdr:cNvSpPr/>
      </xdr:nvSpPr>
      <xdr:spPr>
        <a:xfrm>
          <a:off x="8445500" y="144123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26212</xdr:rowOff>
    </xdr:from>
    <xdr:to>
      <xdr:col>55</xdr:col>
      <xdr:colOff>0</xdr:colOff>
      <xdr:row>86</xdr:row>
      <xdr:rowOff>42329</xdr:rowOff>
    </xdr:to>
    <xdr:cxnSp macro="">
      <xdr:nvCxnSpPr>
        <xdr:cNvPr id="361" name="直線コネクタ 360">
          <a:extLst>
            <a:ext uri="{FF2B5EF4-FFF2-40B4-BE49-F238E27FC236}">
              <a16:creationId xmlns:a16="http://schemas.microsoft.com/office/drawing/2014/main" id="{E8F6B9E7-0A2E-40C6-861D-325696D9169A}"/>
            </a:ext>
          </a:extLst>
        </xdr:cNvPr>
        <xdr:cNvCxnSpPr/>
      </xdr:nvCxnSpPr>
      <xdr:spPr>
        <a:xfrm flipV="1">
          <a:off x="8496300" y="14443252"/>
          <a:ext cx="723900" cy="1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165151</xdr:rowOff>
    </xdr:from>
    <xdr:to>
      <xdr:col>46</xdr:col>
      <xdr:colOff>38100</xdr:colOff>
      <xdr:row>86</xdr:row>
      <xdr:rowOff>95301</xdr:rowOff>
    </xdr:to>
    <xdr:sp macro="" textlink="">
      <xdr:nvSpPr>
        <xdr:cNvPr id="362" name="楕円 361">
          <a:extLst>
            <a:ext uri="{FF2B5EF4-FFF2-40B4-BE49-F238E27FC236}">
              <a16:creationId xmlns:a16="http://schemas.microsoft.com/office/drawing/2014/main" id="{0EDEC20B-8A79-4407-8C74-FCFF017CC673}"/>
            </a:ext>
          </a:extLst>
        </xdr:cNvPr>
        <xdr:cNvSpPr/>
      </xdr:nvSpPr>
      <xdr:spPr>
        <a:xfrm>
          <a:off x="7670800" y="144145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42329</xdr:rowOff>
    </xdr:from>
    <xdr:to>
      <xdr:col>50</xdr:col>
      <xdr:colOff>114300</xdr:colOff>
      <xdr:row>86</xdr:row>
      <xdr:rowOff>44501</xdr:rowOff>
    </xdr:to>
    <xdr:cxnSp macro="">
      <xdr:nvCxnSpPr>
        <xdr:cNvPr id="363" name="直線コネクタ 362">
          <a:extLst>
            <a:ext uri="{FF2B5EF4-FFF2-40B4-BE49-F238E27FC236}">
              <a16:creationId xmlns:a16="http://schemas.microsoft.com/office/drawing/2014/main" id="{44C73D78-7B96-48DC-BD42-7290A60329EC}"/>
            </a:ext>
          </a:extLst>
        </xdr:cNvPr>
        <xdr:cNvCxnSpPr/>
      </xdr:nvCxnSpPr>
      <xdr:spPr>
        <a:xfrm flipV="1">
          <a:off x="7713980" y="14459369"/>
          <a:ext cx="78232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168884</xdr:rowOff>
    </xdr:from>
    <xdr:to>
      <xdr:col>41</xdr:col>
      <xdr:colOff>101600</xdr:colOff>
      <xdr:row>86</xdr:row>
      <xdr:rowOff>99034</xdr:rowOff>
    </xdr:to>
    <xdr:sp macro="" textlink="">
      <xdr:nvSpPr>
        <xdr:cNvPr id="364" name="楕円 363">
          <a:extLst>
            <a:ext uri="{FF2B5EF4-FFF2-40B4-BE49-F238E27FC236}">
              <a16:creationId xmlns:a16="http://schemas.microsoft.com/office/drawing/2014/main" id="{DC428462-E546-4DCB-BC11-8AB2C09943B6}"/>
            </a:ext>
          </a:extLst>
        </xdr:cNvPr>
        <xdr:cNvSpPr/>
      </xdr:nvSpPr>
      <xdr:spPr>
        <a:xfrm>
          <a:off x="6873240" y="144182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44501</xdr:rowOff>
    </xdr:from>
    <xdr:to>
      <xdr:col>45</xdr:col>
      <xdr:colOff>177800</xdr:colOff>
      <xdr:row>86</xdr:row>
      <xdr:rowOff>48234</xdr:rowOff>
    </xdr:to>
    <xdr:cxnSp macro="">
      <xdr:nvCxnSpPr>
        <xdr:cNvPr id="365" name="直線コネクタ 364">
          <a:extLst>
            <a:ext uri="{FF2B5EF4-FFF2-40B4-BE49-F238E27FC236}">
              <a16:creationId xmlns:a16="http://schemas.microsoft.com/office/drawing/2014/main" id="{1F0423AA-D69F-40A0-812F-0383DA3F9D6D}"/>
            </a:ext>
          </a:extLst>
        </xdr:cNvPr>
        <xdr:cNvCxnSpPr/>
      </xdr:nvCxnSpPr>
      <xdr:spPr>
        <a:xfrm flipV="1">
          <a:off x="6924040" y="14461541"/>
          <a:ext cx="789940" cy="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170142</xdr:rowOff>
    </xdr:from>
    <xdr:to>
      <xdr:col>36</xdr:col>
      <xdr:colOff>165100</xdr:colOff>
      <xdr:row>86</xdr:row>
      <xdr:rowOff>100292</xdr:rowOff>
    </xdr:to>
    <xdr:sp macro="" textlink="">
      <xdr:nvSpPr>
        <xdr:cNvPr id="366" name="楕円 365">
          <a:extLst>
            <a:ext uri="{FF2B5EF4-FFF2-40B4-BE49-F238E27FC236}">
              <a16:creationId xmlns:a16="http://schemas.microsoft.com/office/drawing/2014/main" id="{4905C7AB-134D-45FD-9C49-0DF934BDA5D0}"/>
            </a:ext>
          </a:extLst>
        </xdr:cNvPr>
        <xdr:cNvSpPr/>
      </xdr:nvSpPr>
      <xdr:spPr>
        <a:xfrm>
          <a:off x="6098540" y="144195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48234</xdr:rowOff>
    </xdr:from>
    <xdr:to>
      <xdr:col>41</xdr:col>
      <xdr:colOff>50800</xdr:colOff>
      <xdr:row>86</xdr:row>
      <xdr:rowOff>49492</xdr:rowOff>
    </xdr:to>
    <xdr:cxnSp macro="">
      <xdr:nvCxnSpPr>
        <xdr:cNvPr id="367" name="直線コネクタ 366">
          <a:extLst>
            <a:ext uri="{FF2B5EF4-FFF2-40B4-BE49-F238E27FC236}">
              <a16:creationId xmlns:a16="http://schemas.microsoft.com/office/drawing/2014/main" id="{2368C110-011E-4568-8B44-7D88ABC65FC8}"/>
            </a:ext>
          </a:extLst>
        </xdr:cNvPr>
        <xdr:cNvCxnSpPr/>
      </xdr:nvCxnSpPr>
      <xdr:spPr>
        <a:xfrm flipV="1">
          <a:off x="6149340" y="14465274"/>
          <a:ext cx="7747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886C2F23-B1C0-4C78-A626-DEC9F46766FC}"/>
            </a:ext>
          </a:extLst>
        </xdr:cNvPr>
        <xdr:cNvSpPr txBox="1"/>
      </xdr:nvSpPr>
      <xdr:spPr>
        <a:xfrm>
          <a:off x="8271587" y="1409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ACCC8C81-13F7-46AC-BED9-26C48F0DBAAB}"/>
            </a:ext>
          </a:extLst>
        </xdr:cNvPr>
        <xdr:cNvSpPr txBox="1"/>
      </xdr:nvSpPr>
      <xdr:spPr>
        <a:xfrm>
          <a:off x="7509587" y="1411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0CEB7B70-75D9-4253-9945-129D75A1A225}"/>
            </a:ext>
          </a:extLst>
        </xdr:cNvPr>
        <xdr:cNvSpPr txBox="1"/>
      </xdr:nvSpPr>
      <xdr:spPr>
        <a:xfrm>
          <a:off x="6712027" y="14111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29875</xdr:rowOff>
    </xdr:from>
    <xdr:ext cx="469744" cy="259045"/>
    <xdr:sp macro="" textlink="">
      <xdr:nvSpPr>
        <xdr:cNvPr id="371" name="n_4aveValue【公営住宅】&#10;一人当たり面積">
          <a:extLst>
            <a:ext uri="{FF2B5EF4-FFF2-40B4-BE49-F238E27FC236}">
              <a16:creationId xmlns:a16="http://schemas.microsoft.com/office/drawing/2014/main" id="{52E11029-3962-463B-ACF6-6EE6A63EBFFF}"/>
            </a:ext>
          </a:extLst>
        </xdr:cNvPr>
        <xdr:cNvSpPr txBox="1"/>
      </xdr:nvSpPr>
      <xdr:spPr>
        <a:xfrm>
          <a:off x="5937327" y="1411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84256</xdr:rowOff>
    </xdr:from>
    <xdr:ext cx="469744" cy="259045"/>
    <xdr:sp macro="" textlink="">
      <xdr:nvSpPr>
        <xdr:cNvPr id="372" name="n_1mainValue【公営住宅】&#10;一人当たり面積">
          <a:extLst>
            <a:ext uri="{FF2B5EF4-FFF2-40B4-BE49-F238E27FC236}">
              <a16:creationId xmlns:a16="http://schemas.microsoft.com/office/drawing/2014/main" id="{B8847B88-F690-46C0-BF53-6F8C0ECB3C08}"/>
            </a:ext>
          </a:extLst>
        </xdr:cNvPr>
        <xdr:cNvSpPr txBox="1"/>
      </xdr:nvSpPr>
      <xdr:spPr>
        <a:xfrm>
          <a:off x="8271587" y="14501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86428</xdr:rowOff>
    </xdr:from>
    <xdr:ext cx="469744" cy="259045"/>
    <xdr:sp macro="" textlink="">
      <xdr:nvSpPr>
        <xdr:cNvPr id="373" name="n_2mainValue【公営住宅】&#10;一人当たり面積">
          <a:extLst>
            <a:ext uri="{FF2B5EF4-FFF2-40B4-BE49-F238E27FC236}">
              <a16:creationId xmlns:a16="http://schemas.microsoft.com/office/drawing/2014/main" id="{FF4AFD78-5F91-4E9D-80C5-A6CB22B287D3}"/>
            </a:ext>
          </a:extLst>
        </xdr:cNvPr>
        <xdr:cNvSpPr txBox="1"/>
      </xdr:nvSpPr>
      <xdr:spPr>
        <a:xfrm>
          <a:off x="7509587" y="14503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90161</xdr:rowOff>
    </xdr:from>
    <xdr:ext cx="469744" cy="259045"/>
    <xdr:sp macro="" textlink="">
      <xdr:nvSpPr>
        <xdr:cNvPr id="374" name="n_3mainValue【公営住宅】&#10;一人当たり面積">
          <a:extLst>
            <a:ext uri="{FF2B5EF4-FFF2-40B4-BE49-F238E27FC236}">
              <a16:creationId xmlns:a16="http://schemas.microsoft.com/office/drawing/2014/main" id="{36DA8149-7603-40BE-B0F5-7C43C0335378}"/>
            </a:ext>
          </a:extLst>
        </xdr:cNvPr>
        <xdr:cNvSpPr txBox="1"/>
      </xdr:nvSpPr>
      <xdr:spPr>
        <a:xfrm>
          <a:off x="6712027" y="1450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91419</xdr:rowOff>
    </xdr:from>
    <xdr:ext cx="469744" cy="259045"/>
    <xdr:sp macro="" textlink="">
      <xdr:nvSpPr>
        <xdr:cNvPr id="375" name="n_4mainValue【公営住宅】&#10;一人当たり面積">
          <a:extLst>
            <a:ext uri="{FF2B5EF4-FFF2-40B4-BE49-F238E27FC236}">
              <a16:creationId xmlns:a16="http://schemas.microsoft.com/office/drawing/2014/main" id="{79EABBC6-B6F7-4C5D-A5C4-CB2FD3717009}"/>
            </a:ext>
          </a:extLst>
        </xdr:cNvPr>
        <xdr:cNvSpPr txBox="1"/>
      </xdr:nvSpPr>
      <xdr:spPr>
        <a:xfrm>
          <a:off x="5937327" y="14508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6B3E480-9089-4FCE-9CFE-9EAB612D49B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5239D43-08BB-489C-A68B-B8332419428D}"/>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CEA3531-C7A8-4D67-B106-952163D8564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C205DBA-DA98-4B31-B99F-D3D0360EE5C7}"/>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756231A-82BE-4657-B140-786974ADEB6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F7B945EC-60DC-4553-BB9F-9C092F1A02D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14EF34F-E92A-4AB0-8FDD-65A5A05495B6}"/>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CCEFAD0-AF9B-424A-82C6-6F8D51CF949D}"/>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FE0CB261-51BA-4C16-AC43-D06D8F039327}"/>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15D43E46-94D6-440E-9862-3434E6B3A29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E2E12B29-5E29-4B3C-95DC-9FE431355975}"/>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9C585522-111F-4148-880D-F63718B2181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6C316F06-35C0-47C1-89C1-29739C7C2E6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95ED9040-4F1E-4071-BFC9-4E818CF61E5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A7B0A9BD-9FF8-46FC-BC7B-44D55ED86786}"/>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66E7B8B3-FF59-4F12-AAA3-3E31F84714B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7A92AD0A-7D90-4FB7-A823-C6D16A81903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DDF0871C-E5ED-45D3-B788-9040D5FA485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5CA0847A-2784-4A08-9529-6A1F0EDEA17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619623A-FAAB-4174-8305-561B35C6F55D}"/>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48D2C2D0-4E9E-49D6-9B30-2914D16CD013}"/>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3DA2DC87-596F-4A99-9C88-03D7BC7B36A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979BB6EB-34F1-451F-A658-3234367CD7E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62AEEC57-0075-4B0C-A5E1-214C3900616B}"/>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0" name="正方形/長方形 399">
          <a:extLst>
            <a:ext uri="{FF2B5EF4-FFF2-40B4-BE49-F238E27FC236}">
              <a16:creationId xmlns:a16="http://schemas.microsoft.com/office/drawing/2014/main" id="{AD88A545-3EE9-422D-B8BA-2AE29464CBB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1" name="正方形/長方形 400">
          <a:extLst>
            <a:ext uri="{FF2B5EF4-FFF2-40B4-BE49-F238E27FC236}">
              <a16:creationId xmlns:a16="http://schemas.microsoft.com/office/drawing/2014/main" id="{6228EF7C-A6BE-42F5-B259-72535458575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2" name="正方形/長方形 401">
          <a:extLst>
            <a:ext uri="{FF2B5EF4-FFF2-40B4-BE49-F238E27FC236}">
              <a16:creationId xmlns:a16="http://schemas.microsoft.com/office/drawing/2014/main" id="{76252BF7-8A71-4625-8D58-A074F122CD23}"/>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3" name="正方形/長方形 402">
          <a:extLst>
            <a:ext uri="{FF2B5EF4-FFF2-40B4-BE49-F238E27FC236}">
              <a16:creationId xmlns:a16="http://schemas.microsoft.com/office/drawing/2014/main" id="{E6BD77A5-07A2-4C5D-9218-61BD1910205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4" name="正方形/長方形 403">
          <a:extLst>
            <a:ext uri="{FF2B5EF4-FFF2-40B4-BE49-F238E27FC236}">
              <a16:creationId xmlns:a16="http://schemas.microsoft.com/office/drawing/2014/main" id="{DFE12FD7-8BE0-4415-8104-BEEE50004CC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5" name="正方形/長方形 404">
          <a:extLst>
            <a:ext uri="{FF2B5EF4-FFF2-40B4-BE49-F238E27FC236}">
              <a16:creationId xmlns:a16="http://schemas.microsoft.com/office/drawing/2014/main" id="{6FD13047-BF6C-44C4-B728-A6C35053633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6" name="正方形/長方形 405">
          <a:extLst>
            <a:ext uri="{FF2B5EF4-FFF2-40B4-BE49-F238E27FC236}">
              <a16:creationId xmlns:a16="http://schemas.microsoft.com/office/drawing/2014/main" id="{D319A9AF-B088-4089-9AB5-6B922D0BA4F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7" name="正方形/長方形 406">
          <a:extLst>
            <a:ext uri="{FF2B5EF4-FFF2-40B4-BE49-F238E27FC236}">
              <a16:creationId xmlns:a16="http://schemas.microsoft.com/office/drawing/2014/main" id="{982E3E14-A624-430F-98BE-7860601BCE2E}"/>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F49D460C-78EE-4765-937F-1C9230CBA4C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76D4661E-1CF5-4A86-B1D3-D2025B5D707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883601DF-668C-4A70-8ABA-285D8CB5CE3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23FAB6B6-3DB1-447F-84BF-3FFAA80F0476}"/>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AA202D92-2F14-496B-98C3-91D36CE18163}"/>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71061147-91BC-4185-B07F-4C509DBFA74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671478F7-E0C2-4F48-9FFB-48BFC977C13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233477B8-7EF9-47F1-BE4E-79A3EDCE9367}"/>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id="{C4C377A4-43D2-48C6-9549-86ECCB27EE6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id="{A1DCEC25-2334-4F81-B0C4-1C40FE372C09}"/>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id="{439677AF-CF85-4736-A025-4F47AD1847EB}"/>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9" name="直線コネクタ 418">
          <a:extLst>
            <a:ext uri="{FF2B5EF4-FFF2-40B4-BE49-F238E27FC236}">
              <a16:creationId xmlns:a16="http://schemas.microsoft.com/office/drawing/2014/main" id="{B9049386-7BD7-4BB3-AE6E-4E17F52E6B26}"/>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0" name="テキスト ボックス 419">
          <a:extLst>
            <a:ext uri="{FF2B5EF4-FFF2-40B4-BE49-F238E27FC236}">
              <a16:creationId xmlns:a16="http://schemas.microsoft.com/office/drawing/2014/main" id="{A7FBA77A-6483-48A2-B57D-6301A5C0C737}"/>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1" name="直線コネクタ 420">
          <a:extLst>
            <a:ext uri="{FF2B5EF4-FFF2-40B4-BE49-F238E27FC236}">
              <a16:creationId xmlns:a16="http://schemas.microsoft.com/office/drawing/2014/main" id="{D902069E-C69A-404D-9E59-A21EE5E9D767}"/>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2" name="テキスト ボックス 421">
          <a:extLst>
            <a:ext uri="{FF2B5EF4-FFF2-40B4-BE49-F238E27FC236}">
              <a16:creationId xmlns:a16="http://schemas.microsoft.com/office/drawing/2014/main" id="{40BBBFD1-23ED-4BC2-B393-A5CC77149039}"/>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3" name="直線コネクタ 422">
          <a:extLst>
            <a:ext uri="{FF2B5EF4-FFF2-40B4-BE49-F238E27FC236}">
              <a16:creationId xmlns:a16="http://schemas.microsoft.com/office/drawing/2014/main" id="{7CD1677F-9AB2-4F30-9FFD-0C23397CFA97}"/>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4" name="テキスト ボックス 423">
          <a:extLst>
            <a:ext uri="{FF2B5EF4-FFF2-40B4-BE49-F238E27FC236}">
              <a16:creationId xmlns:a16="http://schemas.microsoft.com/office/drawing/2014/main" id="{A0FA55AC-BE38-44C2-8724-E788AF129D7E}"/>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5" name="直線コネクタ 424">
          <a:extLst>
            <a:ext uri="{FF2B5EF4-FFF2-40B4-BE49-F238E27FC236}">
              <a16:creationId xmlns:a16="http://schemas.microsoft.com/office/drawing/2014/main" id="{ED02B12F-93DA-4439-9C7C-31FA063AEEB3}"/>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6" name="テキスト ボックス 425">
          <a:extLst>
            <a:ext uri="{FF2B5EF4-FFF2-40B4-BE49-F238E27FC236}">
              <a16:creationId xmlns:a16="http://schemas.microsoft.com/office/drawing/2014/main" id="{2FF515D7-9428-45CC-99D0-AFC6E082B0F3}"/>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7" name="直線コネクタ 426">
          <a:extLst>
            <a:ext uri="{FF2B5EF4-FFF2-40B4-BE49-F238E27FC236}">
              <a16:creationId xmlns:a16="http://schemas.microsoft.com/office/drawing/2014/main" id="{B0BEAF67-CB18-4BC9-9D1A-D8850760AA39}"/>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8" name="テキスト ボックス 427">
          <a:extLst>
            <a:ext uri="{FF2B5EF4-FFF2-40B4-BE49-F238E27FC236}">
              <a16:creationId xmlns:a16="http://schemas.microsoft.com/office/drawing/2014/main" id="{5CCF7BF3-95A3-44B9-8A90-58D0CBB2F6C4}"/>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9" name="直線コネクタ 428">
          <a:extLst>
            <a:ext uri="{FF2B5EF4-FFF2-40B4-BE49-F238E27FC236}">
              <a16:creationId xmlns:a16="http://schemas.microsoft.com/office/drawing/2014/main" id="{7D16236F-1C64-4B2D-B3EE-B7EE9CA1A15B}"/>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0" name="テキスト ボックス 429">
          <a:extLst>
            <a:ext uri="{FF2B5EF4-FFF2-40B4-BE49-F238E27FC236}">
              <a16:creationId xmlns:a16="http://schemas.microsoft.com/office/drawing/2014/main" id="{44033514-73F9-45F9-8F63-01E850CF5105}"/>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F97D9EE3-9870-4C67-9A72-C0A9FBFA625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2" name="【学校施設】&#10;有形固定資産減価償却率グラフ枠">
          <a:extLst>
            <a:ext uri="{FF2B5EF4-FFF2-40B4-BE49-F238E27FC236}">
              <a16:creationId xmlns:a16="http://schemas.microsoft.com/office/drawing/2014/main" id="{9E99C626-BB96-4515-B3C7-DEB04635361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433" name="直線コネクタ 432">
          <a:extLst>
            <a:ext uri="{FF2B5EF4-FFF2-40B4-BE49-F238E27FC236}">
              <a16:creationId xmlns:a16="http://schemas.microsoft.com/office/drawing/2014/main" id="{AB86F175-733E-4AB6-B5CF-0ECF6CC9E07B}"/>
            </a:ext>
          </a:extLst>
        </xdr:cNvPr>
        <xdr:cNvCxnSpPr/>
      </xdr:nvCxnSpPr>
      <xdr:spPr>
        <a:xfrm flipV="1">
          <a:off x="14375764" y="9472749"/>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4" name="【学校施設】&#10;有形固定資産減価償却率最小値テキスト">
          <a:extLst>
            <a:ext uri="{FF2B5EF4-FFF2-40B4-BE49-F238E27FC236}">
              <a16:creationId xmlns:a16="http://schemas.microsoft.com/office/drawing/2014/main" id="{D2394014-87AC-4828-AEAA-6EC4AA1A0773}"/>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5" name="直線コネクタ 434">
          <a:extLst>
            <a:ext uri="{FF2B5EF4-FFF2-40B4-BE49-F238E27FC236}">
              <a16:creationId xmlns:a16="http://schemas.microsoft.com/office/drawing/2014/main" id="{BFB491B6-4F7F-4D51-8827-5AAFE38A5866}"/>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436" name="【学校施設】&#10;有形固定資産減価償却率最大値テキスト">
          <a:extLst>
            <a:ext uri="{FF2B5EF4-FFF2-40B4-BE49-F238E27FC236}">
              <a16:creationId xmlns:a16="http://schemas.microsoft.com/office/drawing/2014/main" id="{0F12DE8A-EB48-4AED-9345-68A6742B95F0}"/>
            </a:ext>
          </a:extLst>
        </xdr:cNvPr>
        <xdr:cNvSpPr txBox="1"/>
      </xdr:nvSpPr>
      <xdr:spPr>
        <a:xfrm>
          <a:off x="14414500" y="925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437" name="直線コネクタ 436">
          <a:extLst>
            <a:ext uri="{FF2B5EF4-FFF2-40B4-BE49-F238E27FC236}">
              <a16:creationId xmlns:a16="http://schemas.microsoft.com/office/drawing/2014/main" id="{CBABBAD0-B36A-4748-9D45-3C88276B976D}"/>
            </a:ext>
          </a:extLst>
        </xdr:cNvPr>
        <xdr:cNvCxnSpPr/>
      </xdr:nvCxnSpPr>
      <xdr:spPr>
        <a:xfrm>
          <a:off x="14287500" y="9472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438" name="【学校施設】&#10;有形固定資産減価償却率平均値テキスト">
          <a:extLst>
            <a:ext uri="{FF2B5EF4-FFF2-40B4-BE49-F238E27FC236}">
              <a16:creationId xmlns:a16="http://schemas.microsoft.com/office/drawing/2014/main" id="{107B6F9B-CDDD-413A-AB79-92DAD22DC5B2}"/>
            </a:ext>
          </a:extLst>
        </xdr:cNvPr>
        <xdr:cNvSpPr txBox="1"/>
      </xdr:nvSpPr>
      <xdr:spPr>
        <a:xfrm>
          <a:off x="14414500" y="1007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439" name="フローチャート: 判断 438">
          <a:extLst>
            <a:ext uri="{FF2B5EF4-FFF2-40B4-BE49-F238E27FC236}">
              <a16:creationId xmlns:a16="http://schemas.microsoft.com/office/drawing/2014/main" id="{3AFC570D-9D8F-4372-A8E9-91EB1311903D}"/>
            </a:ext>
          </a:extLst>
        </xdr:cNvPr>
        <xdr:cNvSpPr/>
      </xdr:nvSpPr>
      <xdr:spPr>
        <a:xfrm>
          <a:off x="14325600" y="102247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440" name="フローチャート: 判断 439">
          <a:extLst>
            <a:ext uri="{FF2B5EF4-FFF2-40B4-BE49-F238E27FC236}">
              <a16:creationId xmlns:a16="http://schemas.microsoft.com/office/drawing/2014/main" id="{2EEBA31D-3B8A-4932-B4F7-D7B44FD89B5C}"/>
            </a:ext>
          </a:extLst>
        </xdr:cNvPr>
        <xdr:cNvSpPr/>
      </xdr:nvSpPr>
      <xdr:spPr>
        <a:xfrm>
          <a:off x="13578840" y="102198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441" name="フローチャート: 判断 440">
          <a:extLst>
            <a:ext uri="{FF2B5EF4-FFF2-40B4-BE49-F238E27FC236}">
              <a16:creationId xmlns:a16="http://schemas.microsoft.com/office/drawing/2014/main" id="{3035E0C4-988C-4ADA-9E91-E38FEE06942F}"/>
            </a:ext>
          </a:extLst>
        </xdr:cNvPr>
        <xdr:cNvSpPr/>
      </xdr:nvSpPr>
      <xdr:spPr>
        <a:xfrm>
          <a:off x="12804140" y="1022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442" name="フローチャート: 判断 441">
          <a:extLst>
            <a:ext uri="{FF2B5EF4-FFF2-40B4-BE49-F238E27FC236}">
              <a16:creationId xmlns:a16="http://schemas.microsoft.com/office/drawing/2014/main" id="{C7EE61BB-2F1C-48BA-9FAB-F13BC3AA44FA}"/>
            </a:ext>
          </a:extLst>
        </xdr:cNvPr>
        <xdr:cNvSpPr/>
      </xdr:nvSpPr>
      <xdr:spPr>
        <a:xfrm>
          <a:off x="1202944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443" name="フローチャート: 判断 442">
          <a:extLst>
            <a:ext uri="{FF2B5EF4-FFF2-40B4-BE49-F238E27FC236}">
              <a16:creationId xmlns:a16="http://schemas.microsoft.com/office/drawing/2014/main" id="{F9C6BF05-72DA-4FFE-AD93-089D9894EF0F}"/>
            </a:ext>
          </a:extLst>
        </xdr:cNvPr>
        <xdr:cNvSpPr/>
      </xdr:nvSpPr>
      <xdr:spPr>
        <a:xfrm>
          <a:off x="11231880" y="101659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D1238302-D0DA-4042-97F4-923E6810C862}"/>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765C6905-0EC3-416C-8DAF-A8DE98748AA2}"/>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6ADDBD96-A4A8-43B9-B5D1-835C230AF0E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87D6BD7C-138E-46F9-97AC-C1A8C111088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33A72364-8646-4967-BBCD-5507901C044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101056</xdr:rowOff>
    </xdr:from>
    <xdr:to>
      <xdr:col>85</xdr:col>
      <xdr:colOff>177800</xdr:colOff>
      <xdr:row>64</xdr:row>
      <xdr:rowOff>31206</xdr:rowOff>
    </xdr:to>
    <xdr:sp macro="" textlink="">
      <xdr:nvSpPr>
        <xdr:cNvPr id="449" name="楕円 448">
          <a:extLst>
            <a:ext uri="{FF2B5EF4-FFF2-40B4-BE49-F238E27FC236}">
              <a16:creationId xmlns:a16="http://schemas.microsoft.com/office/drawing/2014/main" id="{925E1BD3-A1E0-4D58-8CC8-2326E3026F9B}"/>
            </a:ext>
          </a:extLst>
        </xdr:cNvPr>
        <xdr:cNvSpPr/>
      </xdr:nvSpPr>
      <xdr:spPr>
        <a:xfrm>
          <a:off x="14325600" y="1066237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79483</xdr:rowOff>
    </xdr:from>
    <xdr:ext cx="405111" cy="259045"/>
    <xdr:sp macro="" textlink="">
      <xdr:nvSpPr>
        <xdr:cNvPr id="450" name="【学校施設】&#10;有形固定資産減価償却率該当値テキスト">
          <a:extLst>
            <a:ext uri="{FF2B5EF4-FFF2-40B4-BE49-F238E27FC236}">
              <a16:creationId xmlns:a16="http://schemas.microsoft.com/office/drawing/2014/main" id="{23495264-96FE-4448-AD30-07DC891D37F2}"/>
            </a:ext>
          </a:extLst>
        </xdr:cNvPr>
        <xdr:cNvSpPr txBox="1"/>
      </xdr:nvSpPr>
      <xdr:spPr>
        <a:xfrm>
          <a:off x="14414500" y="1064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83094</xdr:rowOff>
    </xdr:from>
    <xdr:to>
      <xdr:col>81</xdr:col>
      <xdr:colOff>101600</xdr:colOff>
      <xdr:row>64</xdr:row>
      <xdr:rowOff>13244</xdr:rowOff>
    </xdr:to>
    <xdr:sp macro="" textlink="">
      <xdr:nvSpPr>
        <xdr:cNvPr id="451" name="楕円 450">
          <a:extLst>
            <a:ext uri="{FF2B5EF4-FFF2-40B4-BE49-F238E27FC236}">
              <a16:creationId xmlns:a16="http://schemas.microsoft.com/office/drawing/2014/main" id="{B0E3053F-6A72-4669-9076-B7098F91A5A7}"/>
            </a:ext>
          </a:extLst>
        </xdr:cNvPr>
        <xdr:cNvSpPr/>
      </xdr:nvSpPr>
      <xdr:spPr>
        <a:xfrm>
          <a:off x="13578840" y="10644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133894</xdr:rowOff>
    </xdr:from>
    <xdr:to>
      <xdr:col>85</xdr:col>
      <xdr:colOff>127000</xdr:colOff>
      <xdr:row>63</xdr:row>
      <xdr:rowOff>151856</xdr:rowOff>
    </xdr:to>
    <xdr:cxnSp macro="">
      <xdr:nvCxnSpPr>
        <xdr:cNvPr id="452" name="直線コネクタ 451">
          <a:extLst>
            <a:ext uri="{FF2B5EF4-FFF2-40B4-BE49-F238E27FC236}">
              <a16:creationId xmlns:a16="http://schemas.microsoft.com/office/drawing/2014/main" id="{4FE3AB0D-9CAF-424D-B86E-AFD5A3E6FA91}"/>
            </a:ext>
          </a:extLst>
        </xdr:cNvPr>
        <xdr:cNvCxnSpPr/>
      </xdr:nvCxnSpPr>
      <xdr:spPr>
        <a:xfrm>
          <a:off x="13629640" y="10695214"/>
          <a:ext cx="74676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48804</xdr:rowOff>
    </xdr:from>
    <xdr:to>
      <xdr:col>76</xdr:col>
      <xdr:colOff>165100</xdr:colOff>
      <xdr:row>63</xdr:row>
      <xdr:rowOff>150404</xdr:rowOff>
    </xdr:to>
    <xdr:sp macro="" textlink="">
      <xdr:nvSpPr>
        <xdr:cNvPr id="453" name="楕円 452">
          <a:extLst>
            <a:ext uri="{FF2B5EF4-FFF2-40B4-BE49-F238E27FC236}">
              <a16:creationId xmlns:a16="http://schemas.microsoft.com/office/drawing/2014/main" id="{076BC5DC-FAB3-4363-9403-E35CD0663660}"/>
            </a:ext>
          </a:extLst>
        </xdr:cNvPr>
        <xdr:cNvSpPr/>
      </xdr:nvSpPr>
      <xdr:spPr>
        <a:xfrm>
          <a:off x="1280414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99604</xdr:rowOff>
    </xdr:from>
    <xdr:to>
      <xdr:col>81</xdr:col>
      <xdr:colOff>50800</xdr:colOff>
      <xdr:row>63</xdr:row>
      <xdr:rowOff>133894</xdr:rowOff>
    </xdr:to>
    <xdr:cxnSp macro="">
      <xdr:nvCxnSpPr>
        <xdr:cNvPr id="454" name="直線コネクタ 453">
          <a:extLst>
            <a:ext uri="{FF2B5EF4-FFF2-40B4-BE49-F238E27FC236}">
              <a16:creationId xmlns:a16="http://schemas.microsoft.com/office/drawing/2014/main" id="{C2EA3DCF-4B63-4A36-AFC5-5B84BB8D3427}"/>
            </a:ext>
          </a:extLst>
        </xdr:cNvPr>
        <xdr:cNvCxnSpPr/>
      </xdr:nvCxnSpPr>
      <xdr:spPr>
        <a:xfrm>
          <a:off x="12854940" y="10660924"/>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48804</xdr:rowOff>
    </xdr:from>
    <xdr:to>
      <xdr:col>72</xdr:col>
      <xdr:colOff>38100</xdr:colOff>
      <xdr:row>63</xdr:row>
      <xdr:rowOff>150404</xdr:rowOff>
    </xdr:to>
    <xdr:sp macro="" textlink="">
      <xdr:nvSpPr>
        <xdr:cNvPr id="455" name="楕円 454">
          <a:extLst>
            <a:ext uri="{FF2B5EF4-FFF2-40B4-BE49-F238E27FC236}">
              <a16:creationId xmlns:a16="http://schemas.microsoft.com/office/drawing/2014/main" id="{052F642A-F238-47F4-BDFF-2B98CF3F7206}"/>
            </a:ext>
          </a:extLst>
        </xdr:cNvPr>
        <xdr:cNvSpPr/>
      </xdr:nvSpPr>
      <xdr:spPr>
        <a:xfrm>
          <a:off x="12029440" y="106101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99604</xdr:rowOff>
    </xdr:from>
    <xdr:to>
      <xdr:col>76</xdr:col>
      <xdr:colOff>114300</xdr:colOff>
      <xdr:row>63</xdr:row>
      <xdr:rowOff>99604</xdr:rowOff>
    </xdr:to>
    <xdr:cxnSp macro="">
      <xdr:nvCxnSpPr>
        <xdr:cNvPr id="456" name="直線コネクタ 455">
          <a:extLst>
            <a:ext uri="{FF2B5EF4-FFF2-40B4-BE49-F238E27FC236}">
              <a16:creationId xmlns:a16="http://schemas.microsoft.com/office/drawing/2014/main" id="{D3EA825D-04CF-4DFA-950C-02A49CAE68D5}"/>
            </a:ext>
          </a:extLst>
        </xdr:cNvPr>
        <xdr:cNvCxnSpPr/>
      </xdr:nvCxnSpPr>
      <xdr:spPr>
        <a:xfrm>
          <a:off x="12072620" y="1066092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27577</xdr:rowOff>
    </xdr:from>
    <xdr:to>
      <xdr:col>67</xdr:col>
      <xdr:colOff>101600</xdr:colOff>
      <xdr:row>63</xdr:row>
      <xdr:rowOff>129177</xdr:rowOff>
    </xdr:to>
    <xdr:sp macro="" textlink="">
      <xdr:nvSpPr>
        <xdr:cNvPr id="457" name="楕円 456">
          <a:extLst>
            <a:ext uri="{FF2B5EF4-FFF2-40B4-BE49-F238E27FC236}">
              <a16:creationId xmlns:a16="http://schemas.microsoft.com/office/drawing/2014/main" id="{44C0ED1C-D01C-4146-AB2E-AE0AB9586D63}"/>
            </a:ext>
          </a:extLst>
        </xdr:cNvPr>
        <xdr:cNvSpPr/>
      </xdr:nvSpPr>
      <xdr:spPr>
        <a:xfrm>
          <a:off x="1123188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78377</xdr:rowOff>
    </xdr:from>
    <xdr:to>
      <xdr:col>71</xdr:col>
      <xdr:colOff>177800</xdr:colOff>
      <xdr:row>63</xdr:row>
      <xdr:rowOff>99604</xdr:rowOff>
    </xdr:to>
    <xdr:cxnSp macro="">
      <xdr:nvCxnSpPr>
        <xdr:cNvPr id="458" name="直線コネクタ 457">
          <a:extLst>
            <a:ext uri="{FF2B5EF4-FFF2-40B4-BE49-F238E27FC236}">
              <a16:creationId xmlns:a16="http://schemas.microsoft.com/office/drawing/2014/main" id="{C8B6F054-A72A-4F8E-85EE-35253CFE5397}"/>
            </a:ext>
          </a:extLst>
        </xdr:cNvPr>
        <xdr:cNvCxnSpPr/>
      </xdr:nvCxnSpPr>
      <xdr:spPr>
        <a:xfrm>
          <a:off x="11282680" y="10639697"/>
          <a:ext cx="78994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459" name="n_1aveValue【学校施設】&#10;有形固定資産減価償却率">
          <a:extLst>
            <a:ext uri="{FF2B5EF4-FFF2-40B4-BE49-F238E27FC236}">
              <a16:creationId xmlns:a16="http://schemas.microsoft.com/office/drawing/2014/main" id="{01B54743-254D-45EC-A5BD-3C5427572689}"/>
            </a:ext>
          </a:extLst>
        </xdr:cNvPr>
        <xdr:cNvSpPr txBox="1"/>
      </xdr:nvSpPr>
      <xdr:spPr>
        <a:xfrm>
          <a:off x="13437244" y="999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460" name="n_2aveValue【学校施設】&#10;有形固定資産減価償却率">
          <a:extLst>
            <a:ext uri="{FF2B5EF4-FFF2-40B4-BE49-F238E27FC236}">
              <a16:creationId xmlns:a16="http://schemas.microsoft.com/office/drawing/2014/main" id="{9E857E5A-D299-4885-8976-430AFFA8CAF8}"/>
            </a:ext>
          </a:extLst>
        </xdr:cNvPr>
        <xdr:cNvSpPr txBox="1"/>
      </xdr:nvSpPr>
      <xdr:spPr>
        <a:xfrm>
          <a:off x="126752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461" name="n_3aveValue【学校施設】&#10;有形固定資産減価償却率">
          <a:extLst>
            <a:ext uri="{FF2B5EF4-FFF2-40B4-BE49-F238E27FC236}">
              <a16:creationId xmlns:a16="http://schemas.microsoft.com/office/drawing/2014/main" id="{1014BE09-510A-42D5-AD99-5AE3AAE5AEBC}"/>
            </a:ext>
          </a:extLst>
        </xdr:cNvPr>
        <xdr:cNvSpPr txBox="1"/>
      </xdr:nvSpPr>
      <xdr:spPr>
        <a:xfrm>
          <a:off x="1190054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462" name="n_4aveValue【学校施設】&#10;有形固定資産減価償却率">
          <a:extLst>
            <a:ext uri="{FF2B5EF4-FFF2-40B4-BE49-F238E27FC236}">
              <a16:creationId xmlns:a16="http://schemas.microsoft.com/office/drawing/2014/main" id="{943D48D7-6546-4507-A0E5-3A5379E76946}"/>
            </a:ext>
          </a:extLst>
        </xdr:cNvPr>
        <xdr:cNvSpPr txBox="1"/>
      </xdr:nvSpPr>
      <xdr:spPr>
        <a:xfrm>
          <a:off x="11102984" y="9945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4371</xdr:rowOff>
    </xdr:from>
    <xdr:ext cx="405111" cy="259045"/>
    <xdr:sp macro="" textlink="">
      <xdr:nvSpPr>
        <xdr:cNvPr id="463" name="n_1mainValue【学校施設】&#10;有形固定資産減価償却率">
          <a:extLst>
            <a:ext uri="{FF2B5EF4-FFF2-40B4-BE49-F238E27FC236}">
              <a16:creationId xmlns:a16="http://schemas.microsoft.com/office/drawing/2014/main" id="{A6FAB9DD-BB15-4796-B6D4-F0505F066072}"/>
            </a:ext>
          </a:extLst>
        </xdr:cNvPr>
        <xdr:cNvSpPr txBox="1"/>
      </xdr:nvSpPr>
      <xdr:spPr>
        <a:xfrm>
          <a:off x="13437244" y="10733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141531</xdr:rowOff>
    </xdr:from>
    <xdr:ext cx="405111" cy="259045"/>
    <xdr:sp macro="" textlink="">
      <xdr:nvSpPr>
        <xdr:cNvPr id="464" name="n_2mainValue【学校施設】&#10;有形固定資産減価償却率">
          <a:extLst>
            <a:ext uri="{FF2B5EF4-FFF2-40B4-BE49-F238E27FC236}">
              <a16:creationId xmlns:a16="http://schemas.microsoft.com/office/drawing/2014/main" id="{F6A06B6A-4D67-4EED-AE70-53DECB37A8D1}"/>
            </a:ext>
          </a:extLst>
        </xdr:cNvPr>
        <xdr:cNvSpPr txBox="1"/>
      </xdr:nvSpPr>
      <xdr:spPr>
        <a:xfrm>
          <a:off x="1267524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141531</xdr:rowOff>
    </xdr:from>
    <xdr:ext cx="405111" cy="259045"/>
    <xdr:sp macro="" textlink="">
      <xdr:nvSpPr>
        <xdr:cNvPr id="465" name="n_3mainValue【学校施設】&#10;有形固定資産減価償却率">
          <a:extLst>
            <a:ext uri="{FF2B5EF4-FFF2-40B4-BE49-F238E27FC236}">
              <a16:creationId xmlns:a16="http://schemas.microsoft.com/office/drawing/2014/main" id="{339E7893-DF2B-49AD-9DD1-71ACFEDE929C}"/>
            </a:ext>
          </a:extLst>
        </xdr:cNvPr>
        <xdr:cNvSpPr txBox="1"/>
      </xdr:nvSpPr>
      <xdr:spPr>
        <a:xfrm>
          <a:off x="1190054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120304</xdr:rowOff>
    </xdr:from>
    <xdr:ext cx="405111" cy="259045"/>
    <xdr:sp macro="" textlink="">
      <xdr:nvSpPr>
        <xdr:cNvPr id="466" name="n_4mainValue【学校施設】&#10;有形固定資産減価償却率">
          <a:extLst>
            <a:ext uri="{FF2B5EF4-FFF2-40B4-BE49-F238E27FC236}">
              <a16:creationId xmlns:a16="http://schemas.microsoft.com/office/drawing/2014/main" id="{3C86CA54-CD1F-4AA8-8136-64F9C85BAF76}"/>
            </a:ext>
          </a:extLst>
        </xdr:cNvPr>
        <xdr:cNvSpPr txBox="1"/>
      </xdr:nvSpPr>
      <xdr:spPr>
        <a:xfrm>
          <a:off x="11102984" y="106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F66BAC76-A2CA-4DB3-8ADF-25B8CC134A8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A7B1BBF1-02C6-4F2A-9C8A-2581956C19D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81184A41-6C56-4FD7-BB62-1E0A13C84C04}"/>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102C207E-0B9B-4423-8FEC-69792AD2E5C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C01E2C7F-0278-4D62-B82B-AC1B7B41A65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0E1C5529-CA14-44E0-8147-CE9A1D6BA3E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5C65E270-5463-41D2-B1AE-1C76BABBA74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AD000356-9BD6-4669-9DFE-05D464FC891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5" name="テキスト ボックス 474">
          <a:extLst>
            <a:ext uri="{FF2B5EF4-FFF2-40B4-BE49-F238E27FC236}">
              <a16:creationId xmlns:a16="http://schemas.microsoft.com/office/drawing/2014/main" id="{80D4E9CF-8AB8-421A-86E9-6C3A41A7FB99}"/>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763B78BB-8698-40A5-9A93-AA3DD1324378}"/>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477" name="直線コネクタ 476">
          <a:extLst>
            <a:ext uri="{FF2B5EF4-FFF2-40B4-BE49-F238E27FC236}">
              <a16:creationId xmlns:a16="http://schemas.microsoft.com/office/drawing/2014/main" id="{26D579DC-259D-42A0-AD20-153A73DE3FC0}"/>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8" name="テキスト ボックス 477">
          <a:extLst>
            <a:ext uri="{FF2B5EF4-FFF2-40B4-BE49-F238E27FC236}">
              <a16:creationId xmlns:a16="http://schemas.microsoft.com/office/drawing/2014/main" id="{C64E33CD-2DB6-462E-B992-7D5AD49D98BE}"/>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9" name="直線コネクタ 478">
          <a:extLst>
            <a:ext uri="{FF2B5EF4-FFF2-40B4-BE49-F238E27FC236}">
              <a16:creationId xmlns:a16="http://schemas.microsoft.com/office/drawing/2014/main" id="{26335AC0-0814-4342-8979-0B61F1129583}"/>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480" name="テキスト ボックス 479">
          <a:extLst>
            <a:ext uri="{FF2B5EF4-FFF2-40B4-BE49-F238E27FC236}">
              <a16:creationId xmlns:a16="http://schemas.microsoft.com/office/drawing/2014/main" id="{6F6E45AB-398B-4F63-8C0A-9940584606BF}"/>
            </a:ext>
          </a:extLst>
        </xdr:cNvPr>
        <xdr:cNvSpPr txBox="1"/>
      </xdr:nvSpPr>
      <xdr:spPr>
        <a:xfrm>
          <a:off x="15630721" y="99199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81" name="直線コネクタ 480">
          <a:extLst>
            <a:ext uri="{FF2B5EF4-FFF2-40B4-BE49-F238E27FC236}">
              <a16:creationId xmlns:a16="http://schemas.microsoft.com/office/drawing/2014/main" id="{7EDACBD8-4B5E-4A42-B3BF-88F276C994AC}"/>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482" name="テキスト ボックス 481">
          <a:extLst>
            <a:ext uri="{FF2B5EF4-FFF2-40B4-BE49-F238E27FC236}">
              <a16:creationId xmlns:a16="http://schemas.microsoft.com/office/drawing/2014/main" id="{21145778-6C09-4648-B3AD-48F71A4ED7D5}"/>
            </a:ext>
          </a:extLst>
        </xdr:cNvPr>
        <xdr:cNvSpPr txBox="1"/>
      </xdr:nvSpPr>
      <xdr:spPr>
        <a:xfrm>
          <a:off x="15630721" y="9363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690DBF6B-D8B4-4550-B0B4-6F3CDF16F88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4" name="テキスト ボックス 483">
          <a:extLst>
            <a:ext uri="{FF2B5EF4-FFF2-40B4-BE49-F238E27FC236}">
              <a16:creationId xmlns:a16="http://schemas.microsoft.com/office/drawing/2014/main" id="{1BCB820B-5CC4-4550-81AF-36849D946016}"/>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学校施設】&#10;一人当たり面積グラフ枠">
          <a:extLst>
            <a:ext uri="{FF2B5EF4-FFF2-40B4-BE49-F238E27FC236}">
              <a16:creationId xmlns:a16="http://schemas.microsoft.com/office/drawing/2014/main" id="{A3C085D0-5EB5-421A-BA3A-A1356A9D7CF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486" name="直線コネクタ 485">
          <a:extLst>
            <a:ext uri="{FF2B5EF4-FFF2-40B4-BE49-F238E27FC236}">
              <a16:creationId xmlns:a16="http://schemas.microsoft.com/office/drawing/2014/main" id="{1958B476-2A58-446C-8422-40C8853E1BAA}"/>
            </a:ext>
          </a:extLst>
        </xdr:cNvPr>
        <xdr:cNvCxnSpPr/>
      </xdr:nvCxnSpPr>
      <xdr:spPr>
        <a:xfrm flipV="1">
          <a:off x="19509104" y="9365761"/>
          <a:ext cx="0" cy="1179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487" name="【学校施設】&#10;一人当たり面積最小値テキスト">
          <a:extLst>
            <a:ext uri="{FF2B5EF4-FFF2-40B4-BE49-F238E27FC236}">
              <a16:creationId xmlns:a16="http://schemas.microsoft.com/office/drawing/2014/main" id="{C414A04B-2534-4D76-92C8-3F0A68EFC0B2}"/>
            </a:ext>
          </a:extLst>
        </xdr:cNvPr>
        <xdr:cNvSpPr txBox="1"/>
      </xdr:nvSpPr>
      <xdr:spPr>
        <a:xfrm>
          <a:off x="19547840" y="10549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488" name="直線コネクタ 487">
          <a:extLst>
            <a:ext uri="{FF2B5EF4-FFF2-40B4-BE49-F238E27FC236}">
              <a16:creationId xmlns:a16="http://schemas.microsoft.com/office/drawing/2014/main" id="{5C6155EE-A1AB-4AB3-A5EE-C4E2A456F373}"/>
            </a:ext>
          </a:extLst>
        </xdr:cNvPr>
        <xdr:cNvCxnSpPr/>
      </xdr:nvCxnSpPr>
      <xdr:spPr>
        <a:xfrm>
          <a:off x="19443700" y="105452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489" name="【学校施設】&#10;一人当たり面積最大値テキスト">
          <a:extLst>
            <a:ext uri="{FF2B5EF4-FFF2-40B4-BE49-F238E27FC236}">
              <a16:creationId xmlns:a16="http://schemas.microsoft.com/office/drawing/2014/main" id="{A9105A06-2EF6-4B6D-A21B-6E9468E383DC}"/>
            </a:ext>
          </a:extLst>
        </xdr:cNvPr>
        <xdr:cNvSpPr txBox="1"/>
      </xdr:nvSpPr>
      <xdr:spPr>
        <a:xfrm>
          <a:off x="19547840" y="914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490" name="直線コネクタ 489">
          <a:extLst>
            <a:ext uri="{FF2B5EF4-FFF2-40B4-BE49-F238E27FC236}">
              <a16:creationId xmlns:a16="http://schemas.microsoft.com/office/drawing/2014/main" id="{881DADB2-BB27-441A-9646-CBA22D8B2F45}"/>
            </a:ext>
          </a:extLst>
        </xdr:cNvPr>
        <xdr:cNvCxnSpPr/>
      </xdr:nvCxnSpPr>
      <xdr:spPr>
        <a:xfrm>
          <a:off x="19443700" y="93657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491" name="【学校施設】&#10;一人当たり面積平均値テキスト">
          <a:extLst>
            <a:ext uri="{FF2B5EF4-FFF2-40B4-BE49-F238E27FC236}">
              <a16:creationId xmlns:a16="http://schemas.microsoft.com/office/drawing/2014/main" id="{74D86F2F-A5E0-40F1-8605-A40CAA10D63B}"/>
            </a:ext>
          </a:extLst>
        </xdr:cNvPr>
        <xdr:cNvSpPr txBox="1"/>
      </xdr:nvSpPr>
      <xdr:spPr>
        <a:xfrm>
          <a:off x="19547840" y="101576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492" name="フローチャート: 判断 491">
          <a:extLst>
            <a:ext uri="{FF2B5EF4-FFF2-40B4-BE49-F238E27FC236}">
              <a16:creationId xmlns:a16="http://schemas.microsoft.com/office/drawing/2014/main" id="{84980137-F283-49C1-9092-6EF1CFD7AA7D}"/>
            </a:ext>
          </a:extLst>
        </xdr:cNvPr>
        <xdr:cNvSpPr/>
      </xdr:nvSpPr>
      <xdr:spPr>
        <a:xfrm>
          <a:off x="19458940" y="10302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493" name="フローチャート: 判断 492">
          <a:extLst>
            <a:ext uri="{FF2B5EF4-FFF2-40B4-BE49-F238E27FC236}">
              <a16:creationId xmlns:a16="http://schemas.microsoft.com/office/drawing/2014/main" id="{078D9A77-FFD8-4FA6-BE59-1F68716B2900}"/>
            </a:ext>
          </a:extLst>
        </xdr:cNvPr>
        <xdr:cNvSpPr/>
      </xdr:nvSpPr>
      <xdr:spPr>
        <a:xfrm>
          <a:off x="18735040" y="103061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494" name="フローチャート: 判断 493">
          <a:extLst>
            <a:ext uri="{FF2B5EF4-FFF2-40B4-BE49-F238E27FC236}">
              <a16:creationId xmlns:a16="http://schemas.microsoft.com/office/drawing/2014/main" id="{E274B762-0600-4FE6-A0AF-96C8E3F3BCAE}"/>
            </a:ext>
          </a:extLst>
        </xdr:cNvPr>
        <xdr:cNvSpPr/>
      </xdr:nvSpPr>
      <xdr:spPr>
        <a:xfrm>
          <a:off x="17937480" y="103404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495" name="フローチャート: 判断 494">
          <a:extLst>
            <a:ext uri="{FF2B5EF4-FFF2-40B4-BE49-F238E27FC236}">
              <a16:creationId xmlns:a16="http://schemas.microsoft.com/office/drawing/2014/main" id="{CAFD220E-F2C0-4A20-8654-D7977729FBB9}"/>
            </a:ext>
          </a:extLst>
        </xdr:cNvPr>
        <xdr:cNvSpPr/>
      </xdr:nvSpPr>
      <xdr:spPr>
        <a:xfrm>
          <a:off x="17162780" y="103481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496" name="フローチャート: 判断 495">
          <a:extLst>
            <a:ext uri="{FF2B5EF4-FFF2-40B4-BE49-F238E27FC236}">
              <a16:creationId xmlns:a16="http://schemas.microsoft.com/office/drawing/2014/main" id="{967C30C0-B17D-49B1-A908-A087005DA5CB}"/>
            </a:ext>
          </a:extLst>
        </xdr:cNvPr>
        <xdr:cNvSpPr/>
      </xdr:nvSpPr>
      <xdr:spPr>
        <a:xfrm>
          <a:off x="16388080" y="103548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989FB198-B61B-4979-9D75-FC018AAAC07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2D284431-6361-4280-88D7-FE1EC3B693C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462BD710-0637-4E6B-BD00-93CF570C1D3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2E47800E-FDF9-430B-A3AF-3A960B349DA6}"/>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538B8DC4-3980-425F-AACF-4CC77AB13DE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11550</xdr:rowOff>
    </xdr:from>
    <xdr:to>
      <xdr:col>116</xdr:col>
      <xdr:colOff>114300</xdr:colOff>
      <xdr:row>62</xdr:row>
      <xdr:rowOff>113150</xdr:rowOff>
    </xdr:to>
    <xdr:sp macro="" textlink="">
      <xdr:nvSpPr>
        <xdr:cNvPr id="502" name="楕円 501">
          <a:extLst>
            <a:ext uri="{FF2B5EF4-FFF2-40B4-BE49-F238E27FC236}">
              <a16:creationId xmlns:a16="http://schemas.microsoft.com/office/drawing/2014/main" id="{29EA8113-6087-48CD-A47C-379C671F0659}"/>
            </a:ext>
          </a:extLst>
        </xdr:cNvPr>
        <xdr:cNvSpPr/>
      </xdr:nvSpPr>
      <xdr:spPr>
        <a:xfrm>
          <a:off x="19458940" y="104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97927</xdr:rowOff>
    </xdr:from>
    <xdr:ext cx="469744" cy="259045"/>
    <xdr:sp macro="" textlink="">
      <xdr:nvSpPr>
        <xdr:cNvPr id="503" name="【学校施設】&#10;一人当たり面積該当値テキスト">
          <a:extLst>
            <a:ext uri="{FF2B5EF4-FFF2-40B4-BE49-F238E27FC236}">
              <a16:creationId xmlns:a16="http://schemas.microsoft.com/office/drawing/2014/main" id="{34ED7CFB-214D-4965-B597-16C53674B469}"/>
            </a:ext>
          </a:extLst>
        </xdr:cNvPr>
        <xdr:cNvSpPr txBox="1"/>
      </xdr:nvSpPr>
      <xdr:spPr>
        <a:xfrm>
          <a:off x="19547840" y="1032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15551</xdr:rowOff>
    </xdr:from>
    <xdr:to>
      <xdr:col>112</xdr:col>
      <xdr:colOff>38100</xdr:colOff>
      <xdr:row>62</xdr:row>
      <xdr:rowOff>117151</xdr:rowOff>
    </xdr:to>
    <xdr:sp macro="" textlink="">
      <xdr:nvSpPr>
        <xdr:cNvPr id="504" name="楕円 503">
          <a:extLst>
            <a:ext uri="{FF2B5EF4-FFF2-40B4-BE49-F238E27FC236}">
              <a16:creationId xmlns:a16="http://schemas.microsoft.com/office/drawing/2014/main" id="{1704FA15-FF8C-4AA4-AAB5-28429E12C4E9}"/>
            </a:ext>
          </a:extLst>
        </xdr:cNvPr>
        <xdr:cNvSpPr/>
      </xdr:nvSpPr>
      <xdr:spPr>
        <a:xfrm>
          <a:off x="18735040" y="104092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62350</xdr:rowOff>
    </xdr:from>
    <xdr:to>
      <xdr:col>116</xdr:col>
      <xdr:colOff>63500</xdr:colOff>
      <xdr:row>62</xdr:row>
      <xdr:rowOff>66351</xdr:rowOff>
    </xdr:to>
    <xdr:cxnSp macro="">
      <xdr:nvCxnSpPr>
        <xdr:cNvPr id="505" name="直線コネクタ 504">
          <a:extLst>
            <a:ext uri="{FF2B5EF4-FFF2-40B4-BE49-F238E27FC236}">
              <a16:creationId xmlns:a16="http://schemas.microsoft.com/office/drawing/2014/main" id="{9C0B90D6-40DC-4841-ABBD-BF8870443F8A}"/>
            </a:ext>
          </a:extLst>
        </xdr:cNvPr>
        <xdr:cNvCxnSpPr/>
      </xdr:nvCxnSpPr>
      <xdr:spPr>
        <a:xfrm flipV="1">
          <a:off x="18778220" y="10456030"/>
          <a:ext cx="73152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20409</xdr:rowOff>
    </xdr:from>
    <xdr:to>
      <xdr:col>107</xdr:col>
      <xdr:colOff>101600</xdr:colOff>
      <xdr:row>62</xdr:row>
      <xdr:rowOff>122009</xdr:rowOff>
    </xdr:to>
    <xdr:sp macro="" textlink="">
      <xdr:nvSpPr>
        <xdr:cNvPr id="506" name="楕円 505">
          <a:extLst>
            <a:ext uri="{FF2B5EF4-FFF2-40B4-BE49-F238E27FC236}">
              <a16:creationId xmlns:a16="http://schemas.microsoft.com/office/drawing/2014/main" id="{3923EC5D-1B65-4914-B0A4-DCF676EDD7D6}"/>
            </a:ext>
          </a:extLst>
        </xdr:cNvPr>
        <xdr:cNvSpPr/>
      </xdr:nvSpPr>
      <xdr:spPr>
        <a:xfrm>
          <a:off x="17937480" y="1041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66351</xdr:rowOff>
    </xdr:from>
    <xdr:to>
      <xdr:col>111</xdr:col>
      <xdr:colOff>177800</xdr:colOff>
      <xdr:row>62</xdr:row>
      <xdr:rowOff>71209</xdr:rowOff>
    </xdr:to>
    <xdr:cxnSp macro="">
      <xdr:nvCxnSpPr>
        <xdr:cNvPr id="507" name="直線コネクタ 506">
          <a:extLst>
            <a:ext uri="{FF2B5EF4-FFF2-40B4-BE49-F238E27FC236}">
              <a16:creationId xmlns:a16="http://schemas.microsoft.com/office/drawing/2014/main" id="{4BF8188A-443D-44B5-86F8-D12CBE010937}"/>
            </a:ext>
          </a:extLst>
        </xdr:cNvPr>
        <xdr:cNvCxnSpPr/>
      </xdr:nvCxnSpPr>
      <xdr:spPr>
        <a:xfrm flipV="1">
          <a:off x="17988280" y="10460031"/>
          <a:ext cx="789940" cy="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25267</xdr:rowOff>
    </xdr:from>
    <xdr:to>
      <xdr:col>102</xdr:col>
      <xdr:colOff>165100</xdr:colOff>
      <xdr:row>62</xdr:row>
      <xdr:rowOff>126867</xdr:rowOff>
    </xdr:to>
    <xdr:sp macro="" textlink="">
      <xdr:nvSpPr>
        <xdr:cNvPr id="508" name="楕円 507">
          <a:extLst>
            <a:ext uri="{FF2B5EF4-FFF2-40B4-BE49-F238E27FC236}">
              <a16:creationId xmlns:a16="http://schemas.microsoft.com/office/drawing/2014/main" id="{E2A84EE5-C004-4C75-90B6-7E3B48B2CCD7}"/>
            </a:ext>
          </a:extLst>
        </xdr:cNvPr>
        <xdr:cNvSpPr/>
      </xdr:nvSpPr>
      <xdr:spPr>
        <a:xfrm>
          <a:off x="17162780" y="1041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71209</xdr:rowOff>
    </xdr:from>
    <xdr:to>
      <xdr:col>107</xdr:col>
      <xdr:colOff>50800</xdr:colOff>
      <xdr:row>62</xdr:row>
      <xdr:rowOff>76067</xdr:rowOff>
    </xdr:to>
    <xdr:cxnSp macro="">
      <xdr:nvCxnSpPr>
        <xdr:cNvPr id="509" name="直線コネクタ 508">
          <a:extLst>
            <a:ext uri="{FF2B5EF4-FFF2-40B4-BE49-F238E27FC236}">
              <a16:creationId xmlns:a16="http://schemas.microsoft.com/office/drawing/2014/main" id="{836246A8-58AB-43A1-9885-D4670167CEC5}"/>
            </a:ext>
          </a:extLst>
        </xdr:cNvPr>
        <xdr:cNvCxnSpPr/>
      </xdr:nvCxnSpPr>
      <xdr:spPr>
        <a:xfrm flipV="1">
          <a:off x="17213580" y="10464889"/>
          <a:ext cx="774700" cy="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28124</xdr:rowOff>
    </xdr:from>
    <xdr:to>
      <xdr:col>98</xdr:col>
      <xdr:colOff>38100</xdr:colOff>
      <xdr:row>62</xdr:row>
      <xdr:rowOff>129724</xdr:rowOff>
    </xdr:to>
    <xdr:sp macro="" textlink="">
      <xdr:nvSpPr>
        <xdr:cNvPr id="510" name="楕円 509">
          <a:extLst>
            <a:ext uri="{FF2B5EF4-FFF2-40B4-BE49-F238E27FC236}">
              <a16:creationId xmlns:a16="http://schemas.microsoft.com/office/drawing/2014/main" id="{9B4DCE24-B235-4B3B-85A7-51F34999D432}"/>
            </a:ext>
          </a:extLst>
        </xdr:cNvPr>
        <xdr:cNvSpPr/>
      </xdr:nvSpPr>
      <xdr:spPr>
        <a:xfrm>
          <a:off x="16388080" y="104218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76067</xdr:rowOff>
    </xdr:from>
    <xdr:to>
      <xdr:col>102</xdr:col>
      <xdr:colOff>114300</xdr:colOff>
      <xdr:row>62</xdr:row>
      <xdr:rowOff>78924</xdr:rowOff>
    </xdr:to>
    <xdr:cxnSp macro="">
      <xdr:nvCxnSpPr>
        <xdr:cNvPr id="511" name="直線コネクタ 510">
          <a:extLst>
            <a:ext uri="{FF2B5EF4-FFF2-40B4-BE49-F238E27FC236}">
              <a16:creationId xmlns:a16="http://schemas.microsoft.com/office/drawing/2014/main" id="{2F59ECA2-DF39-4F06-91EF-C6B7D7AADA1C}"/>
            </a:ext>
          </a:extLst>
        </xdr:cNvPr>
        <xdr:cNvCxnSpPr/>
      </xdr:nvCxnSpPr>
      <xdr:spPr>
        <a:xfrm flipV="1">
          <a:off x="16431260" y="10469747"/>
          <a:ext cx="78232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512" name="n_1aveValue【学校施設】&#10;一人当たり面積">
          <a:extLst>
            <a:ext uri="{FF2B5EF4-FFF2-40B4-BE49-F238E27FC236}">
              <a16:creationId xmlns:a16="http://schemas.microsoft.com/office/drawing/2014/main" id="{81FF131E-18E9-4BCC-9EB0-8DFEC640A4C1}"/>
            </a:ext>
          </a:extLst>
        </xdr:cNvPr>
        <xdr:cNvSpPr txBox="1"/>
      </xdr:nvSpPr>
      <xdr:spPr>
        <a:xfrm>
          <a:off x="18561127" y="1008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513" name="n_2aveValue【学校施設】&#10;一人当たり面積">
          <a:extLst>
            <a:ext uri="{FF2B5EF4-FFF2-40B4-BE49-F238E27FC236}">
              <a16:creationId xmlns:a16="http://schemas.microsoft.com/office/drawing/2014/main" id="{082BEF48-8A23-4226-834F-5FDFA0EE99D5}"/>
            </a:ext>
          </a:extLst>
        </xdr:cNvPr>
        <xdr:cNvSpPr txBox="1"/>
      </xdr:nvSpPr>
      <xdr:spPr>
        <a:xfrm>
          <a:off x="17776267" y="10119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514" name="n_3aveValue【学校施設】&#10;一人当たり面積">
          <a:extLst>
            <a:ext uri="{FF2B5EF4-FFF2-40B4-BE49-F238E27FC236}">
              <a16:creationId xmlns:a16="http://schemas.microsoft.com/office/drawing/2014/main" id="{CC5110A1-D2AF-49D8-A0D9-73D8EA1868D2}"/>
            </a:ext>
          </a:extLst>
        </xdr:cNvPr>
        <xdr:cNvSpPr txBox="1"/>
      </xdr:nvSpPr>
      <xdr:spPr>
        <a:xfrm>
          <a:off x="17001567" y="10127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75442</xdr:rowOff>
    </xdr:from>
    <xdr:ext cx="469744" cy="259045"/>
    <xdr:sp macro="" textlink="">
      <xdr:nvSpPr>
        <xdr:cNvPr id="515" name="n_4aveValue【学校施設】&#10;一人当たり面積">
          <a:extLst>
            <a:ext uri="{FF2B5EF4-FFF2-40B4-BE49-F238E27FC236}">
              <a16:creationId xmlns:a16="http://schemas.microsoft.com/office/drawing/2014/main" id="{B6089680-5E09-46DD-88CA-3E243E70D564}"/>
            </a:ext>
          </a:extLst>
        </xdr:cNvPr>
        <xdr:cNvSpPr txBox="1"/>
      </xdr:nvSpPr>
      <xdr:spPr>
        <a:xfrm>
          <a:off x="16226867" y="1013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108278</xdr:rowOff>
    </xdr:from>
    <xdr:ext cx="469744" cy="259045"/>
    <xdr:sp macro="" textlink="">
      <xdr:nvSpPr>
        <xdr:cNvPr id="516" name="n_1mainValue【学校施設】&#10;一人当たり面積">
          <a:extLst>
            <a:ext uri="{FF2B5EF4-FFF2-40B4-BE49-F238E27FC236}">
              <a16:creationId xmlns:a16="http://schemas.microsoft.com/office/drawing/2014/main" id="{FD25584D-1EE9-4392-9870-81B04007C72A}"/>
            </a:ext>
          </a:extLst>
        </xdr:cNvPr>
        <xdr:cNvSpPr txBox="1"/>
      </xdr:nvSpPr>
      <xdr:spPr>
        <a:xfrm>
          <a:off x="18561127" y="10501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113136</xdr:rowOff>
    </xdr:from>
    <xdr:ext cx="469744" cy="259045"/>
    <xdr:sp macro="" textlink="">
      <xdr:nvSpPr>
        <xdr:cNvPr id="517" name="n_2mainValue【学校施設】&#10;一人当たり面積">
          <a:extLst>
            <a:ext uri="{FF2B5EF4-FFF2-40B4-BE49-F238E27FC236}">
              <a16:creationId xmlns:a16="http://schemas.microsoft.com/office/drawing/2014/main" id="{3A46BB16-121A-4D05-B3EF-053222D0020A}"/>
            </a:ext>
          </a:extLst>
        </xdr:cNvPr>
        <xdr:cNvSpPr txBox="1"/>
      </xdr:nvSpPr>
      <xdr:spPr>
        <a:xfrm>
          <a:off x="17776267" y="10506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117994</xdr:rowOff>
    </xdr:from>
    <xdr:ext cx="469744" cy="259045"/>
    <xdr:sp macro="" textlink="">
      <xdr:nvSpPr>
        <xdr:cNvPr id="518" name="n_3mainValue【学校施設】&#10;一人当たり面積">
          <a:extLst>
            <a:ext uri="{FF2B5EF4-FFF2-40B4-BE49-F238E27FC236}">
              <a16:creationId xmlns:a16="http://schemas.microsoft.com/office/drawing/2014/main" id="{B2E1C9AD-FA20-4AFC-8208-92EACD991199}"/>
            </a:ext>
          </a:extLst>
        </xdr:cNvPr>
        <xdr:cNvSpPr txBox="1"/>
      </xdr:nvSpPr>
      <xdr:spPr>
        <a:xfrm>
          <a:off x="17001567" y="10511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120851</xdr:rowOff>
    </xdr:from>
    <xdr:ext cx="469744" cy="259045"/>
    <xdr:sp macro="" textlink="">
      <xdr:nvSpPr>
        <xdr:cNvPr id="519" name="n_4mainValue【学校施設】&#10;一人当たり面積">
          <a:extLst>
            <a:ext uri="{FF2B5EF4-FFF2-40B4-BE49-F238E27FC236}">
              <a16:creationId xmlns:a16="http://schemas.microsoft.com/office/drawing/2014/main" id="{E44085FC-C0CB-4414-B1EA-1F41DDF48CC0}"/>
            </a:ext>
          </a:extLst>
        </xdr:cNvPr>
        <xdr:cNvSpPr txBox="1"/>
      </xdr:nvSpPr>
      <xdr:spPr>
        <a:xfrm>
          <a:off x="16226867" y="10514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B276E5F5-9725-41D2-96B5-3C8CC886027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982961D0-1F23-4610-A867-0669940FE75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5355B6D2-8B7F-4098-8129-C3771FCCF92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9C425295-52BE-40CE-AD93-A8E44527308C}"/>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04489CA8-1308-4A9E-81BC-2D396CD7D0E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478AC45C-D570-4500-BEDA-70AC92DA337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49AAF96D-82DB-4A53-AF38-9B55BE85A8D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1F3995A9-F0AE-4E8E-A770-0F44D0C030CA}"/>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8" name="正方形/長方形 527">
          <a:extLst>
            <a:ext uri="{FF2B5EF4-FFF2-40B4-BE49-F238E27FC236}">
              <a16:creationId xmlns:a16="http://schemas.microsoft.com/office/drawing/2014/main" id="{388CD996-1A95-420B-8674-1A8F89D31C8F}"/>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29" name="正方形/長方形 528">
          <a:extLst>
            <a:ext uri="{FF2B5EF4-FFF2-40B4-BE49-F238E27FC236}">
              <a16:creationId xmlns:a16="http://schemas.microsoft.com/office/drawing/2014/main" id="{88F4F35D-F8C4-45FE-AD4A-4FCAC5FD530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0" name="正方形/長方形 529">
          <a:extLst>
            <a:ext uri="{FF2B5EF4-FFF2-40B4-BE49-F238E27FC236}">
              <a16:creationId xmlns:a16="http://schemas.microsoft.com/office/drawing/2014/main" id="{B2F72924-EDA0-47EF-81A3-D378D182F2D2}"/>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1" name="正方形/長方形 530">
          <a:extLst>
            <a:ext uri="{FF2B5EF4-FFF2-40B4-BE49-F238E27FC236}">
              <a16:creationId xmlns:a16="http://schemas.microsoft.com/office/drawing/2014/main" id="{60661FC8-AE6C-4AB2-B956-4F979033307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2" name="正方形/長方形 531">
          <a:extLst>
            <a:ext uri="{FF2B5EF4-FFF2-40B4-BE49-F238E27FC236}">
              <a16:creationId xmlns:a16="http://schemas.microsoft.com/office/drawing/2014/main" id="{360ABBCA-03EB-49C0-B3C1-63EA17FA558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3" name="正方形/長方形 532">
          <a:extLst>
            <a:ext uri="{FF2B5EF4-FFF2-40B4-BE49-F238E27FC236}">
              <a16:creationId xmlns:a16="http://schemas.microsoft.com/office/drawing/2014/main" id="{D2ABAC93-2268-4BA2-82C2-E1981AD596B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4" name="正方形/長方形 533">
          <a:extLst>
            <a:ext uri="{FF2B5EF4-FFF2-40B4-BE49-F238E27FC236}">
              <a16:creationId xmlns:a16="http://schemas.microsoft.com/office/drawing/2014/main" id="{8FE1C589-0A58-44F8-838E-9A338DE6626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5" name="正方形/長方形 534">
          <a:extLst>
            <a:ext uri="{FF2B5EF4-FFF2-40B4-BE49-F238E27FC236}">
              <a16:creationId xmlns:a16="http://schemas.microsoft.com/office/drawing/2014/main" id="{8A3B8A4E-9265-4F61-A28F-524067307E18}"/>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6" name="正方形/長方形 535">
          <a:extLst>
            <a:ext uri="{FF2B5EF4-FFF2-40B4-BE49-F238E27FC236}">
              <a16:creationId xmlns:a16="http://schemas.microsoft.com/office/drawing/2014/main" id="{43A768A0-9E66-4D39-8127-86673F9C06C1}"/>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7" name="正方形/長方形 536">
          <a:extLst>
            <a:ext uri="{FF2B5EF4-FFF2-40B4-BE49-F238E27FC236}">
              <a16:creationId xmlns:a16="http://schemas.microsoft.com/office/drawing/2014/main" id="{B5E93E43-89BF-4B30-9DD7-909AE5D25A1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8" name="正方形/長方形 537">
          <a:extLst>
            <a:ext uri="{FF2B5EF4-FFF2-40B4-BE49-F238E27FC236}">
              <a16:creationId xmlns:a16="http://schemas.microsoft.com/office/drawing/2014/main" id="{4494CC93-4282-4B7F-99B0-49106BA92045}"/>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9" name="正方形/長方形 538">
          <a:extLst>
            <a:ext uri="{FF2B5EF4-FFF2-40B4-BE49-F238E27FC236}">
              <a16:creationId xmlns:a16="http://schemas.microsoft.com/office/drawing/2014/main" id="{83625828-742B-41D4-AC85-F0C2D966936E}"/>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0" name="正方形/長方形 539">
          <a:extLst>
            <a:ext uri="{FF2B5EF4-FFF2-40B4-BE49-F238E27FC236}">
              <a16:creationId xmlns:a16="http://schemas.microsoft.com/office/drawing/2014/main" id="{E577AD86-2688-4221-A9E9-66467A8822D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1" name="正方形/長方形 540">
          <a:extLst>
            <a:ext uri="{FF2B5EF4-FFF2-40B4-BE49-F238E27FC236}">
              <a16:creationId xmlns:a16="http://schemas.microsoft.com/office/drawing/2014/main" id="{142FACDE-1669-4E58-A907-8683CC1CF9C8}"/>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2" name="正方形/長方形 541">
          <a:extLst>
            <a:ext uri="{FF2B5EF4-FFF2-40B4-BE49-F238E27FC236}">
              <a16:creationId xmlns:a16="http://schemas.microsoft.com/office/drawing/2014/main" id="{62633CA4-4462-411F-96F3-0ECBEC9FA4D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3" name="正方形/長方形 542">
          <a:extLst>
            <a:ext uri="{FF2B5EF4-FFF2-40B4-BE49-F238E27FC236}">
              <a16:creationId xmlns:a16="http://schemas.microsoft.com/office/drawing/2014/main" id="{0B45D8AD-1EFD-4463-91BC-75A8AE0D8825}"/>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44" name="正方形/長方形 543">
          <a:extLst>
            <a:ext uri="{FF2B5EF4-FFF2-40B4-BE49-F238E27FC236}">
              <a16:creationId xmlns:a16="http://schemas.microsoft.com/office/drawing/2014/main" id="{E4F05D1D-D67F-4B66-B6C8-4548896D1A2C}"/>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45" name="正方形/長方形 544">
          <a:extLst>
            <a:ext uri="{FF2B5EF4-FFF2-40B4-BE49-F238E27FC236}">
              <a16:creationId xmlns:a16="http://schemas.microsoft.com/office/drawing/2014/main" id="{42ADB837-0517-4E6E-A788-D87A1ABC713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46" name="正方形/長方形 545">
          <a:extLst>
            <a:ext uri="{FF2B5EF4-FFF2-40B4-BE49-F238E27FC236}">
              <a16:creationId xmlns:a16="http://schemas.microsoft.com/office/drawing/2014/main" id="{10D1596C-3172-435A-8ED0-3C880AD1D399}"/>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47" name="正方形/長方形 546">
          <a:extLst>
            <a:ext uri="{FF2B5EF4-FFF2-40B4-BE49-F238E27FC236}">
              <a16:creationId xmlns:a16="http://schemas.microsoft.com/office/drawing/2014/main" id="{D2BDB529-DFA9-46B0-89A1-19EB4B76249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48" name="正方形/長方形 547">
          <a:extLst>
            <a:ext uri="{FF2B5EF4-FFF2-40B4-BE49-F238E27FC236}">
              <a16:creationId xmlns:a16="http://schemas.microsoft.com/office/drawing/2014/main" id="{A6720A30-3857-4F25-BF55-085E14A625AE}"/>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49" name="正方形/長方形 548">
          <a:extLst>
            <a:ext uri="{FF2B5EF4-FFF2-40B4-BE49-F238E27FC236}">
              <a16:creationId xmlns:a16="http://schemas.microsoft.com/office/drawing/2014/main" id="{F7646088-D01D-4DA2-B2F3-2CBBE323847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0" name="正方形/長方形 549">
          <a:extLst>
            <a:ext uri="{FF2B5EF4-FFF2-40B4-BE49-F238E27FC236}">
              <a16:creationId xmlns:a16="http://schemas.microsoft.com/office/drawing/2014/main" id="{26899A4B-60E9-4406-8406-1F4940917E0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1" name="正方形/長方形 550">
          <a:extLst>
            <a:ext uri="{FF2B5EF4-FFF2-40B4-BE49-F238E27FC236}">
              <a16:creationId xmlns:a16="http://schemas.microsoft.com/office/drawing/2014/main" id="{58830936-FCB2-4257-983F-6AE3A403D8E4}"/>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52" name="正方形/長方形 551">
          <a:extLst>
            <a:ext uri="{FF2B5EF4-FFF2-40B4-BE49-F238E27FC236}">
              <a16:creationId xmlns:a16="http://schemas.microsoft.com/office/drawing/2014/main" id="{BCAD70F0-5A6D-443D-8734-4386EB58288B}"/>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3" name="正方形/長方形 552">
          <a:extLst>
            <a:ext uri="{FF2B5EF4-FFF2-40B4-BE49-F238E27FC236}">
              <a16:creationId xmlns:a16="http://schemas.microsoft.com/office/drawing/2014/main" id="{C166A891-A0AB-41D0-8E7A-44BD73A8BCA6}"/>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4" name="テキスト ボックス 553">
          <a:extLst>
            <a:ext uri="{FF2B5EF4-FFF2-40B4-BE49-F238E27FC236}">
              <a16:creationId xmlns:a16="http://schemas.microsoft.com/office/drawing/2014/main" id="{C5C1EF38-EE3A-44F1-9CE7-E3897943765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年度数値　</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道路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58.5%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・一人当たり延長</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58,770m</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橋りょう・トンネル</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95.3%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・一人当たり有形固定資産（償却資産）額</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319,349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53.3%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・一人当たり面積</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2,312㎡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90.8%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・一人当たり面積</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2,909㎡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その他の施設は該当数値なし</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類似団体と比較して特に有形固定資産減価償却率が高くなっている施設は、橋梁・トンネルと学校施設である。橋梁については、平成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月に策定した橋梁長寿命化修繕計画において、計画の対象である</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橋のうち、策定時点で建設後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年を経過している高齢化橋梁が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ると分析されており、今後急速に増加する見込みとなっている。橋梁の更新（架け替え等）には多額の費用が必要となることから、従来の対処療法型から予防保全型への転換を図り、橋梁の寿命を延ばすことで更新コストの平準化を図っている。また、学校施設についても類似団体より高くなっているが、小・中学校の校舎や体育館については、既に耐震改修が完了しており、部分的な補修等を行いながら施設の維持管理に努めているため、現時点では使用する上での大きな問題はない。今後は、令和元年度に策定した学校施設長寿命化計画に基づき、必要な施設更新等を計画的に実施し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97E07BE-96D4-4C8A-B13B-09F2E68A146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8802567-366C-442B-BCC2-3538F62836C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3DBAA1F-7D90-4036-B368-A7C37740D28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7722F45-0FCB-4597-B16B-90E1E3D4A07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東京都奥多摩町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69FE3B9-269B-46B8-B327-B2063E56185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C7FED33-6B75-43DD-9F6C-C5B9CF0634E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3FF9508-5AC7-4031-867E-A56813E4747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B86EB21-1B17-46EB-A503-3ADB8CDF172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E7111F7-1A70-4976-88A5-DE56524AF0B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727E6FA-0A33-4DDC-8E3B-94C8B65C1075}"/>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4,492
4,409
225.53
7,270,723
7,017,544
253,179
2,859,588
1,436,135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218217E-7988-44F3-9FDB-D2F72D8AD31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646A360-0DC1-4AA4-A9DA-4D1408E36C1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D37509D-56FB-46C1-A3A3-12F8928EEFE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A218481-54B4-4E83-85D9-CF95551437A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EBB1FFF-ACB8-45CB-A981-E937597FB8F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6AE3B12-1F30-4F3A-A9D9-37BBF84C8908}"/>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1C64DD8-91C0-419A-8D0E-EE8D975F76D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66124A4-BDD6-4076-AD9E-E7290FB1268F}"/>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D8DC31D-1670-4E51-BC3A-2A23FB9D41E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CFEB060-CC82-4937-9701-D7B58173659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1DF5FB7-E3B0-40C2-838A-4D45F0A8153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FF9EA84-AC0C-485A-AFCF-507BAE84D71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171C3DA-E3A4-4E03-A9CD-0011BFE9474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3CD2FF3-6390-4E13-AEED-775E9D23EDE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FD48CF5-BA69-463A-80FA-92FACB5B710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B1B646F-002C-4E75-88C2-DEEB14F3AEBC}"/>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74ECA6C-A62C-468B-B346-E6BAF123721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654DDEA-DC05-4201-AEFB-A4C0220A87A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6A3FEFD-D0BB-4442-9D97-9B53678CD44A}"/>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458341C-1590-4C16-83A2-9BE2469380E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A73E827-6DC2-495A-89FC-F886DA3BBA7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F2D44AA-6163-4C73-91C9-891316036BB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A3798F7-FA6E-4CC9-B3C0-8D0AD6405E6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F0E2BAC-1A2E-4131-8FD1-44CADD6F58F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ADF8D4E-EE9D-4D7B-838A-BEC889BDE4E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564A671-16A9-4466-9EC7-B99B22BDCA39}"/>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B75A2C6-0385-4308-A621-78837A06DFF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85C5988-D262-4F06-9FE1-6CD24BB478D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B9DCFAC-ECC0-413C-A40B-3316AEC43F0D}"/>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2F9B6B5-9EEC-467F-9CDD-E8B7891C33C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9D43B468-606E-40A5-B371-7CB88F2007C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1EA3F5E-6337-40DA-9856-3D19781A67D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028A10C-6C47-4706-82F1-0543DC6BF32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C92C1BC-FCC0-4D8D-97C8-A4AF9C244E6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DD535CE-7C2D-4CA0-9AB4-DB7621AD4573}"/>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FDBE4FA-3F9C-4BA8-B6EA-88DAA180BE4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EBA34FF-AA9B-48AC-B85C-9CCF95AA6B1F}"/>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211B6B7-53D0-4BED-AB62-E27BE9227DA2}"/>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64778F4-0095-45BF-802E-96B66DB8032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4E3A318-4CFF-4344-901F-B7EC55A4B20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E554287-E585-46A5-A297-4105286B504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C4FF2A87-49CE-4BAD-BFF1-7337079821BB}"/>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93B39A2-985C-4D43-9938-025330EDA16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4044E45B-432E-4B07-A5BB-730FF57FB243}"/>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27F92749-DC7E-4E3E-A46B-745E960EB2E2}"/>
            </a:ext>
          </a:extLst>
        </xdr:cNvPr>
        <xdr:cNvSpPr/>
      </xdr:nvSpPr>
      <xdr:spPr>
        <a:xfrm>
          <a:off x="67056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812E4420-67BC-4240-94D7-9F8CA36987A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B6AC9B20-4CCD-423C-9B78-55A6B033811C}"/>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B8AAEF08-D189-4899-A9E4-71C1A39E7D35}"/>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01FE0309-89B3-4A18-80EC-006D2C9D32B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5B08BAA9-C3DD-460D-A704-CEE075857A4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78E5A95B-7454-4BD7-983A-55A7C0B41CE4}"/>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89C1FAD0-6790-45E1-81F3-4B60D36426A7}"/>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0BE4390D-DB6A-460A-8574-E809F342C92F}"/>
            </a:ext>
          </a:extLst>
        </xdr:cNvPr>
        <xdr:cNvSpPr/>
      </xdr:nvSpPr>
      <xdr:spPr>
        <a:xfrm>
          <a:off x="582676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2348EBA6-0D27-42FF-BE48-64D234D7A72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2EDAAE6E-80C3-442F-99D3-6B2AC690155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F7640D12-7473-4383-881A-C467D9DEA58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D1755DEF-3429-4436-92BD-3C66238E1B1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4E079EF4-9E71-4F47-83F4-B9AB206A98A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490EBAE0-5C59-4449-A446-B91115DD256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004D5DE4-BA15-489E-9EF9-E0674DD96F1C}"/>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5ECE2875-4E1F-4762-8B76-77EC15851CCD}"/>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8CFE60D4-E127-444F-BD6B-C50BE0AE2389}"/>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DB0C28A8-D8F1-42C2-8335-19077908DDFF}"/>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D4BD8DE6-129F-4982-968F-A39D3ACAAC5A}"/>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8A7F98BB-4E4C-4158-9D03-5797AF6C4CE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59C5FD9D-A9BC-4672-BF76-AD8B2F9661A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B8270B87-B2EE-41F6-8FD8-338F3F7689F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50E56D65-71A8-4D22-9AE0-9159C1D4B69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799080E6-703A-48FD-AAC4-2868A1621906}"/>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61E48B81-584F-4921-9045-36F0E83EC16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7A9607AB-01A8-4CA1-AE49-48E9FD567A4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6E248B27-04B4-4164-AE65-9FDBBB665F4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DEAF6075-764C-48FC-AF93-C87D4625651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D417F08B-979E-4193-9E0C-17AE80F8304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0C99B624-8813-4A66-A00E-58E6192BB5BF}"/>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9087ACC7-41E2-48CB-AA3F-DC810281939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FE8900D1-ECF8-4E2B-AF0E-9DCA74C282AA}"/>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C8A67BC7-2175-4DF1-BAB2-C9B1E563FEA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A4F18F43-9821-4128-9518-1DDA7416739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48B25115-6C54-43FB-8425-B56CEE47DF08}"/>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C98B379D-CB9C-409A-BD60-749616E3AB96}"/>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7E0978AA-9845-439C-8BCD-97427061AF9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32D384B7-F8A6-45C9-B42A-7E9337CA6EF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5EE9E486-E96E-4DDA-89B3-7848986F7EB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EB880797-C65C-42BD-9E89-7A018A577524}"/>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090B5A1D-F574-44E3-BC67-36DFFA9E7C7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403A260C-C9DD-4CEC-BEAC-46B5C888FA39}"/>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B6991C66-FDDE-4C88-BF85-2FD4802589D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BC3B13BB-0D2B-45DC-89EB-A2A5855B46D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686EB84E-E291-44DD-BBD2-B385003EAC5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6E45CB8F-FB7A-4248-A632-8EDD07BDA27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AC088071-6FAA-4FB9-AC70-5A97B628EDED}"/>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006E9EC4-A115-430B-AAD4-E65A5D059B23}"/>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105" name="テキスト ボックス 104">
          <a:extLst>
            <a:ext uri="{FF2B5EF4-FFF2-40B4-BE49-F238E27FC236}">
              <a16:creationId xmlns:a16="http://schemas.microsoft.com/office/drawing/2014/main" id="{16FF1BEE-9AA5-4B68-9DEC-42A69321A09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106" name="直線コネクタ 105">
          <a:extLst>
            <a:ext uri="{FF2B5EF4-FFF2-40B4-BE49-F238E27FC236}">
              <a16:creationId xmlns:a16="http://schemas.microsoft.com/office/drawing/2014/main" id="{C5917299-B3C4-411C-BD44-892DD924463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107" name="テキスト ボックス 106">
          <a:extLst>
            <a:ext uri="{FF2B5EF4-FFF2-40B4-BE49-F238E27FC236}">
              <a16:creationId xmlns:a16="http://schemas.microsoft.com/office/drawing/2014/main" id="{5EC0382A-2B65-478C-BF17-27910BAE589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108" name="直線コネクタ 107">
          <a:extLst>
            <a:ext uri="{FF2B5EF4-FFF2-40B4-BE49-F238E27FC236}">
              <a16:creationId xmlns:a16="http://schemas.microsoft.com/office/drawing/2014/main" id="{553AD773-1345-4193-9A85-8A431BA63FBB}"/>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109" name="テキスト ボックス 108">
          <a:extLst>
            <a:ext uri="{FF2B5EF4-FFF2-40B4-BE49-F238E27FC236}">
              <a16:creationId xmlns:a16="http://schemas.microsoft.com/office/drawing/2014/main" id="{BCBD2D50-C844-4831-A69B-1A495F65052D}"/>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110" name="直線コネクタ 109">
          <a:extLst>
            <a:ext uri="{FF2B5EF4-FFF2-40B4-BE49-F238E27FC236}">
              <a16:creationId xmlns:a16="http://schemas.microsoft.com/office/drawing/2014/main" id="{1595EF41-7706-4EA0-95A3-920EED11427D}"/>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111" name="テキスト ボックス 110">
          <a:extLst>
            <a:ext uri="{FF2B5EF4-FFF2-40B4-BE49-F238E27FC236}">
              <a16:creationId xmlns:a16="http://schemas.microsoft.com/office/drawing/2014/main" id="{42D72365-AA2F-4CEC-B417-6CA69713AF84}"/>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112" name="直線コネクタ 111">
          <a:extLst>
            <a:ext uri="{FF2B5EF4-FFF2-40B4-BE49-F238E27FC236}">
              <a16:creationId xmlns:a16="http://schemas.microsoft.com/office/drawing/2014/main" id="{C1072CC9-4E0A-4481-A374-D62E880FB87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113" name="テキスト ボックス 112">
          <a:extLst>
            <a:ext uri="{FF2B5EF4-FFF2-40B4-BE49-F238E27FC236}">
              <a16:creationId xmlns:a16="http://schemas.microsoft.com/office/drawing/2014/main" id="{DAA1DE7F-8895-4DFF-BFE1-696E80793EEF}"/>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114" name="直線コネクタ 113">
          <a:extLst>
            <a:ext uri="{FF2B5EF4-FFF2-40B4-BE49-F238E27FC236}">
              <a16:creationId xmlns:a16="http://schemas.microsoft.com/office/drawing/2014/main" id="{4DFF11F0-55D5-4CEA-889C-4DB3D146E5F6}"/>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115" name="テキスト ボックス 114">
          <a:extLst>
            <a:ext uri="{FF2B5EF4-FFF2-40B4-BE49-F238E27FC236}">
              <a16:creationId xmlns:a16="http://schemas.microsoft.com/office/drawing/2014/main" id="{8704DDE0-9BD8-4BBC-9EC3-489FAB6D7675}"/>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116" name="直線コネクタ 115">
          <a:extLst>
            <a:ext uri="{FF2B5EF4-FFF2-40B4-BE49-F238E27FC236}">
              <a16:creationId xmlns:a16="http://schemas.microsoft.com/office/drawing/2014/main" id="{3FA6BFB8-70A2-4FB3-A7F7-73432F158043}"/>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117" name="テキスト ボックス 116">
          <a:extLst>
            <a:ext uri="{FF2B5EF4-FFF2-40B4-BE49-F238E27FC236}">
              <a16:creationId xmlns:a16="http://schemas.microsoft.com/office/drawing/2014/main" id="{4D710C12-1E95-4EDE-985C-4E3C4BB417C1}"/>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118" name="直線コネクタ 117">
          <a:extLst>
            <a:ext uri="{FF2B5EF4-FFF2-40B4-BE49-F238E27FC236}">
              <a16:creationId xmlns:a16="http://schemas.microsoft.com/office/drawing/2014/main" id="{D0295356-671C-4431-8D26-00BEE312373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119" name="テキスト ボックス 118">
          <a:extLst>
            <a:ext uri="{FF2B5EF4-FFF2-40B4-BE49-F238E27FC236}">
              <a16:creationId xmlns:a16="http://schemas.microsoft.com/office/drawing/2014/main" id="{61CC06DA-F7BB-4E63-9391-5985D06EEFA6}"/>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120" name="【一般廃棄物処理施設】&#10;有形固定資産減価償却率グラフ枠">
          <a:extLst>
            <a:ext uri="{FF2B5EF4-FFF2-40B4-BE49-F238E27FC236}">
              <a16:creationId xmlns:a16="http://schemas.microsoft.com/office/drawing/2014/main" id="{245675F9-399A-4FB8-8CFA-7F34CA60474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121" name="直線コネクタ 120">
          <a:extLst>
            <a:ext uri="{FF2B5EF4-FFF2-40B4-BE49-F238E27FC236}">
              <a16:creationId xmlns:a16="http://schemas.microsoft.com/office/drawing/2014/main" id="{8A6541FE-9E81-4A93-8626-4643F0BA19C0}"/>
            </a:ext>
          </a:extLst>
        </xdr:cNvPr>
        <xdr:cNvCxnSpPr/>
      </xdr:nvCxnSpPr>
      <xdr:spPr>
        <a:xfrm flipV="1">
          <a:off x="14375764" y="555117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122" name="【一般廃棄物処理施設】&#10;有形固定資産減価償却率最小値テキスト">
          <a:extLst>
            <a:ext uri="{FF2B5EF4-FFF2-40B4-BE49-F238E27FC236}">
              <a16:creationId xmlns:a16="http://schemas.microsoft.com/office/drawing/2014/main" id="{0934021B-186F-4253-A822-04A0D21B6089}"/>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123" name="直線コネクタ 122">
          <a:extLst>
            <a:ext uri="{FF2B5EF4-FFF2-40B4-BE49-F238E27FC236}">
              <a16:creationId xmlns:a16="http://schemas.microsoft.com/office/drawing/2014/main" id="{7961310A-2F52-4A31-9765-820C83537923}"/>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124" name="【一般廃棄物処理施設】&#10;有形固定資産減価償却率最大値テキスト">
          <a:extLst>
            <a:ext uri="{FF2B5EF4-FFF2-40B4-BE49-F238E27FC236}">
              <a16:creationId xmlns:a16="http://schemas.microsoft.com/office/drawing/2014/main" id="{B777D74C-9642-4ADA-A331-2AF47E62D141}"/>
            </a:ext>
          </a:extLst>
        </xdr:cNvPr>
        <xdr:cNvSpPr txBox="1"/>
      </xdr:nvSpPr>
      <xdr:spPr>
        <a:xfrm>
          <a:off x="14414500" y="533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125" name="直線コネクタ 124">
          <a:extLst>
            <a:ext uri="{FF2B5EF4-FFF2-40B4-BE49-F238E27FC236}">
              <a16:creationId xmlns:a16="http://schemas.microsoft.com/office/drawing/2014/main" id="{8142084D-D6CE-44BF-83D6-BD2A609DC544}"/>
            </a:ext>
          </a:extLst>
        </xdr:cNvPr>
        <xdr:cNvCxnSpPr/>
      </xdr:nvCxnSpPr>
      <xdr:spPr>
        <a:xfrm>
          <a:off x="1428750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126" name="【一般廃棄物処理施設】&#10;有形固定資産減価償却率平均値テキスト">
          <a:extLst>
            <a:ext uri="{FF2B5EF4-FFF2-40B4-BE49-F238E27FC236}">
              <a16:creationId xmlns:a16="http://schemas.microsoft.com/office/drawing/2014/main" id="{F5B6A9EF-435B-4F5B-B07C-BAC11B0E9D91}"/>
            </a:ext>
          </a:extLst>
        </xdr:cNvPr>
        <xdr:cNvSpPr txBox="1"/>
      </xdr:nvSpPr>
      <xdr:spPr>
        <a:xfrm>
          <a:off x="14414500" y="6022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127" name="フローチャート: 判断 126">
          <a:extLst>
            <a:ext uri="{FF2B5EF4-FFF2-40B4-BE49-F238E27FC236}">
              <a16:creationId xmlns:a16="http://schemas.microsoft.com/office/drawing/2014/main" id="{6DB16A3D-362D-449C-9139-4DE12DD59DD1}"/>
            </a:ext>
          </a:extLst>
        </xdr:cNvPr>
        <xdr:cNvSpPr/>
      </xdr:nvSpPr>
      <xdr:spPr>
        <a:xfrm>
          <a:off x="14325600" y="61671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128" name="フローチャート: 判断 127">
          <a:extLst>
            <a:ext uri="{FF2B5EF4-FFF2-40B4-BE49-F238E27FC236}">
              <a16:creationId xmlns:a16="http://schemas.microsoft.com/office/drawing/2014/main" id="{C83D93BD-25C0-4FCB-82D9-5CA8E0BDEE3D}"/>
            </a:ext>
          </a:extLst>
        </xdr:cNvPr>
        <xdr:cNvSpPr/>
      </xdr:nvSpPr>
      <xdr:spPr>
        <a:xfrm>
          <a:off x="13578840" y="6136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129" name="フローチャート: 判断 128">
          <a:extLst>
            <a:ext uri="{FF2B5EF4-FFF2-40B4-BE49-F238E27FC236}">
              <a16:creationId xmlns:a16="http://schemas.microsoft.com/office/drawing/2014/main" id="{A4B22971-D82C-4D98-BE48-F755F827FAB9}"/>
            </a:ext>
          </a:extLst>
        </xdr:cNvPr>
        <xdr:cNvSpPr/>
      </xdr:nvSpPr>
      <xdr:spPr>
        <a:xfrm>
          <a:off x="12804140" y="614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130" name="フローチャート: 判断 129">
          <a:extLst>
            <a:ext uri="{FF2B5EF4-FFF2-40B4-BE49-F238E27FC236}">
              <a16:creationId xmlns:a16="http://schemas.microsoft.com/office/drawing/2014/main" id="{AA0FAF21-05F5-4C33-92AA-895ED48E3FC1}"/>
            </a:ext>
          </a:extLst>
        </xdr:cNvPr>
        <xdr:cNvSpPr/>
      </xdr:nvSpPr>
      <xdr:spPr>
        <a:xfrm>
          <a:off x="12029440" y="61995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131" name="フローチャート: 判断 130">
          <a:extLst>
            <a:ext uri="{FF2B5EF4-FFF2-40B4-BE49-F238E27FC236}">
              <a16:creationId xmlns:a16="http://schemas.microsoft.com/office/drawing/2014/main" id="{C3A38015-74B1-41BF-B48C-8C285D37DE2F}"/>
            </a:ext>
          </a:extLst>
        </xdr:cNvPr>
        <xdr:cNvSpPr/>
      </xdr:nvSpPr>
      <xdr:spPr>
        <a:xfrm>
          <a:off x="11231880" y="620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A1E9CFED-10B5-40D8-B4A6-4B40F1FDC79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FF9219B7-A989-4749-8CEB-01C12B48BDF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DBE9F63C-E4E6-4423-9A3B-0F2683D6274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135" name="テキスト ボックス 134">
          <a:extLst>
            <a:ext uri="{FF2B5EF4-FFF2-40B4-BE49-F238E27FC236}">
              <a16:creationId xmlns:a16="http://schemas.microsoft.com/office/drawing/2014/main" id="{361F146F-32FF-4D4B-A2DD-6D91E9629EED}"/>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136" name="テキスト ボックス 135">
          <a:extLst>
            <a:ext uri="{FF2B5EF4-FFF2-40B4-BE49-F238E27FC236}">
              <a16:creationId xmlns:a16="http://schemas.microsoft.com/office/drawing/2014/main" id="{35ED1395-57A3-417D-9C78-3787239884C6}"/>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78740</xdr:rowOff>
    </xdr:from>
    <xdr:to>
      <xdr:col>85</xdr:col>
      <xdr:colOff>177800</xdr:colOff>
      <xdr:row>42</xdr:row>
      <xdr:rowOff>8890</xdr:rowOff>
    </xdr:to>
    <xdr:sp macro="" textlink="">
      <xdr:nvSpPr>
        <xdr:cNvPr id="137" name="楕円 136">
          <a:extLst>
            <a:ext uri="{FF2B5EF4-FFF2-40B4-BE49-F238E27FC236}">
              <a16:creationId xmlns:a16="http://schemas.microsoft.com/office/drawing/2014/main" id="{CE4B974A-C336-4F23-8703-5C7358DC7964}"/>
            </a:ext>
          </a:extLst>
        </xdr:cNvPr>
        <xdr:cNvSpPr/>
      </xdr:nvSpPr>
      <xdr:spPr>
        <a:xfrm>
          <a:off x="14325600" y="69519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165117</xdr:rowOff>
    </xdr:from>
    <xdr:ext cx="405111" cy="259045"/>
    <xdr:sp macro="" textlink="">
      <xdr:nvSpPr>
        <xdr:cNvPr id="138" name="【一般廃棄物処理施設】&#10;有形固定資産減価償却率該当値テキスト">
          <a:extLst>
            <a:ext uri="{FF2B5EF4-FFF2-40B4-BE49-F238E27FC236}">
              <a16:creationId xmlns:a16="http://schemas.microsoft.com/office/drawing/2014/main" id="{4F09F2C0-7326-429B-8AE0-5EAB9AC7A172}"/>
            </a:ext>
          </a:extLst>
        </xdr:cNvPr>
        <xdr:cNvSpPr txBox="1"/>
      </xdr:nvSpPr>
      <xdr:spPr>
        <a:xfrm>
          <a:off x="14414500" y="687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67310</xdr:rowOff>
    </xdr:from>
    <xdr:to>
      <xdr:col>81</xdr:col>
      <xdr:colOff>101600</xdr:colOff>
      <xdr:row>41</xdr:row>
      <xdr:rowOff>168910</xdr:rowOff>
    </xdr:to>
    <xdr:sp macro="" textlink="">
      <xdr:nvSpPr>
        <xdr:cNvPr id="139" name="楕円 138">
          <a:extLst>
            <a:ext uri="{FF2B5EF4-FFF2-40B4-BE49-F238E27FC236}">
              <a16:creationId xmlns:a16="http://schemas.microsoft.com/office/drawing/2014/main" id="{6EBFC149-8A88-41BF-AC56-78BD780DAC65}"/>
            </a:ext>
          </a:extLst>
        </xdr:cNvPr>
        <xdr:cNvSpPr/>
      </xdr:nvSpPr>
      <xdr:spPr>
        <a:xfrm>
          <a:off x="1357884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118110</xdr:rowOff>
    </xdr:from>
    <xdr:to>
      <xdr:col>85</xdr:col>
      <xdr:colOff>127000</xdr:colOff>
      <xdr:row>41</xdr:row>
      <xdr:rowOff>129540</xdr:rowOff>
    </xdr:to>
    <xdr:cxnSp macro="">
      <xdr:nvCxnSpPr>
        <xdr:cNvPr id="140" name="直線コネクタ 139">
          <a:extLst>
            <a:ext uri="{FF2B5EF4-FFF2-40B4-BE49-F238E27FC236}">
              <a16:creationId xmlns:a16="http://schemas.microsoft.com/office/drawing/2014/main" id="{50830CE8-DAA3-4B13-9E10-8005FA1EB8E1}"/>
            </a:ext>
          </a:extLst>
        </xdr:cNvPr>
        <xdr:cNvCxnSpPr/>
      </xdr:nvCxnSpPr>
      <xdr:spPr>
        <a:xfrm>
          <a:off x="13629640" y="6991350"/>
          <a:ext cx="7467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42545</xdr:rowOff>
    </xdr:from>
    <xdr:to>
      <xdr:col>76</xdr:col>
      <xdr:colOff>165100</xdr:colOff>
      <xdr:row>41</xdr:row>
      <xdr:rowOff>144145</xdr:rowOff>
    </xdr:to>
    <xdr:sp macro="" textlink="">
      <xdr:nvSpPr>
        <xdr:cNvPr id="141" name="楕円 140">
          <a:extLst>
            <a:ext uri="{FF2B5EF4-FFF2-40B4-BE49-F238E27FC236}">
              <a16:creationId xmlns:a16="http://schemas.microsoft.com/office/drawing/2014/main" id="{5984C1CD-B2AA-4EF8-A63D-32B087F76B8D}"/>
            </a:ext>
          </a:extLst>
        </xdr:cNvPr>
        <xdr:cNvSpPr/>
      </xdr:nvSpPr>
      <xdr:spPr>
        <a:xfrm>
          <a:off x="12804140" y="69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93345</xdr:rowOff>
    </xdr:from>
    <xdr:to>
      <xdr:col>81</xdr:col>
      <xdr:colOff>50800</xdr:colOff>
      <xdr:row>41</xdr:row>
      <xdr:rowOff>118110</xdr:rowOff>
    </xdr:to>
    <xdr:cxnSp macro="">
      <xdr:nvCxnSpPr>
        <xdr:cNvPr id="142" name="直線コネクタ 141">
          <a:extLst>
            <a:ext uri="{FF2B5EF4-FFF2-40B4-BE49-F238E27FC236}">
              <a16:creationId xmlns:a16="http://schemas.microsoft.com/office/drawing/2014/main" id="{68E5C674-56A9-40DF-90E7-8B80C2E6A17B}"/>
            </a:ext>
          </a:extLst>
        </xdr:cNvPr>
        <xdr:cNvCxnSpPr/>
      </xdr:nvCxnSpPr>
      <xdr:spPr>
        <a:xfrm>
          <a:off x="12854940" y="6966585"/>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42545</xdr:rowOff>
    </xdr:from>
    <xdr:to>
      <xdr:col>72</xdr:col>
      <xdr:colOff>38100</xdr:colOff>
      <xdr:row>41</xdr:row>
      <xdr:rowOff>144145</xdr:rowOff>
    </xdr:to>
    <xdr:sp macro="" textlink="">
      <xdr:nvSpPr>
        <xdr:cNvPr id="143" name="楕円 142">
          <a:extLst>
            <a:ext uri="{FF2B5EF4-FFF2-40B4-BE49-F238E27FC236}">
              <a16:creationId xmlns:a16="http://schemas.microsoft.com/office/drawing/2014/main" id="{1731F09E-6D5F-45CA-A471-CCF24151829E}"/>
            </a:ext>
          </a:extLst>
        </xdr:cNvPr>
        <xdr:cNvSpPr/>
      </xdr:nvSpPr>
      <xdr:spPr>
        <a:xfrm>
          <a:off x="12029440" y="69157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93345</xdr:rowOff>
    </xdr:from>
    <xdr:to>
      <xdr:col>76</xdr:col>
      <xdr:colOff>114300</xdr:colOff>
      <xdr:row>41</xdr:row>
      <xdr:rowOff>93345</xdr:rowOff>
    </xdr:to>
    <xdr:cxnSp macro="">
      <xdr:nvCxnSpPr>
        <xdr:cNvPr id="144" name="直線コネクタ 143">
          <a:extLst>
            <a:ext uri="{FF2B5EF4-FFF2-40B4-BE49-F238E27FC236}">
              <a16:creationId xmlns:a16="http://schemas.microsoft.com/office/drawing/2014/main" id="{65DF5AC0-22AE-4790-9D7C-DCF2A627EDAD}"/>
            </a:ext>
          </a:extLst>
        </xdr:cNvPr>
        <xdr:cNvCxnSpPr/>
      </xdr:nvCxnSpPr>
      <xdr:spPr>
        <a:xfrm>
          <a:off x="12072620" y="696658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17780</xdr:rowOff>
    </xdr:from>
    <xdr:to>
      <xdr:col>67</xdr:col>
      <xdr:colOff>101600</xdr:colOff>
      <xdr:row>41</xdr:row>
      <xdr:rowOff>119380</xdr:rowOff>
    </xdr:to>
    <xdr:sp macro="" textlink="">
      <xdr:nvSpPr>
        <xdr:cNvPr id="145" name="楕円 144">
          <a:extLst>
            <a:ext uri="{FF2B5EF4-FFF2-40B4-BE49-F238E27FC236}">
              <a16:creationId xmlns:a16="http://schemas.microsoft.com/office/drawing/2014/main" id="{971DBCED-A0E4-49C3-9EC4-AC4B9852A77E}"/>
            </a:ext>
          </a:extLst>
        </xdr:cNvPr>
        <xdr:cNvSpPr/>
      </xdr:nvSpPr>
      <xdr:spPr>
        <a:xfrm>
          <a:off x="1123188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68580</xdr:rowOff>
    </xdr:from>
    <xdr:to>
      <xdr:col>71</xdr:col>
      <xdr:colOff>177800</xdr:colOff>
      <xdr:row>41</xdr:row>
      <xdr:rowOff>93345</xdr:rowOff>
    </xdr:to>
    <xdr:cxnSp macro="">
      <xdr:nvCxnSpPr>
        <xdr:cNvPr id="146" name="直線コネクタ 145">
          <a:extLst>
            <a:ext uri="{FF2B5EF4-FFF2-40B4-BE49-F238E27FC236}">
              <a16:creationId xmlns:a16="http://schemas.microsoft.com/office/drawing/2014/main" id="{E552BB3F-092F-4DAE-8078-62C13A0FF71D}"/>
            </a:ext>
          </a:extLst>
        </xdr:cNvPr>
        <xdr:cNvCxnSpPr/>
      </xdr:nvCxnSpPr>
      <xdr:spPr>
        <a:xfrm>
          <a:off x="11282680" y="6941820"/>
          <a:ext cx="78994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147" name="n_1aveValue【一般廃棄物処理施設】&#10;有形固定資産減価償却率">
          <a:extLst>
            <a:ext uri="{FF2B5EF4-FFF2-40B4-BE49-F238E27FC236}">
              <a16:creationId xmlns:a16="http://schemas.microsoft.com/office/drawing/2014/main" id="{00A746F5-0A22-4658-AD89-561EC5FD1381}"/>
            </a:ext>
          </a:extLst>
        </xdr:cNvPr>
        <xdr:cNvSpPr txBox="1"/>
      </xdr:nvSpPr>
      <xdr:spPr>
        <a:xfrm>
          <a:off x="134372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148" name="n_2aveValue【一般廃棄物処理施設】&#10;有形固定資産減価償却率">
          <a:extLst>
            <a:ext uri="{FF2B5EF4-FFF2-40B4-BE49-F238E27FC236}">
              <a16:creationId xmlns:a16="http://schemas.microsoft.com/office/drawing/2014/main" id="{E72D4732-B8D2-40BE-B285-CFDB43465C41}"/>
            </a:ext>
          </a:extLst>
        </xdr:cNvPr>
        <xdr:cNvSpPr txBox="1"/>
      </xdr:nvSpPr>
      <xdr:spPr>
        <a:xfrm>
          <a:off x="12675244"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149" name="n_3aveValue【一般廃棄物処理施設】&#10;有形固定資産減価償却率">
          <a:extLst>
            <a:ext uri="{FF2B5EF4-FFF2-40B4-BE49-F238E27FC236}">
              <a16:creationId xmlns:a16="http://schemas.microsoft.com/office/drawing/2014/main" id="{F418C904-6C2C-430C-8740-9842ABE13726}"/>
            </a:ext>
          </a:extLst>
        </xdr:cNvPr>
        <xdr:cNvSpPr txBox="1"/>
      </xdr:nvSpPr>
      <xdr:spPr>
        <a:xfrm>
          <a:off x="11900544" y="597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150" name="n_4aveValue【一般廃棄物処理施設】&#10;有形固定資産減価償却率">
          <a:extLst>
            <a:ext uri="{FF2B5EF4-FFF2-40B4-BE49-F238E27FC236}">
              <a16:creationId xmlns:a16="http://schemas.microsoft.com/office/drawing/2014/main" id="{52921C60-19B0-46C2-9842-B3E0A1AA9040}"/>
            </a:ext>
          </a:extLst>
        </xdr:cNvPr>
        <xdr:cNvSpPr txBox="1"/>
      </xdr:nvSpPr>
      <xdr:spPr>
        <a:xfrm>
          <a:off x="11102984" y="598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160037</xdr:rowOff>
    </xdr:from>
    <xdr:ext cx="405111" cy="259045"/>
    <xdr:sp macro="" textlink="">
      <xdr:nvSpPr>
        <xdr:cNvPr id="151" name="n_1mainValue【一般廃棄物処理施設】&#10;有形固定資産減価償却率">
          <a:extLst>
            <a:ext uri="{FF2B5EF4-FFF2-40B4-BE49-F238E27FC236}">
              <a16:creationId xmlns:a16="http://schemas.microsoft.com/office/drawing/2014/main" id="{BDD895F5-1B24-4EFC-9FDF-92A2585BADC3}"/>
            </a:ext>
          </a:extLst>
        </xdr:cNvPr>
        <xdr:cNvSpPr txBox="1"/>
      </xdr:nvSpPr>
      <xdr:spPr>
        <a:xfrm>
          <a:off x="13437244" y="703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135272</xdr:rowOff>
    </xdr:from>
    <xdr:ext cx="405111" cy="259045"/>
    <xdr:sp macro="" textlink="">
      <xdr:nvSpPr>
        <xdr:cNvPr id="152" name="n_2mainValue【一般廃棄物処理施設】&#10;有形固定資産減価償却率">
          <a:extLst>
            <a:ext uri="{FF2B5EF4-FFF2-40B4-BE49-F238E27FC236}">
              <a16:creationId xmlns:a16="http://schemas.microsoft.com/office/drawing/2014/main" id="{4F498DE4-F68A-47C5-B913-983E933B18FB}"/>
            </a:ext>
          </a:extLst>
        </xdr:cNvPr>
        <xdr:cNvSpPr txBox="1"/>
      </xdr:nvSpPr>
      <xdr:spPr>
        <a:xfrm>
          <a:off x="12675244"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135272</xdr:rowOff>
    </xdr:from>
    <xdr:ext cx="405111" cy="259045"/>
    <xdr:sp macro="" textlink="">
      <xdr:nvSpPr>
        <xdr:cNvPr id="153" name="n_3mainValue【一般廃棄物処理施設】&#10;有形固定資産減価償却率">
          <a:extLst>
            <a:ext uri="{FF2B5EF4-FFF2-40B4-BE49-F238E27FC236}">
              <a16:creationId xmlns:a16="http://schemas.microsoft.com/office/drawing/2014/main" id="{D90740E4-27D5-4304-B9CB-93556BD16DB5}"/>
            </a:ext>
          </a:extLst>
        </xdr:cNvPr>
        <xdr:cNvSpPr txBox="1"/>
      </xdr:nvSpPr>
      <xdr:spPr>
        <a:xfrm>
          <a:off x="11900544"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110507</xdr:rowOff>
    </xdr:from>
    <xdr:ext cx="405111" cy="259045"/>
    <xdr:sp macro="" textlink="">
      <xdr:nvSpPr>
        <xdr:cNvPr id="154" name="n_4mainValue【一般廃棄物処理施設】&#10;有形固定資産減価償却率">
          <a:extLst>
            <a:ext uri="{FF2B5EF4-FFF2-40B4-BE49-F238E27FC236}">
              <a16:creationId xmlns:a16="http://schemas.microsoft.com/office/drawing/2014/main" id="{1A0E9083-2145-4F72-B50A-297ED0A5011C}"/>
            </a:ext>
          </a:extLst>
        </xdr:cNvPr>
        <xdr:cNvSpPr txBox="1"/>
      </xdr:nvSpPr>
      <xdr:spPr>
        <a:xfrm>
          <a:off x="11102984" y="698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155" name="正方形/長方形 154">
          <a:extLst>
            <a:ext uri="{FF2B5EF4-FFF2-40B4-BE49-F238E27FC236}">
              <a16:creationId xmlns:a16="http://schemas.microsoft.com/office/drawing/2014/main" id="{5C4ADDB0-6341-40F2-80D4-8B4F7E5A3EF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56" name="正方形/長方形 155">
          <a:extLst>
            <a:ext uri="{FF2B5EF4-FFF2-40B4-BE49-F238E27FC236}">
              <a16:creationId xmlns:a16="http://schemas.microsoft.com/office/drawing/2014/main" id="{16AFE4A5-A6BA-45C0-963D-A5A1D9A6082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57" name="正方形/長方形 156">
          <a:extLst>
            <a:ext uri="{FF2B5EF4-FFF2-40B4-BE49-F238E27FC236}">
              <a16:creationId xmlns:a16="http://schemas.microsoft.com/office/drawing/2014/main" id="{A5F72CCA-EF9D-4EF4-8E6C-DFA7CC8108D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58" name="正方形/長方形 157">
          <a:extLst>
            <a:ext uri="{FF2B5EF4-FFF2-40B4-BE49-F238E27FC236}">
              <a16:creationId xmlns:a16="http://schemas.microsoft.com/office/drawing/2014/main" id="{64F68605-B57B-4242-871D-D3B9A3EC568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59" name="正方形/長方形 158">
          <a:extLst>
            <a:ext uri="{FF2B5EF4-FFF2-40B4-BE49-F238E27FC236}">
              <a16:creationId xmlns:a16="http://schemas.microsoft.com/office/drawing/2014/main" id="{0DB55D6F-1A3F-4D03-8EC7-ABB939186E9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60" name="正方形/長方形 159">
          <a:extLst>
            <a:ext uri="{FF2B5EF4-FFF2-40B4-BE49-F238E27FC236}">
              <a16:creationId xmlns:a16="http://schemas.microsoft.com/office/drawing/2014/main" id="{492CA47B-DE15-4F8E-8B73-C9AB8E6A0E0C}"/>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61" name="正方形/長方形 160">
          <a:extLst>
            <a:ext uri="{FF2B5EF4-FFF2-40B4-BE49-F238E27FC236}">
              <a16:creationId xmlns:a16="http://schemas.microsoft.com/office/drawing/2014/main" id="{504046AD-AE02-4647-9FE2-0BCE47ED92B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62" name="正方形/長方形 161">
          <a:extLst>
            <a:ext uri="{FF2B5EF4-FFF2-40B4-BE49-F238E27FC236}">
              <a16:creationId xmlns:a16="http://schemas.microsoft.com/office/drawing/2014/main" id="{24E3CC47-B844-469E-BCD4-31CC72573FD9}"/>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163" name="テキスト ボックス 162">
          <a:extLst>
            <a:ext uri="{FF2B5EF4-FFF2-40B4-BE49-F238E27FC236}">
              <a16:creationId xmlns:a16="http://schemas.microsoft.com/office/drawing/2014/main" id="{044978C6-769A-4AD3-B1D4-D2C995C3EF8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164" name="直線コネクタ 163">
          <a:extLst>
            <a:ext uri="{FF2B5EF4-FFF2-40B4-BE49-F238E27FC236}">
              <a16:creationId xmlns:a16="http://schemas.microsoft.com/office/drawing/2014/main" id="{D12AD1B8-531F-4D70-9C41-CDD7C4A158A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165" name="直線コネクタ 164">
          <a:extLst>
            <a:ext uri="{FF2B5EF4-FFF2-40B4-BE49-F238E27FC236}">
              <a16:creationId xmlns:a16="http://schemas.microsoft.com/office/drawing/2014/main" id="{6A367F0B-E379-4C6E-B1E7-7B72935F1BDB}"/>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166" name="テキスト ボックス 165">
          <a:extLst>
            <a:ext uri="{FF2B5EF4-FFF2-40B4-BE49-F238E27FC236}">
              <a16:creationId xmlns:a16="http://schemas.microsoft.com/office/drawing/2014/main" id="{856F8176-7B50-4A98-8B86-9AC4515E0DC7}"/>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167" name="直線コネクタ 166">
          <a:extLst>
            <a:ext uri="{FF2B5EF4-FFF2-40B4-BE49-F238E27FC236}">
              <a16:creationId xmlns:a16="http://schemas.microsoft.com/office/drawing/2014/main" id="{5707D290-693D-41E5-AE50-FFA4EFA79F62}"/>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168" name="テキスト ボックス 167">
          <a:extLst>
            <a:ext uri="{FF2B5EF4-FFF2-40B4-BE49-F238E27FC236}">
              <a16:creationId xmlns:a16="http://schemas.microsoft.com/office/drawing/2014/main" id="{D6D4B3F7-14A2-4A9A-B1F1-A41695EE97C0}"/>
            </a:ext>
          </a:extLst>
        </xdr:cNvPr>
        <xdr:cNvSpPr txBox="1"/>
      </xdr:nvSpPr>
      <xdr:spPr>
        <a:xfrm>
          <a:off x="15499308" y="641859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169" name="直線コネクタ 168">
          <a:extLst>
            <a:ext uri="{FF2B5EF4-FFF2-40B4-BE49-F238E27FC236}">
              <a16:creationId xmlns:a16="http://schemas.microsoft.com/office/drawing/2014/main" id="{FB7AE058-A407-45A4-91FC-C0EA95458F6C}"/>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170" name="テキスト ボックス 169">
          <a:extLst>
            <a:ext uri="{FF2B5EF4-FFF2-40B4-BE49-F238E27FC236}">
              <a16:creationId xmlns:a16="http://schemas.microsoft.com/office/drawing/2014/main" id="{AE890357-5CC6-46D0-8A7A-540A0A386FA7}"/>
            </a:ext>
          </a:extLst>
        </xdr:cNvPr>
        <xdr:cNvSpPr txBox="1"/>
      </xdr:nvSpPr>
      <xdr:spPr>
        <a:xfrm>
          <a:off x="15499308" y="597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171" name="直線コネクタ 170">
          <a:extLst>
            <a:ext uri="{FF2B5EF4-FFF2-40B4-BE49-F238E27FC236}">
              <a16:creationId xmlns:a16="http://schemas.microsoft.com/office/drawing/2014/main" id="{64A35239-5498-4FFE-92BB-B58C0E59BECE}"/>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172" name="テキスト ボックス 171">
          <a:extLst>
            <a:ext uri="{FF2B5EF4-FFF2-40B4-BE49-F238E27FC236}">
              <a16:creationId xmlns:a16="http://schemas.microsoft.com/office/drawing/2014/main" id="{26C764F9-A185-4047-8672-40050249F19C}"/>
            </a:ext>
          </a:extLst>
        </xdr:cNvPr>
        <xdr:cNvSpPr txBox="1"/>
      </xdr:nvSpPr>
      <xdr:spPr>
        <a:xfrm>
          <a:off x="15499308" y="5527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173" name="直線コネクタ 172">
          <a:extLst>
            <a:ext uri="{FF2B5EF4-FFF2-40B4-BE49-F238E27FC236}">
              <a16:creationId xmlns:a16="http://schemas.microsoft.com/office/drawing/2014/main" id="{0C2EBAF9-4C62-440D-89CB-2FE18AA1282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174" name="テキスト ボックス 173">
          <a:extLst>
            <a:ext uri="{FF2B5EF4-FFF2-40B4-BE49-F238E27FC236}">
              <a16:creationId xmlns:a16="http://schemas.microsoft.com/office/drawing/2014/main" id="{E41C1CFD-9A7C-4E4D-94DF-4E382DAB11C4}"/>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175" name="【一般廃棄物処理施設】&#10;一人当たり有形固定資産（償却資産）額グラフ枠">
          <a:extLst>
            <a:ext uri="{FF2B5EF4-FFF2-40B4-BE49-F238E27FC236}">
              <a16:creationId xmlns:a16="http://schemas.microsoft.com/office/drawing/2014/main" id="{FDF81FC9-45F1-40E8-B119-651A5339EA3A}"/>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176" name="直線コネクタ 175">
          <a:extLst>
            <a:ext uri="{FF2B5EF4-FFF2-40B4-BE49-F238E27FC236}">
              <a16:creationId xmlns:a16="http://schemas.microsoft.com/office/drawing/2014/main" id="{70A4F72D-73EC-41B8-B4C9-419793D577CA}"/>
            </a:ext>
          </a:extLst>
        </xdr:cNvPr>
        <xdr:cNvCxnSpPr/>
      </xdr:nvCxnSpPr>
      <xdr:spPr>
        <a:xfrm flipV="1">
          <a:off x="19509104" y="5668125"/>
          <a:ext cx="0" cy="1336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177" name="【一般廃棄物処理施設】&#10;一人当たり有形固定資産（償却資産）額最小値テキスト">
          <a:extLst>
            <a:ext uri="{FF2B5EF4-FFF2-40B4-BE49-F238E27FC236}">
              <a16:creationId xmlns:a16="http://schemas.microsoft.com/office/drawing/2014/main" id="{37C68683-0867-4358-B344-88637D2DE948}"/>
            </a:ext>
          </a:extLst>
        </xdr:cNvPr>
        <xdr:cNvSpPr txBox="1"/>
      </xdr:nvSpPr>
      <xdr:spPr>
        <a:xfrm>
          <a:off x="19547840" y="7008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178" name="直線コネクタ 177">
          <a:extLst>
            <a:ext uri="{FF2B5EF4-FFF2-40B4-BE49-F238E27FC236}">
              <a16:creationId xmlns:a16="http://schemas.microsoft.com/office/drawing/2014/main" id="{5BD5E7DE-655C-4D2F-8783-FFDF652BDE6F}"/>
            </a:ext>
          </a:extLst>
        </xdr:cNvPr>
        <xdr:cNvCxnSpPr/>
      </xdr:nvCxnSpPr>
      <xdr:spPr>
        <a:xfrm>
          <a:off x="19443700" y="7004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179" name="【一般廃棄物処理施設】&#10;一人当たり有形固定資産（償却資産）額最大値テキスト">
          <a:extLst>
            <a:ext uri="{FF2B5EF4-FFF2-40B4-BE49-F238E27FC236}">
              <a16:creationId xmlns:a16="http://schemas.microsoft.com/office/drawing/2014/main" id="{DA7E88CC-BA42-446B-AFD8-30BA831D5D11}"/>
            </a:ext>
          </a:extLst>
        </xdr:cNvPr>
        <xdr:cNvSpPr txBox="1"/>
      </xdr:nvSpPr>
      <xdr:spPr>
        <a:xfrm>
          <a:off x="19547840" y="544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180" name="直線コネクタ 179">
          <a:extLst>
            <a:ext uri="{FF2B5EF4-FFF2-40B4-BE49-F238E27FC236}">
              <a16:creationId xmlns:a16="http://schemas.microsoft.com/office/drawing/2014/main" id="{69723283-303A-47D4-A341-E4AE6B04F8C6}"/>
            </a:ext>
          </a:extLst>
        </xdr:cNvPr>
        <xdr:cNvCxnSpPr/>
      </xdr:nvCxnSpPr>
      <xdr:spPr>
        <a:xfrm>
          <a:off x="19443700" y="5668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181" name="【一般廃棄物処理施設】&#10;一人当たり有形固定資産（償却資産）額平均値テキスト">
          <a:extLst>
            <a:ext uri="{FF2B5EF4-FFF2-40B4-BE49-F238E27FC236}">
              <a16:creationId xmlns:a16="http://schemas.microsoft.com/office/drawing/2014/main" id="{AC080692-2FEA-4F88-B6AA-D9B7EC076912}"/>
            </a:ext>
          </a:extLst>
        </xdr:cNvPr>
        <xdr:cNvSpPr txBox="1"/>
      </xdr:nvSpPr>
      <xdr:spPr>
        <a:xfrm>
          <a:off x="19547840" y="66678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182" name="フローチャート: 判断 181">
          <a:extLst>
            <a:ext uri="{FF2B5EF4-FFF2-40B4-BE49-F238E27FC236}">
              <a16:creationId xmlns:a16="http://schemas.microsoft.com/office/drawing/2014/main" id="{5FC2368A-6837-42A5-BCBE-865753B786A3}"/>
            </a:ext>
          </a:extLst>
        </xdr:cNvPr>
        <xdr:cNvSpPr/>
      </xdr:nvSpPr>
      <xdr:spPr>
        <a:xfrm>
          <a:off x="19458940" y="68126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183" name="フローチャート: 判断 182">
          <a:extLst>
            <a:ext uri="{FF2B5EF4-FFF2-40B4-BE49-F238E27FC236}">
              <a16:creationId xmlns:a16="http://schemas.microsoft.com/office/drawing/2014/main" id="{5F5C8236-AD66-44D4-A6AA-FC0265032EDA}"/>
            </a:ext>
          </a:extLst>
        </xdr:cNvPr>
        <xdr:cNvSpPr/>
      </xdr:nvSpPr>
      <xdr:spPr>
        <a:xfrm>
          <a:off x="18735040" y="68150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184" name="フローチャート: 判断 183">
          <a:extLst>
            <a:ext uri="{FF2B5EF4-FFF2-40B4-BE49-F238E27FC236}">
              <a16:creationId xmlns:a16="http://schemas.microsoft.com/office/drawing/2014/main" id="{85B65207-8767-44E9-B35D-78241F993950}"/>
            </a:ext>
          </a:extLst>
        </xdr:cNvPr>
        <xdr:cNvSpPr/>
      </xdr:nvSpPr>
      <xdr:spPr>
        <a:xfrm>
          <a:off x="17937480" y="68278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185" name="フローチャート: 判断 184">
          <a:extLst>
            <a:ext uri="{FF2B5EF4-FFF2-40B4-BE49-F238E27FC236}">
              <a16:creationId xmlns:a16="http://schemas.microsoft.com/office/drawing/2014/main" id="{C636DE9D-5817-440D-986B-EA067AAE8003}"/>
            </a:ext>
          </a:extLst>
        </xdr:cNvPr>
        <xdr:cNvSpPr/>
      </xdr:nvSpPr>
      <xdr:spPr>
        <a:xfrm>
          <a:off x="17162780" y="6841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186" name="フローチャート: 判断 185">
          <a:extLst>
            <a:ext uri="{FF2B5EF4-FFF2-40B4-BE49-F238E27FC236}">
              <a16:creationId xmlns:a16="http://schemas.microsoft.com/office/drawing/2014/main" id="{F619BC15-B246-43AF-B200-BEFD35945CE2}"/>
            </a:ext>
          </a:extLst>
        </xdr:cNvPr>
        <xdr:cNvSpPr/>
      </xdr:nvSpPr>
      <xdr:spPr>
        <a:xfrm>
          <a:off x="16388080" y="6823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187" name="テキスト ボックス 186">
          <a:extLst>
            <a:ext uri="{FF2B5EF4-FFF2-40B4-BE49-F238E27FC236}">
              <a16:creationId xmlns:a16="http://schemas.microsoft.com/office/drawing/2014/main" id="{8B076C4D-1B20-49C5-B6AE-44A8E442F51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188" name="テキスト ボックス 187">
          <a:extLst>
            <a:ext uri="{FF2B5EF4-FFF2-40B4-BE49-F238E27FC236}">
              <a16:creationId xmlns:a16="http://schemas.microsoft.com/office/drawing/2014/main" id="{CE43109C-17A1-49CA-9537-92D09D61EB0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189" name="テキスト ボックス 188">
          <a:extLst>
            <a:ext uri="{FF2B5EF4-FFF2-40B4-BE49-F238E27FC236}">
              <a16:creationId xmlns:a16="http://schemas.microsoft.com/office/drawing/2014/main" id="{136CCD57-6DA7-4C55-BF3B-E67A1A113C7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190" name="テキスト ボックス 189">
          <a:extLst>
            <a:ext uri="{FF2B5EF4-FFF2-40B4-BE49-F238E27FC236}">
              <a16:creationId xmlns:a16="http://schemas.microsoft.com/office/drawing/2014/main" id="{6B2555F1-3B51-4771-BCB4-20D9C89241E2}"/>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191" name="テキスト ボックス 190">
          <a:extLst>
            <a:ext uri="{FF2B5EF4-FFF2-40B4-BE49-F238E27FC236}">
              <a16:creationId xmlns:a16="http://schemas.microsoft.com/office/drawing/2014/main" id="{65CCD543-6C55-494D-B9A0-9F491CEA396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4655</xdr:rowOff>
    </xdr:from>
    <xdr:to>
      <xdr:col>116</xdr:col>
      <xdr:colOff>114300</xdr:colOff>
      <xdr:row>41</xdr:row>
      <xdr:rowOff>106255</xdr:rowOff>
    </xdr:to>
    <xdr:sp macro="" textlink="">
      <xdr:nvSpPr>
        <xdr:cNvPr id="192" name="楕円 191">
          <a:extLst>
            <a:ext uri="{FF2B5EF4-FFF2-40B4-BE49-F238E27FC236}">
              <a16:creationId xmlns:a16="http://schemas.microsoft.com/office/drawing/2014/main" id="{83DDDC68-C29A-4634-A5E6-BDA141B8CC26}"/>
            </a:ext>
          </a:extLst>
        </xdr:cNvPr>
        <xdr:cNvSpPr/>
      </xdr:nvSpPr>
      <xdr:spPr>
        <a:xfrm>
          <a:off x="19458940" y="687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91032</xdr:rowOff>
    </xdr:from>
    <xdr:ext cx="599010" cy="259045"/>
    <xdr:sp macro="" textlink="">
      <xdr:nvSpPr>
        <xdr:cNvPr id="193" name="【一般廃棄物処理施設】&#10;一人当たり有形固定資産（償却資産）額該当値テキスト">
          <a:extLst>
            <a:ext uri="{FF2B5EF4-FFF2-40B4-BE49-F238E27FC236}">
              <a16:creationId xmlns:a16="http://schemas.microsoft.com/office/drawing/2014/main" id="{4CAB59DE-F127-42DC-8DCD-FF098DEFE9A0}"/>
            </a:ext>
          </a:extLst>
        </xdr:cNvPr>
        <xdr:cNvSpPr txBox="1"/>
      </xdr:nvSpPr>
      <xdr:spPr>
        <a:xfrm>
          <a:off x="19547840" y="6796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6533</xdr:rowOff>
    </xdr:from>
    <xdr:to>
      <xdr:col>112</xdr:col>
      <xdr:colOff>38100</xdr:colOff>
      <xdr:row>41</xdr:row>
      <xdr:rowOff>108133</xdr:rowOff>
    </xdr:to>
    <xdr:sp macro="" textlink="">
      <xdr:nvSpPr>
        <xdr:cNvPr id="194" name="楕円 193">
          <a:extLst>
            <a:ext uri="{FF2B5EF4-FFF2-40B4-BE49-F238E27FC236}">
              <a16:creationId xmlns:a16="http://schemas.microsoft.com/office/drawing/2014/main" id="{4DA54F05-4D82-4EB8-B9C7-F8F257833521}"/>
            </a:ext>
          </a:extLst>
        </xdr:cNvPr>
        <xdr:cNvSpPr/>
      </xdr:nvSpPr>
      <xdr:spPr>
        <a:xfrm>
          <a:off x="18735040" y="68797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55455</xdr:rowOff>
    </xdr:from>
    <xdr:to>
      <xdr:col>116</xdr:col>
      <xdr:colOff>63500</xdr:colOff>
      <xdr:row>41</xdr:row>
      <xdr:rowOff>57333</xdr:rowOff>
    </xdr:to>
    <xdr:cxnSp macro="">
      <xdr:nvCxnSpPr>
        <xdr:cNvPr id="195" name="直線コネクタ 194">
          <a:extLst>
            <a:ext uri="{FF2B5EF4-FFF2-40B4-BE49-F238E27FC236}">
              <a16:creationId xmlns:a16="http://schemas.microsoft.com/office/drawing/2014/main" id="{42AF7913-4A5F-4691-9EDE-5872292F669A}"/>
            </a:ext>
          </a:extLst>
        </xdr:cNvPr>
        <xdr:cNvCxnSpPr/>
      </xdr:nvCxnSpPr>
      <xdr:spPr>
        <a:xfrm flipV="1">
          <a:off x="18778220" y="6928695"/>
          <a:ext cx="731520" cy="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8823</xdr:rowOff>
    </xdr:from>
    <xdr:to>
      <xdr:col>107</xdr:col>
      <xdr:colOff>101600</xdr:colOff>
      <xdr:row>41</xdr:row>
      <xdr:rowOff>110423</xdr:rowOff>
    </xdr:to>
    <xdr:sp macro="" textlink="">
      <xdr:nvSpPr>
        <xdr:cNvPr id="196" name="楕円 195">
          <a:extLst>
            <a:ext uri="{FF2B5EF4-FFF2-40B4-BE49-F238E27FC236}">
              <a16:creationId xmlns:a16="http://schemas.microsoft.com/office/drawing/2014/main" id="{AC0165A4-D425-4D3E-BBF6-565354C06BAB}"/>
            </a:ext>
          </a:extLst>
        </xdr:cNvPr>
        <xdr:cNvSpPr/>
      </xdr:nvSpPr>
      <xdr:spPr>
        <a:xfrm>
          <a:off x="17937480" y="688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57333</xdr:rowOff>
    </xdr:from>
    <xdr:to>
      <xdr:col>111</xdr:col>
      <xdr:colOff>177800</xdr:colOff>
      <xdr:row>41</xdr:row>
      <xdr:rowOff>59623</xdr:rowOff>
    </xdr:to>
    <xdr:cxnSp macro="">
      <xdr:nvCxnSpPr>
        <xdr:cNvPr id="197" name="直線コネクタ 196">
          <a:extLst>
            <a:ext uri="{FF2B5EF4-FFF2-40B4-BE49-F238E27FC236}">
              <a16:creationId xmlns:a16="http://schemas.microsoft.com/office/drawing/2014/main" id="{AB819BBC-A038-4BB1-9BF8-4582C0733B88}"/>
            </a:ext>
          </a:extLst>
        </xdr:cNvPr>
        <xdr:cNvCxnSpPr/>
      </xdr:nvCxnSpPr>
      <xdr:spPr>
        <a:xfrm flipV="1">
          <a:off x="17988280" y="6930573"/>
          <a:ext cx="789940" cy="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11097</xdr:rowOff>
    </xdr:from>
    <xdr:to>
      <xdr:col>102</xdr:col>
      <xdr:colOff>165100</xdr:colOff>
      <xdr:row>41</xdr:row>
      <xdr:rowOff>112697</xdr:rowOff>
    </xdr:to>
    <xdr:sp macro="" textlink="">
      <xdr:nvSpPr>
        <xdr:cNvPr id="198" name="楕円 197">
          <a:extLst>
            <a:ext uri="{FF2B5EF4-FFF2-40B4-BE49-F238E27FC236}">
              <a16:creationId xmlns:a16="http://schemas.microsoft.com/office/drawing/2014/main" id="{8D8E79C6-84C6-4B9B-88F2-9B395E739A82}"/>
            </a:ext>
          </a:extLst>
        </xdr:cNvPr>
        <xdr:cNvSpPr/>
      </xdr:nvSpPr>
      <xdr:spPr>
        <a:xfrm>
          <a:off x="17162780" y="688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59623</xdr:rowOff>
    </xdr:from>
    <xdr:to>
      <xdr:col>107</xdr:col>
      <xdr:colOff>50800</xdr:colOff>
      <xdr:row>41</xdr:row>
      <xdr:rowOff>61897</xdr:rowOff>
    </xdr:to>
    <xdr:cxnSp macro="">
      <xdr:nvCxnSpPr>
        <xdr:cNvPr id="199" name="直線コネクタ 198">
          <a:extLst>
            <a:ext uri="{FF2B5EF4-FFF2-40B4-BE49-F238E27FC236}">
              <a16:creationId xmlns:a16="http://schemas.microsoft.com/office/drawing/2014/main" id="{872FCAF1-7E4F-463B-BC17-CA6FE884B956}"/>
            </a:ext>
          </a:extLst>
        </xdr:cNvPr>
        <xdr:cNvCxnSpPr/>
      </xdr:nvCxnSpPr>
      <xdr:spPr>
        <a:xfrm flipV="1">
          <a:off x="17213580" y="6932863"/>
          <a:ext cx="774700" cy="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12443</xdr:rowOff>
    </xdr:from>
    <xdr:to>
      <xdr:col>98</xdr:col>
      <xdr:colOff>38100</xdr:colOff>
      <xdr:row>41</xdr:row>
      <xdr:rowOff>114043</xdr:rowOff>
    </xdr:to>
    <xdr:sp macro="" textlink="">
      <xdr:nvSpPr>
        <xdr:cNvPr id="200" name="楕円 199">
          <a:extLst>
            <a:ext uri="{FF2B5EF4-FFF2-40B4-BE49-F238E27FC236}">
              <a16:creationId xmlns:a16="http://schemas.microsoft.com/office/drawing/2014/main" id="{1BC5AA39-0BF6-4AC8-BEC1-EF6EA8D92D7F}"/>
            </a:ext>
          </a:extLst>
        </xdr:cNvPr>
        <xdr:cNvSpPr/>
      </xdr:nvSpPr>
      <xdr:spPr>
        <a:xfrm>
          <a:off x="16388080" y="68856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61897</xdr:rowOff>
    </xdr:from>
    <xdr:to>
      <xdr:col>102</xdr:col>
      <xdr:colOff>114300</xdr:colOff>
      <xdr:row>41</xdr:row>
      <xdr:rowOff>63243</xdr:rowOff>
    </xdr:to>
    <xdr:cxnSp macro="">
      <xdr:nvCxnSpPr>
        <xdr:cNvPr id="201" name="直線コネクタ 200">
          <a:extLst>
            <a:ext uri="{FF2B5EF4-FFF2-40B4-BE49-F238E27FC236}">
              <a16:creationId xmlns:a16="http://schemas.microsoft.com/office/drawing/2014/main" id="{2CBF461B-A9CE-4A36-A1EA-109F2FF530C1}"/>
            </a:ext>
          </a:extLst>
        </xdr:cNvPr>
        <xdr:cNvCxnSpPr/>
      </xdr:nvCxnSpPr>
      <xdr:spPr>
        <a:xfrm flipV="1">
          <a:off x="16431260" y="6935137"/>
          <a:ext cx="782320" cy="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202" name="n_1aveValue【一般廃棄物処理施設】&#10;一人当たり有形固定資産（償却資産）額">
          <a:extLst>
            <a:ext uri="{FF2B5EF4-FFF2-40B4-BE49-F238E27FC236}">
              <a16:creationId xmlns:a16="http://schemas.microsoft.com/office/drawing/2014/main" id="{6314F1A9-6C7C-4205-8326-DA1C05C7C017}"/>
            </a:ext>
          </a:extLst>
        </xdr:cNvPr>
        <xdr:cNvSpPr txBox="1"/>
      </xdr:nvSpPr>
      <xdr:spPr>
        <a:xfrm>
          <a:off x="18496495" y="6594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203" name="n_2aveValue【一般廃棄物処理施設】&#10;一人当たり有形固定資産（償却資産）額">
          <a:extLst>
            <a:ext uri="{FF2B5EF4-FFF2-40B4-BE49-F238E27FC236}">
              <a16:creationId xmlns:a16="http://schemas.microsoft.com/office/drawing/2014/main" id="{E62B547B-30E0-47AC-BEE9-02389039E5CB}"/>
            </a:ext>
          </a:extLst>
        </xdr:cNvPr>
        <xdr:cNvSpPr txBox="1"/>
      </xdr:nvSpPr>
      <xdr:spPr>
        <a:xfrm>
          <a:off x="17734495" y="660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204" name="n_3aveValue【一般廃棄物処理施設】&#10;一人当たり有形固定資産（償却資産）額">
          <a:extLst>
            <a:ext uri="{FF2B5EF4-FFF2-40B4-BE49-F238E27FC236}">
              <a16:creationId xmlns:a16="http://schemas.microsoft.com/office/drawing/2014/main" id="{103F527E-FBB6-4AF0-B840-92E7F1B9F916}"/>
            </a:ext>
          </a:extLst>
        </xdr:cNvPr>
        <xdr:cNvSpPr txBox="1"/>
      </xdr:nvSpPr>
      <xdr:spPr>
        <a:xfrm>
          <a:off x="16936935" y="6620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65022</xdr:rowOff>
    </xdr:from>
    <xdr:ext cx="599010" cy="259045"/>
    <xdr:sp macro="" textlink="">
      <xdr:nvSpPr>
        <xdr:cNvPr id="205" name="n_4aveValue【一般廃棄物処理施設】&#10;一人当たり有形固定資産（償却資産）額">
          <a:extLst>
            <a:ext uri="{FF2B5EF4-FFF2-40B4-BE49-F238E27FC236}">
              <a16:creationId xmlns:a16="http://schemas.microsoft.com/office/drawing/2014/main" id="{028A2136-D8D7-4E18-AB0F-DF5CC0C1628E}"/>
            </a:ext>
          </a:extLst>
        </xdr:cNvPr>
        <xdr:cNvSpPr txBox="1"/>
      </xdr:nvSpPr>
      <xdr:spPr>
        <a:xfrm>
          <a:off x="16162235" y="6602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99260</xdr:rowOff>
    </xdr:from>
    <xdr:ext cx="599010" cy="259045"/>
    <xdr:sp macro="" textlink="">
      <xdr:nvSpPr>
        <xdr:cNvPr id="206" name="n_1mainValue【一般廃棄物処理施設】&#10;一人当たり有形固定資産（償却資産）額">
          <a:extLst>
            <a:ext uri="{FF2B5EF4-FFF2-40B4-BE49-F238E27FC236}">
              <a16:creationId xmlns:a16="http://schemas.microsoft.com/office/drawing/2014/main" id="{41B2F45C-17B7-4409-BB0B-8825E829BA43}"/>
            </a:ext>
          </a:extLst>
        </xdr:cNvPr>
        <xdr:cNvSpPr txBox="1"/>
      </xdr:nvSpPr>
      <xdr:spPr>
        <a:xfrm>
          <a:off x="18496495" y="69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101550</xdr:rowOff>
    </xdr:from>
    <xdr:ext cx="599010" cy="259045"/>
    <xdr:sp macro="" textlink="">
      <xdr:nvSpPr>
        <xdr:cNvPr id="207" name="n_2mainValue【一般廃棄物処理施設】&#10;一人当たり有形固定資産（償却資産）額">
          <a:extLst>
            <a:ext uri="{FF2B5EF4-FFF2-40B4-BE49-F238E27FC236}">
              <a16:creationId xmlns:a16="http://schemas.microsoft.com/office/drawing/2014/main" id="{EB12BDC4-4291-4FF3-A152-9D350F2B31D1}"/>
            </a:ext>
          </a:extLst>
        </xdr:cNvPr>
        <xdr:cNvSpPr txBox="1"/>
      </xdr:nvSpPr>
      <xdr:spPr>
        <a:xfrm>
          <a:off x="17734495" y="6974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103824</xdr:rowOff>
    </xdr:from>
    <xdr:ext cx="599010" cy="259045"/>
    <xdr:sp macro="" textlink="">
      <xdr:nvSpPr>
        <xdr:cNvPr id="208" name="n_3mainValue【一般廃棄物処理施設】&#10;一人当たり有形固定資産（償却資産）額">
          <a:extLst>
            <a:ext uri="{FF2B5EF4-FFF2-40B4-BE49-F238E27FC236}">
              <a16:creationId xmlns:a16="http://schemas.microsoft.com/office/drawing/2014/main" id="{5D42F091-7B10-429D-9586-163A1C17A83D}"/>
            </a:ext>
          </a:extLst>
        </xdr:cNvPr>
        <xdr:cNvSpPr txBox="1"/>
      </xdr:nvSpPr>
      <xdr:spPr>
        <a:xfrm>
          <a:off x="16936935" y="6977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105170</xdr:rowOff>
    </xdr:from>
    <xdr:ext cx="599010" cy="259045"/>
    <xdr:sp macro="" textlink="">
      <xdr:nvSpPr>
        <xdr:cNvPr id="209" name="n_4mainValue【一般廃棄物処理施設】&#10;一人当たり有形固定資産（償却資産）額">
          <a:extLst>
            <a:ext uri="{FF2B5EF4-FFF2-40B4-BE49-F238E27FC236}">
              <a16:creationId xmlns:a16="http://schemas.microsoft.com/office/drawing/2014/main" id="{0BF74EB3-1DFE-4E4C-BD5C-3CD7C6D57087}"/>
            </a:ext>
          </a:extLst>
        </xdr:cNvPr>
        <xdr:cNvSpPr txBox="1"/>
      </xdr:nvSpPr>
      <xdr:spPr>
        <a:xfrm>
          <a:off x="16162235" y="6978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210" name="正方形/長方形 209">
          <a:extLst>
            <a:ext uri="{FF2B5EF4-FFF2-40B4-BE49-F238E27FC236}">
              <a16:creationId xmlns:a16="http://schemas.microsoft.com/office/drawing/2014/main" id="{B00D38ED-B7B9-4E01-BC91-3B02C24FCEC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1" name="正方形/長方形 210">
          <a:extLst>
            <a:ext uri="{FF2B5EF4-FFF2-40B4-BE49-F238E27FC236}">
              <a16:creationId xmlns:a16="http://schemas.microsoft.com/office/drawing/2014/main" id="{A5BA5B59-C7A7-4A2A-84E0-FA2975C84C56}"/>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2" name="正方形/長方形 211">
          <a:extLst>
            <a:ext uri="{FF2B5EF4-FFF2-40B4-BE49-F238E27FC236}">
              <a16:creationId xmlns:a16="http://schemas.microsoft.com/office/drawing/2014/main" id="{4A027F3E-41B5-43C6-956E-6C30577FC4AB}"/>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3" name="正方形/長方形 212">
          <a:extLst>
            <a:ext uri="{FF2B5EF4-FFF2-40B4-BE49-F238E27FC236}">
              <a16:creationId xmlns:a16="http://schemas.microsoft.com/office/drawing/2014/main" id="{667D4DC4-EA7E-4221-868F-DD9F80E33D1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4" name="正方形/長方形 213">
          <a:extLst>
            <a:ext uri="{FF2B5EF4-FFF2-40B4-BE49-F238E27FC236}">
              <a16:creationId xmlns:a16="http://schemas.microsoft.com/office/drawing/2014/main" id="{E2544DD5-C7CB-42E4-9F6F-3AF9FF1B3B22}"/>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5" name="正方形/長方形 214">
          <a:extLst>
            <a:ext uri="{FF2B5EF4-FFF2-40B4-BE49-F238E27FC236}">
              <a16:creationId xmlns:a16="http://schemas.microsoft.com/office/drawing/2014/main" id="{F9A0AA1C-B07F-4A4B-A2DF-8E3A04B19232}"/>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6" name="正方形/長方形 215">
          <a:extLst>
            <a:ext uri="{FF2B5EF4-FFF2-40B4-BE49-F238E27FC236}">
              <a16:creationId xmlns:a16="http://schemas.microsoft.com/office/drawing/2014/main" id="{A3160B31-4E85-4732-9243-A6E3BEF284C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7" name="正方形/長方形 216">
          <a:extLst>
            <a:ext uri="{FF2B5EF4-FFF2-40B4-BE49-F238E27FC236}">
              <a16:creationId xmlns:a16="http://schemas.microsoft.com/office/drawing/2014/main" id="{C52B1FDB-F96F-4794-9CAD-0B8A708D86DF}"/>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18" name="テキスト ボックス 217">
          <a:extLst>
            <a:ext uri="{FF2B5EF4-FFF2-40B4-BE49-F238E27FC236}">
              <a16:creationId xmlns:a16="http://schemas.microsoft.com/office/drawing/2014/main" id="{B74CBA19-F3C0-44FF-99F5-7539E068D4A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19" name="直線コネクタ 218">
          <a:extLst>
            <a:ext uri="{FF2B5EF4-FFF2-40B4-BE49-F238E27FC236}">
              <a16:creationId xmlns:a16="http://schemas.microsoft.com/office/drawing/2014/main" id="{6E2ABF47-1BC6-409F-B43F-32C535C3F7A3}"/>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0" name="テキスト ボックス 219">
          <a:extLst>
            <a:ext uri="{FF2B5EF4-FFF2-40B4-BE49-F238E27FC236}">
              <a16:creationId xmlns:a16="http://schemas.microsoft.com/office/drawing/2014/main" id="{0B3CF5C9-B8F9-4CD9-9025-90BA73701DE2}"/>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21" name="直線コネクタ 220">
          <a:extLst>
            <a:ext uri="{FF2B5EF4-FFF2-40B4-BE49-F238E27FC236}">
              <a16:creationId xmlns:a16="http://schemas.microsoft.com/office/drawing/2014/main" id="{067791C5-4E60-4200-8654-8989DB6982A3}"/>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222" name="テキスト ボックス 221">
          <a:extLst>
            <a:ext uri="{FF2B5EF4-FFF2-40B4-BE49-F238E27FC236}">
              <a16:creationId xmlns:a16="http://schemas.microsoft.com/office/drawing/2014/main" id="{9461583E-1959-494E-867F-9F55B14EF7E5}"/>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23" name="直線コネクタ 222">
          <a:extLst>
            <a:ext uri="{FF2B5EF4-FFF2-40B4-BE49-F238E27FC236}">
              <a16:creationId xmlns:a16="http://schemas.microsoft.com/office/drawing/2014/main" id="{2CC85560-9156-43DC-A497-50A003CB48C6}"/>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224" name="テキスト ボックス 223">
          <a:extLst>
            <a:ext uri="{FF2B5EF4-FFF2-40B4-BE49-F238E27FC236}">
              <a16:creationId xmlns:a16="http://schemas.microsoft.com/office/drawing/2014/main" id="{5113832C-E257-416C-B25C-7AC48E5BCAD8}"/>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225" name="直線コネクタ 224">
          <a:extLst>
            <a:ext uri="{FF2B5EF4-FFF2-40B4-BE49-F238E27FC236}">
              <a16:creationId xmlns:a16="http://schemas.microsoft.com/office/drawing/2014/main" id="{1015BFCD-95D8-46DB-94B2-C622E007304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226" name="テキスト ボックス 225">
          <a:extLst>
            <a:ext uri="{FF2B5EF4-FFF2-40B4-BE49-F238E27FC236}">
              <a16:creationId xmlns:a16="http://schemas.microsoft.com/office/drawing/2014/main" id="{F40A14DB-FB25-4360-8D12-2989B03D336C}"/>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27" name="直線コネクタ 226">
          <a:extLst>
            <a:ext uri="{FF2B5EF4-FFF2-40B4-BE49-F238E27FC236}">
              <a16:creationId xmlns:a16="http://schemas.microsoft.com/office/drawing/2014/main" id="{10D33253-DBA9-43B6-BE8D-F5D31905ADA4}"/>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28" name="テキスト ボックス 227">
          <a:extLst>
            <a:ext uri="{FF2B5EF4-FFF2-40B4-BE49-F238E27FC236}">
              <a16:creationId xmlns:a16="http://schemas.microsoft.com/office/drawing/2014/main" id="{60C79B08-F4D5-40D5-9797-E5BE6928453F}"/>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29" name="直線コネクタ 228">
          <a:extLst>
            <a:ext uri="{FF2B5EF4-FFF2-40B4-BE49-F238E27FC236}">
              <a16:creationId xmlns:a16="http://schemas.microsoft.com/office/drawing/2014/main" id="{7A5B10B2-C66B-4C58-975B-E2323AD604A6}"/>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230" name="テキスト ボックス 229">
          <a:extLst>
            <a:ext uri="{FF2B5EF4-FFF2-40B4-BE49-F238E27FC236}">
              <a16:creationId xmlns:a16="http://schemas.microsoft.com/office/drawing/2014/main" id="{A4CD48CE-A341-41DB-8C22-E657A26612A6}"/>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1" name="直線コネクタ 230">
          <a:extLst>
            <a:ext uri="{FF2B5EF4-FFF2-40B4-BE49-F238E27FC236}">
              <a16:creationId xmlns:a16="http://schemas.microsoft.com/office/drawing/2014/main" id="{2ECF01AF-2F1D-4E2B-8E7F-8FD28D952C07}"/>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232" name="テキスト ボックス 231">
          <a:extLst>
            <a:ext uri="{FF2B5EF4-FFF2-40B4-BE49-F238E27FC236}">
              <a16:creationId xmlns:a16="http://schemas.microsoft.com/office/drawing/2014/main" id="{2CD5BAE0-139D-4BB7-B26C-671B95582494}"/>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33" name="【保健センター・保健所】&#10;有形固定資産減価償却率グラフ枠">
          <a:extLst>
            <a:ext uri="{FF2B5EF4-FFF2-40B4-BE49-F238E27FC236}">
              <a16:creationId xmlns:a16="http://schemas.microsoft.com/office/drawing/2014/main" id="{EFCDE2BB-1E48-47EB-B7E7-18015908066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234" name="直線コネクタ 233">
          <a:extLst>
            <a:ext uri="{FF2B5EF4-FFF2-40B4-BE49-F238E27FC236}">
              <a16:creationId xmlns:a16="http://schemas.microsoft.com/office/drawing/2014/main" id="{0E491607-7462-4047-AB98-51890978DD78}"/>
            </a:ext>
          </a:extLst>
        </xdr:cNvPr>
        <xdr:cNvCxnSpPr/>
      </xdr:nvCxnSpPr>
      <xdr:spPr>
        <a:xfrm flipV="1">
          <a:off x="14375764" y="9237345"/>
          <a:ext cx="0" cy="1567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235" name="【保健センター・保健所】&#10;有形固定資産減価償却率最小値テキスト">
          <a:extLst>
            <a:ext uri="{FF2B5EF4-FFF2-40B4-BE49-F238E27FC236}">
              <a16:creationId xmlns:a16="http://schemas.microsoft.com/office/drawing/2014/main" id="{3FF1ADD7-3EF5-4283-9CED-F8B2CC2D06F1}"/>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236" name="直線コネクタ 235">
          <a:extLst>
            <a:ext uri="{FF2B5EF4-FFF2-40B4-BE49-F238E27FC236}">
              <a16:creationId xmlns:a16="http://schemas.microsoft.com/office/drawing/2014/main" id="{0D7581EF-DF6F-4B76-95EF-4D62C5CB76E6}"/>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237" name="【保健センター・保健所】&#10;有形固定資産減価償却率最大値テキスト">
          <a:extLst>
            <a:ext uri="{FF2B5EF4-FFF2-40B4-BE49-F238E27FC236}">
              <a16:creationId xmlns:a16="http://schemas.microsoft.com/office/drawing/2014/main" id="{BEE2DB58-2E04-4262-8DB5-7B97774E52B0}"/>
            </a:ext>
          </a:extLst>
        </xdr:cNvPr>
        <xdr:cNvSpPr txBox="1"/>
      </xdr:nvSpPr>
      <xdr:spPr>
        <a:xfrm>
          <a:off x="14414500" y="9020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238" name="直線コネクタ 237">
          <a:extLst>
            <a:ext uri="{FF2B5EF4-FFF2-40B4-BE49-F238E27FC236}">
              <a16:creationId xmlns:a16="http://schemas.microsoft.com/office/drawing/2014/main" id="{C99F5332-9BF8-4905-83C7-9DF1E283E106}"/>
            </a:ext>
          </a:extLst>
        </xdr:cNvPr>
        <xdr:cNvCxnSpPr/>
      </xdr:nvCxnSpPr>
      <xdr:spPr>
        <a:xfrm>
          <a:off x="14287500" y="9237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118762</xdr:rowOff>
    </xdr:from>
    <xdr:ext cx="405111" cy="259045"/>
    <xdr:sp macro="" textlink="">
      <xdr:nvSpPr>
        <xdr:cNvPr id="239" name="【保健センター・保健所】&#10;有形固定資産減価償却率平均値テキスト">
          <a:extLst>
            <a:ext uri="{FF2B5EF4-FFF2-40B4-BE49-F238E27FC236}">
              <a16:creationId xmlns:a16="http://schemas.microsoft.com/office/drawing/2014/main" id="{851B80BE-E441-428F-AA5A-9867DEFC2B4F}"/>
            </a:ext>
          </a:extLst>
        </xdr:cNvPr>
        <xdr:cNvSpPr txBox="1"/>
      </xdr:nvSpPr>
      <xdr:spPr>
        <a:xfrm>
          <a:off x="14414500" y="9841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240" name="フローチャート: 判断 239">
          <a:extLst>
            <a:ext uri="{FF2B5EF4-FFF2-40B4-BE49-F238E27FC236}">
              <a16:creationId xmlns:a16="http://schemas.microsoft.com/office/drawing/2014/main" id="{66A5CD9A-6790-44E6-B0F1-0D5B08DF6C3B}"/>
            </a:ext>
          </a:extLst>
        </xdr:cNvPr>
        <xdr:cNvSpPr/>
      </xdr:nvSpPr>
      <xdr:spPr>
        <a:xfrm>
          <a:off x="14325600" y="998664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241" name="フローチャート: 判断 240">
          <a:extLst>
            <a:ext uri="{FF2B5EF4-FFF2-40B4-BE49-F238E27FC236}">
              <a16:creationId xmlns:a16="http://schemas.microsoft.com/office/drawing/2014/main" id="{5E77F2D8-51BB-4DCB-B4C5-7E0B61D2E3C7}"/>
            </a:ext>
          </a:extLst>
        </xdr:cNvPr>
        <xdr:cNvSpPr/>
      </xdr:nvSpPr>
      <xdr:spPr>
        <a:xfrm>
          <a:off x="13578840" y="9975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242" name="フローチャート: 判断 241">
          <a:extLst>
            <a:ext uri="{FF2B5EF4-FFF2-40B4-BE49-F238E27FC236}">
              <a16:creationId xmlns:a16="http://schemas.microsoft.com/office/drawing/2014/main" id="{9F95B70F-5F14-4FC8-89CC-F9EF1C894725}"/>
            </a:ext>
          </a:extLst>
        </xdr:cNvPr>
        <xdr:cNvSpPr/>
      </xdr:nvSpPr>
      <xdr:spPr>
        <a:xfrm>
          <a:off x="12804140" y="9961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243" name="フローチャート: 判断 242">
          <a:extLst>
            <a:ext uri="{FF2B5EF4-FFF2-40B4-BE49-F238E27FC236}">
              <a16:creationId xmlns:a16="http://schemas.microsoft.com/office/drawing/2014/main" id="{2DDF7D10-9AC9-47EA-9505-BE4B11033516}"/>
            </a:ext>
          </a:extLst>
        </xdr:cNvPr>
        <xdr:cNvSpPr/>
      </xdr:nvSpPr>
      <xdr:spPr>
        <a:xfrm>
          <a:off x="12029440" y="99256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244" name="フローチャート: 判断 243">
          <a:extLst>
            <a:ext uri="{FF2B5EF4-FFF2-40B4-BE49-F238E27FC236}">
              <a16:creationId xmlns:a16="http://schemas.microsoft.com/office/drawing/2014/main" id="{8EF32E49-6513-42C1-8D91-0F7EA4E3EF63}"/>
            </a:ext>
          </a:extLst>
        </xdr:cNvPr>
        <xdr:cNvSpPr/>
      </xdr:nvSpPr>
      <xdr:spPr>
        <a:xfrm>
          <a:off x="11231880" y="9847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ECAC4AA-4F32-4D0D-BEFC-CE284068997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BCA1618-18CE-46A1-9B30-93A31E78C9C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BADDF5A7-ADED-46CD-AE28-D809846F4881}"/>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D7B16C75-0B62-4765-8DBC-3876337F9121}"/>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5759EDDB-0728-4BBE-ADFA-E21A2ED7B07F}"/>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139700</xdr:rowOff>
    </xdr:from>
    <xdr:to>
      <xdr:col>85</xdr:col>
      <xdr:colOff>177800</xdr:colOff>
      <xdr:row>61</xdr:row>
      <xdr:rowOff>69850</xdr:rowOff>
    </xdr:to>
    <xdr:sp macro="" textlink="">
      <xdr:nvSpPr>
        <xdr:cNvPr id="250" name="楕円 249">
          <a:extLst>
            <a:ext uri="{FF2B5EF4-FFF2-40B4-BE49-F238E27FC236}">
              <a16:creationId xmlns:a16="http://schemas.microsoft.com/office/drawing/2014/main" id="{C78A5559-A826-4DCA-8503-C3344668B6B3}"/>
            </a:ext>
          </a:extLst>
        </xdr:cNvPr>
        <xdr:cNvSpPr/>
      </xdr:nvSpPr>
      <xdr:spPr>
        <a:xfrm>
          <a:off x="14325600" y="101981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118127</xdr:rowOff>
    </xdr:from>
    <xdr:ext cx="405111" cy="259045"/>
    <xdr:sp macro="" textlink="">
      <xdr:nvSpPr>
        <xdr:cNvPr id="251" name="【保健センター・保健所】&#10;有形固定資産減価償却率該当値テキスト">
          <a:extLst>
            <a:ext uri="{FF2B5EF4-FFF2-40B4-BE49-F238E27FC236}">
              <a16:creationId xmlns:a16="http://schemas.microsoft.com/office/drawing/2014/main" id="{51190259-B5CF-4691-B369-4A12D572BE04}"/>
            </a:ext>
          </a:extLst>
        </xdr:cNvPr>
        <xdr:cNvSpPr txBox="1"/>
      </xdr:nvSpPr>
      <xdr:spPr>
        <a:xfrm>
          <a:off x="14414500" y="1017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101600</xdr:rowOff>
    </xdr:from>
    <xdr:to>
      <xdr:col>81</xdr:col>
      <xdr:colOff>101600</xdr:colOff>
      <xdr:row>61</xdr:row>
      <xdr:rowOff>31750</xdr:rowOff>
    </xdr:to>
    <xdr:sp macro="" textlink="">
      <xdr:nvSpPr>
        <xdr:cNvPr id="252" name="楕円 251">
          <a:extLst>
            <a:ext uri="{FF2B5EF4-FFF2-40B4-BE49-F238E27FC236}">
              <a16:creationId xmlns:a16="http://schemas.microsoft.com/office/drawing/2014/main" id="{9F0542D2-88C1-4811-8947-19AD2495FDEE}"/>
            </a:ext>
          </a:extLst>
        </xdr:cNvPr>
        <xdr:cNvSpPr/>
      </xdr:nvSpPr>
      <xdr:spPr>
        <a:xfrm>
          <a:off x="13578840" y="10160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152400</xdr:rowOff>
    </xdr:from>
    <xdr:to>
      <xdr:col>85</xdr:col>
      <xdr:colOff>127000</xdr:colOff>
      <xdr:row>61</xdr:row>
      <xdr:rowOff>19050</xdr:rowOff>
    </xdr:to>
    <xdr:cxnSp macro="">
      <xdr:nvCxnSpPr>
        <xdr:cNvPr id="253" name="直線コネクタ 252">
          <a:extLst>
            <a:ext uri="{FF2B5EF4-FFF2-40B4-BE49-F238E27FC236}">
              <a16:creationId xmlns:a16="http://schemas.microsoft.com/office/drawing/2014/main" id="{46AD6C7A-8056-476B-998D-67B08D076835}"/>
            </a:ext>
          </a:extLst>
        </xdr:cNvPr>
        <xdr:cNvCxnSpPr/>
      </xdr:nvCxnSpPr>
      <xdr:spPr>
        <a:xfrm>
          <a:off x="13629640" y="10210800"/>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25400</xdr:rowOff>
    </xdr:from>
    <xdr:to>
      <xdr:col>76</xdr:col>
      <xdr:colOff>165100</xdr:colOff>
      <xdr:row>60</xdr:row>
      <xdr:rowOff>127000</xdr:rowOff>
    </xdr:to>
    <xdr:sp macro="" textlink="">
      <xdr:nvSpPr>
        <xdr:cNvPr id="254" name="楕円 253">
          <a:extLst>
            <a:ext uri="{FF2B5EF4-FFF2-40B4-BE49-F238E27FC236}">
              <a16:creationId xmlns:a16="http://schemas.microsoft.com/office/drawing/2014/main" id="{559BAB68-3DB7-486F-86D1-5F36493D90E4}"/>
            </a:ext>
          </a:extLst>
        </xdr:cNvPr>
        <xdr:cNvSpPr/>
      </xdr:nvSpPr>
      <xdr:spPr>
        <a:xfrm>
          <a:off x="1280414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76200</xdr:rowOff>
    </xdr:from>
    <xdr:to>
      <xdr:col>81</xdr:col>
      <xdr:colOff>50800</xdr:colOff>
      <xdr:row>60</xdr:row>
      <xdr:rowOff>152400</xdr:rowOff>
    </xdr:to>
    <xdr:cxnSp macro="">
      <xdr:nvCxnSpPr>
        <xdr:cNvPr id="255" name="直線コネクタ 254">
          <a:extLst>
            <a:ext uri="{FF2B5EF4-FFF2-40B4-BE49-F238E27FC236}">
              <a16:creationId xmlns:a16="http://schemas.microsoft.com/office/drawing/2014/main" id="{88CF8242-5B84-4F33-9BE6-D43C1CBBAA5D}"/>
            </a:ext>
          </a:extLst>
        </xdr:cNvPr>
        <xdr:cNvCxnSpPr/>
      </xdr:nvCxnSpPr>
      <xdr:spPr>
        <a:xfrm>
          <a:off x="12854940" y="10134600"/>
          <a:ext cx="7747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25400</xdr:rowOff>
    </xdr:from>
    <xdr:to>
      <xdr:col>72</xdr:col>
      <xdr:colOff>38100</xdr:colOff>
      <xdr:row>60</xdr:row>
      <xdr:rowOff>127000</xdr:rowOff>
    </xdr:to>
    <xdr:sp macro="" textlink="">
      <xdr:nvSpPr>
        <xdr:cNvPr id="256" name="楕円 255">
          <a:extLst>
            <a:ext uri="{FF2B5EF4-FFF2-40B4-BE49-F238E27FC236}">
              <a16:creationId xmlns:a16="http://schemas.microsoft.com/office/drawing/2014/main" id="{BFCDCEBB-D628-40E3-8935-C4F766DB6EC5}"/>
            </a:ext>
          </a:extLst>
        </xdr:cNvPr>
        <xdr:cNvSpPr/>
      </xdr:nvSpPr>
      <xdr:spPr>
        <a:xfrm>
          <a:off x="12029440" y="100838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76200</xdr:rowOff>
    </xdr:from>
    <xdr:to>
      <xdr:col>76</xdr:col>
      <xdr:colOff>114300</xdr:colOff>
      <xdr:row>60</xdr:row>
      <xdr:rowOff>76200</xdr:rowOff>
    </xdr:to>
    <xdr:cxnSp macro="">
      <xdr:nvCxnSpPr>
        <xdr:cNvPr id="257" name="直線コネクタ 256">
          <a:extLst>
            <a:ext uri="{FF2B5EF4-FFF2-40B4-BE49-F238E27FC236}">
              <a16:creationId xmlns:a16="http://schemas.microsoft.com/office/drawing/2014/main" id="{3276CDAB-BB87-4E61-9934-8B2AC401DE02}"/>
            </a:ext>
          </a:extLst>
        </xdr:cNvPr>
        <xdr:cNvCxnSpPr/>
      </xdr:nvCxnSpPr>
      <xdr:spPr>
        <a:xfrm>
          <a:off x="12072620" y="101346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158750</xdr:rowOff>
    </xdr:from>
    <xdr:to>
      <xdr:col>67</xdr:col>
      <xdr:colOff>101600</xdr:colOff>
      <xdr:row>60</xdr:row>
      <xdr:rowOff>88900</xdr:rowOff>
    </xdr:to>
    <xdr:sp macro="" textlink="">
      <xdr:nvSpPr>
        <xdr:cNvPr id="258" name="楕円 257">
          <a:extLst>
            <a:ext uri="{FF2B5EF4-FFF2-40B4-BE49-F238E27FC236}">
              <a16:creationId xmlns:a16="http://schemas.microsoft.com/office/drawing/2014/main" id="{6C669640-5E89-4BA7-81A3-D9781DCDB941}"/>
            </a:ext>
          </a:extLst>
        </xdr:cNvPr>
        <xdr:cNvSpPr/>
      </xdr:nvSpPr>
      <xdr:spPr>
        <a:xfrm>
          <a:off x="11231880" y="10049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38100</xdr:rowOff>
    </xdr:from>
    <xdr:to>
      <xdr:col>71</xdr:col>
      <xdr:colOff>177800</xdr:colOff>
      <xdr:row>60</xdr:row>
      <xdr:rowOff>76200</xdr:rowOff>
    </xdr:to>
    <xdr:cxnSp macro="">
      <xdr:nvCxnSpPr>
        <xdr:cNvPr id="259" name="直線コネクタ 258">
          <a:extLst>
            <a:ext uri="{FF2B5EF4-FFF2-40B4-BE49-F238E27FC236}">
              <a16:creationId xmlns:a16="http://schemas.microsoft.com/office/drawing/2014/main" id="{10D597B3-8FA1-4E69-8E40-B0A36F66A35F}"/>
            </a:ext>
          </a:extLst>
        </xdr:cNvPr>
        <xdr:cNvCxnSpPr/>
      </xdr:nvCxnSpPr>
      <xdr:spPr>
        <a:xfrm>
          <a:off x="11282680" y="1009650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31132</xdr:rowOff>
    </xdr:from>
    <xdr:ext cx="405111" cy="259045"/>
    <xdr:sp macro="" textlink="">
      <xdr:nvSpPr>
        <xdr:cNvPr id="260" name="n_1aveValue【保健センター・保健所】&#10;有形固定資産減価償却率">
          <a:extLst>
            <a:ext uri="{FF2B5EF4-FFF2-40B4-BE49-F238E27FC236}">
              <a16:creationId xmlns:a16="http://schemas.microsoft.com/office/drawing/2014/main" id="{A3213580-EA6A-4A22-9A82-754E783F767C}"/>
            </a:ext>
          </a:extLst>
        </xdr:cNvPr>
        <xdr:cNvSpPr txBox="1"/>
      </xdr:nvSpPr>
      <xdr:spPr>
        <a:xfrm>
          <a:off x="13437244"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17797</xdr:rowOff>
    </xdr:from>
    <xdr:ext cx="405111" cy="259045"/>
    <xdr:sp macro="" textlink="">
      <xdr:nvSpPr>
        <xdr:cNvPr id="261" name="n_2aveValue【保健センター・保健所】&#10;有形固定資産減価償却率">
          <a:extLst>
            <a:ext uri="{FF2B5EF4-FFF2-40B4-BE49-F238E27FC236}">
              <a16:creationId xmlns:a16="http://schemas.microsoft.com/office/drawing/2014/main" id="{7EF67241-AE69-4F57-BC44-105CA27DB4AC}"/>
            </a:ext>
          </a:extLst>
        </xdr:cNvPr>
        <xdr:cNvSpPr txBox="1"/>
      </xdr:nvSpPr>
      <xdr:spPr>
        <a:xfrm>
          <a:off x="12675244"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153052</xdr:rowOff>
    </xdr:from>
    <xdr:ext cx="405111" cy="259045"/>
    <xdr:sp macro="" textlink="">
      <xdr:nvSpPr>
        <xdr:cNvPr id="262" name="n_3aveValue【保健センター・保健所】&#10;有形固定資産減価償却率">
          <a:extLst>
            <a:ext uri="{FF2B5EF4-FFF2-40B4-BE49-F238E27FC236}">
              <a16:creationId xmlns:a16="http://schemas.microsoft.com/office/drawing/2014/main" id="{D24A7AAB-B0A1-439E-BD4D-72C5838E772A}"/>
            </a:ext>
          </a:extLst>
        </xdr:cNvPr>
        <xdr:cNvSpPr txBox="1"/>
      </xdr:nvSpPr>
      <xdr:spPr>
        <a:xfrm>
          <a:off x="119005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263" name="n_4aveValue【保健センター・保健所】&#10;有形固定資産減価償却率">
          <a:extLst>
            <a:ext uri="{FF2B5EF4-FFF2-40B4-BE49-F238E27FC236}">
              <a16:creationId xmlns:a16="http://schemas.microsoft.com/office/drawing/2014/main" id="{4937440E-51FA-4C76-A4ED-98365A000C1B}"/>
            </a:ext>
          </a:extLst>
        </xdr:cNvPr>
        <xdr:cNvSpPr txBox="1"/>
      </xdr:nvSpPr>
      <xdr:spPr>
        <a:xfrm>
          <a:off x="11102984"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22877</xdr:rowOff>
    </xdr:from>
    <xdr:ext cx="405111" cy="259045"/>
    <xdr:sp macro="" textlink="">
      <xdr:nvSpPr>
        <xdr:cNvPr id="264" name="n_1mainValue【保健センター・保健所】&#10;有形固定資産減価償却率">
          <a:extLst>
            <a:ext uri="{FF2B5EF4-FFF2-40B4-BE49-F238E27FC236}">
              <a16:creationId xmlns:a16="http://schemas.microsoft.com/office/drawing/2014/main" id="{785960DB-C6FE-4B07-A7AF-812DF0314101}"/>
            </a:ext>
          </a:extLst>
        </xdr:cNvPr>
        <xdr:cNvSpPr txBox="1"/>
      </xdr:nvSpPr>
      <xdr:spPr>
        <a:xfrm>
          <a:off x="134372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118127</xdr:rowOff>
    </xdr:from>
    <xdr:ext cx="405111" cy="259045"/>
    <xdr:sp macro="" textlink="">
      <xdr:nvSpPr>
        <xdr:cNvPr id="265" name="n_2mainValue【保健センター・保健所】&#10;有形固定資産減価償却率">
          <a:extLst>
            <a:ext uri="{FF2B5EF4-FFF2-40B4-BE49-F238E27FC236}">
              <a16:creationId xmlns:a16="http://schemas.microsoft.com/office/drawing/2014/main" id="{C9B1A5D0-C8BD-4D1B-956A-9C0167FB5AB4}"/>
            </a:ext>
          </a:extLst>
        </xdr:cNvPr>
        <xdr:cNvSpPr txBox="1"/>
      </xdr:nvSpPr>
      <xdr:spPr>
        <a:xfrm>
          <a:off x="12675244" y="1017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118127</xdr:rowOff>
    </xdr:from>
    <xdr:ext cx="405111" cy="259045"/>
    <xdr:sp macro="" textlink="">
      <xdr:nvSpPr>
        <xdr:cNvPr id="266" name="n_3mainValue【保健センター・保健所】&#10;有形固定資産減価償却率">
          <a:extLst>
            <a:ext uri="{FF2B5EF4-FFF2-40B4-BE49-F238E27FC236}">
              <a16:creationId xmlns:a16="http://schemas.microsoft.com/office/drawing/2014/main" id="{53B13CCA-0C7B-4D72-B20A-0D138CDBFE38}"/>
            </a:ext>
          </a:extLst>
        </xdr:cNvPr>
        <xdr:cNvSpPr txBox="1"/>
      </xdr:nvSpPr>
      <xdr:spPr>
        <a:xfrm>
          <a:off x="11900544" y="1017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80027</xdr:rowOff>
    </xdr:from>
    <xdr:ext cx="405111" cy="259045"/>
    <xdr:sp macro="" textlink="">
      <xdr:nvSpPr>
        <xdr:cNvPr id="267" name="n_4mainValue【保健センター・保健所】&#10;有形固定資産減価償却率">
          <a:extLst>
            <a:ext uri="{FF2B5EF4-FFF2-40B4-BE49-F238E27FC236}">
              <a16:creationId xmlns:a16="http://schemas.microsoft.com/office/drawing/2014/main" id="{AE660C6F-BDE8-4EBE-BFDD-55ACE93CFB51}"/>
            </a:ext>
          </a:extLst>
        </xdr:cNvPr>
        <xdr:cNvSpPr txBox="1"/>
      </xdr:nvSpPr>
      <xdr:spPr>
        <a:xfrm>
          <a:off x="11102984" y="1013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68" name="正方形/長方形 267">
          <a:extLst>
            <a:ext uri="{FF2B5EF4-FFF2-40B4-BE49-F238E27FC236}">
              <a16:creationId xmlns:a16="http://schemas.microsoft.com/office/drawing/2014/main" id="{B7AB7A8F-3154-457F-B8A2-7963EBBEA86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69" name="正方形/長方形 268">
          <a:extLst>
            <a:ext uri="{FF2B5EF4-FFF2-40B4-BE49-F238E27FC236}">
              <a16:creationId xmlns:a16="http://schemas.microsoft.com/office/drawing/2014/main" id="{D7237D45-31A0-4C97-931B-6C6E410DA16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0" name="正方形/長方形 269">
          <a:extLst>
            <a:ext uri="{FF2B5EF4-FFF2-40B4-BE49-F238E27FC236}">
              <a16:creationId xmlns:a16="http://schemas.microsoft.com/office/drawing/2014/main" id="{BD10EED3-DDAA-4F36-B36E-E98C540E9FA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1" name="正方形/長方形 270">
          <a:extLst>
            <a:ext uri="{FF2B5EF4-FFF2-40B4-BE49-F238E27FC236}">
              <a16:creationId xmlns:a16="http://schemas.microsoft.com/office/drawing/2014/main" id="{B8EB51F6-07F5-4F60-B480-A32166D6FE6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2" name="正方形/長方形 271">
          <a:extLst>
            <a:ext uri="{FF2B5EF4-FFF2-40B4-BE49-F238E27FC236}">
              <a16:creationId xmlns:a16="http://schemas.microsoft.com/office/drawing/2014/main" id="{93A77B85-50B6-4CFD-924E-25554BDCD92C}"/>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3" name="正方形/長方形 272">
          <a:extLst>
            <a:ext uri="{FF2B5EF4-FFF2-40B4-BE49-F238E27FC236}">
              <a16:creationId xmlns:a16="http://schemas.microsoft.com/office/drawing/2014/main" id="{E72320A2-486F-4BD4-8970-70C6F427BD4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4" name="正方形/長方形 273">
          <a:extLst>
            <a:ext uri="{FF2B5EF4-FFF2-40B4-BE49-F238E27FC236}">
              <a16:creationId xmlns:a16="http://schemas.microsoft.com/office/drawing/2014/main" id="{5BE61BED-3044-4409-BBE4-8E7ADD6044FA}"/>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5" name="正方形/長方形 274">
          <a:extLst>
            <a:ext uri="{FF2B5EF4-FFF2-40B4-BE49-F238E27FC236}">
              <a16:creationId xmlns:a16="http://schemas.microsoft.com/office/drawing/2014/main" id="{2F2BC748-9A6D-451A-A9B7-887EA521F1BA}"/>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76" name="テキスト ボックス 275">
          <a:extLst>
            <a:ext uri="{FF2B5EF4-FFF2-40B4-BE49-F238E27FC236}">
              <a16:creationId xmlns:a16="http://schemas.microsoft.com/office/drawing/2014/main" id="{4E47E5B5-B3B8-4D1B-B1B4-F63B21E1F4B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77" name="直線コネクタ 276">
          <a:extLst>
            <a:ext uri="{FF2B5EF4-FFF2-40B4-BE49-F238E27FC236}">
              <a16:creationId xmlns:a16="http://schemas.microsoft.com/office/drawing/2014/main" id="{52FCBA0B-3F40-48AB-8C42-97A081A03959}"/>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278" name="直線コネクタ 277">
          <a:extLst>
            <a:ext uri="{FF2B5EF4-FFF2-40B4-BE49-F238E27FC236}">
              <a16:creationId xmlns:a16="http://schemas.microsoft.com/office/drawing/2014/main" id="{672C0E91-529D-4BB5-82BB-4E63083C8C6D}"/>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279" name="テキスト ボックス 278">
          <a:extLst>
            <a:ext uri="{FF2B5EF4-FFF2-40B4-BE49-F238E27FC236}">
              <a16:creationId xmlns:a16="http://schemas.microsoft.com/office/drawing/2014/main" id="{26B37F21-792A-4C46-B797-6887D0B453C8}"/>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280" name="直線コネクタ 279">
          <a:extLst>
            <a:ext uri="{FF2B5EF4-FFF2-40B4-BE49-F238E27FC236}">
              <a16:creationId xmlns:a16="http://schemas.microsoft.com/office/drawing/2014/main" id="{3BC4BD70-A61D-48C8-935C-2BE4CE62FFB7}"/>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281" name="テキスト ボックス 280">
          <a:extLst>
            <a:ext uri="{FF2B5EF4-FFF2-40B4-BE49-F238E27FC236}">
              <a16:creationId xmlns:a16="http://schemas.microsoft.com/office/drawing/2014/main" id="{7B606509-7941-4F92-9548-61CAD858A901}"/>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282" name="直線コネクタ 281">
          <a:extLst>
            <a:ext uri="{FF2B5EF4-FFF2-40B4-BE49-F238E27FC236}">
              <a16:creationId xmlns:a16="http://schemas.microsoft.com/office/drawing/2014/main" id="{4AC96C99-2E02-405A-A058-28BF7C13C8D0}"/>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283" name="テキスト ボックス 282">
          <a:extLst>
            <a:ext uri="{FF2B5EF4-FFF2-40B4-BE49-F238E27FC236}">
              <a16:creationId xmlns:a16="http://schemas.microsoft.com/office/drawing/2014/main" id="{E6F3A81A-EB5D-47A8-8634-CC6318AA28FF}"/>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284" name="直線コネクタ 283">
          <a:extLst>
            <a:ext uri="{FF2B5EF4-FFF2-40B4-BE49-F238E27FC236}">
              <a16:creationId xmlns:a16="http://schemas.microsoft.com/office/drawing/2014/main" id="{54CDE426-C9DB-4AFC-B34C-3C38783518DB}"/>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285" name="テキスト ボックス 284">
          <a:extLst>
            <a:ext uri="{FF2B5EF4-FFF2-40B4-BE49-F238E27FC236}">
              <a16:creationId xmlns:a16="http://schemas.microsoft.com/office/drawing/2014/main" id="{64A844DB-28CB-4AE5-8C81-212E608C9424}"/>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6" name="直線コネクタ 285">
          <a:extLst>
            <a:ext uri="{FF2B5EF4-FFF2-40B4-BE49-F238E27FC236}">
              <a16:creationId xmlns:a16="http://schemas.microsoft.com/office/drawing/2014/main" id="{3FC3769A-38B9-4FED-9481-49149B6C359B}"/>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87" name="テキスト ボックス 286">
          <a:extLst>
            <a:ext uri="{FF2B5EF4-FFF2-40B4-BE49-F238E27FC236}">
              <a16:creationId xmlns:a16="http://schemas.microsoft.com/office/drawing/2014/main" id="{4FC1B1BF-F223-4532-A91E-4CA2A5636BC6}"/>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88" name="【保健センター・保健所】&#10;一人当たり面積グラフ枠">
          <a:extLst>
            <a:ext uri="{FF2B5EF4-FFF2-40B4-BE49-F238E27FC236}">
              <a16:creationId xmlns:a16="http://schemas.microsoft.com/office/drawing/2014/main" id="{FF55C0CB-9383-4533-9133-F2442DF4F42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289" name="直線コネクタ 288">
          <a:extLst>
            <a:ext uri="{FF2B5EF4-FFF2-40B4-BE49-F238E27FC236}">
              <a16:creationId xmlns:a16="http://schemas.microsoft.com/office/drawing/2014/main" id="{5DAEA37F-06F0-43A2-8E53-35469D70E730}"/>
            </a:ext>
          </a:extLst>
        </xdr:cNvPr>
        <xdr:cNvCxnSpPr/>
      </xdr:nvCxnSpPr>
      <xdr:spPr>
        <a:xfrm flipV="1">
          <a:off x="19509104" y="9430816"/>
          <a:ext cx="0" cy="1285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290" name="【保健センター・保健所】&#10;一人当たり面積最小値テキスト">
          <a:extLst>
            <a:ext uri="{FF2B5EF4-FFF2-40B4-BE49-F238E27FC236}">
              <a16:creationId xmlns:a16="http://schemas.microsoft.com/office/drawing/2014/main" id="{2775C4F5-0526-4BAE-9A8F-0869433C043B}"/>
            </a:ext>
          </a:extLst>
        </xdr:cNvPr>
        <xdr:cNvSpPr txBox="1"/>
      </xdr:nvSpPr>
      <xdr:spPr>
        <a:xfrm>
          <a:off x="19547840" y="1072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291" name="直線コネクタ 290">
          <a:extLst>
            <a:ext uri="{FF2B5EF4-FFF2-40B4-BE49-F238E27FC236}">
              <a16:creationId xmlns:a16="http://schemas.microsoft.com/office/drawing/2014/main" id="{70DC0C83-B0E7-4A2D-BA1F-DEE61437970D}"/>
            </a:ext>
          </a:extLst>
        </xdr:cNvPr>
        <xdr:cNvCxnSpPr/>
      </xdr:nvCxnSpPr>
      <xdr:spPr>
        <a:xfrm>
          <a:off x="19443700" y="107165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292" name="【保健センター・保健所】&#10;一人当たり面積最大値テキスト">
          <a:extLst>
            <a:ext uri="{FF2B5EF4-FFF2-40B4-BE49-F238E27FC236}">
              <a16:creationId xmlns:a16="http://schemas.microsoft.com/office/drawing/2014/main" id="{2B2967E7-3F50-443A-B4E4-287304F6B6C8}"/>
            </a:ext>
          </a:extLst>
        </xdr:cNvPr>
        <xdr:cNvSpPr txBox="1"/>
      </xdr:nvSpPr>
      <xdr:spPr>
        <a:xfrm>
          <a:off x="19547840" y="921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293" name="直線コネクタ 292">
          <a:extLst>
            <a:ext uri="{FF2B5EF4-FFF2-40B4-BE49-F238E27FC236}">
              <a16:creationId xmlns:a16="http://schemas.microsoft.com/office/drawing/2014/main" id="{75A959CA-29E0-40BB-9C6E-A4BEB8FD4D73}"/>
            </a:ext>
          </a:extLst>
        </xdr:cNvPr>
        <xdr:cNvCxnSpPr/>
      </xdr:nvCxnSpPr>
      <xdr:spPr>
        <a:xfrm>
          <a:off x="19443700" y="94308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57345</xdr:rowOff>
    </xdr:from>
    <xdr:ext cx="469744" cy="259045"/>
    <xdr:sp macro="" textlink="">
      <xdr:nvSpPr>
        <xdr:cNvPr id="294" name="【保健センター・保健所】&#10;一人当たり面積平均値テキスト">
          <a:extLst>
            <a:ext uri="{FF2B5EF4-FFF2-40B4-BE49-F238E27FC236}">
              <a16:creationId xmlns:a16="http://schemas.microsoft.com/office/drawing/2014/main" id="{5E89F7C5-562B-46A2-A8BE-9A67F7ED3B53}"/>
            </a:ext>
          </a:extLst>
        </xdr:cNvPr>
        <xdr:cNvSpPr txBox="1"/>
      </xdr:nvSpPr>
      <xdr:spPr>
        <a:xfrm>
          <a:off x="19547840" y="10451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295" name="フローチャート: 判断 294">
          <a:extLst>
            <a:ext uri="{FF2B5EF4-FFF2-40B4-BE49-F238E27FC236}">
              <a16:creationId xmlns:a16="http://schemas.microsoft.com/office/drawing/2014/main" id="{D4EF940A-CEC7-4F09-B27D-F9A2E220565E}"/>
            </a:ext>
          </a:extLst>
        </xdr:cNvPr>
        <xdr:cNvSpPr/>
      </xdr:nvSpPr>
      <xdr:spPr>
        <a:xfrm>
          <a:off x="19458940" y="1059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296" name="フローチャート: 判断 295">
          <a:extLst>
            <a:ext uri="{FF2B5EF4-FFF2-40B4-BE49-F238E27FC236}">
              <a16:creationId xmlns:a16="http://schemas.microsoft.com/office/drawing/2014/main" id="{7E882D00-57D3-40EF-87B7-02461A4B3DD4}"/>
            </a:ext>
          </a:extLst>
        </xdr:cNvPr>
        <xdr:cNvSpPr/>
      </xdr:nvSpPr>
      <xdr:spPr>
        <a:xfrm>
          <a:off x="18735040" y="105928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297" name="フローチャート: 判断 296">
          <a:extLst>
            <a:ext uri="{FF2B5EF4-FFF2-40B4-BE49-F238E27FC236}">
              <a16:creationId xmlns:a16="http://schemas.microsoft.com/office/drawing/2014/main" id="{A0CD8F48-B5AC-410A-AE5B-45BC650BAC59}"/>
            </a:ext>
          </a:extLst>
        </xdr:cNvPr>
        <xdr:cNvSpPr/>
      </xdr:nvSpPr>
      <xdr:spPr>
        <a:xfrm>
          <a:off x="17937480" y="1059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298" name="フローチャート: 判断 297">
          <a:extLst>
            <a:ext uri="{FF2B5EF4-FFF2-40B4-BE49-F238E27FC236}">
              <a16:creationId xmlns:a16="http://schemas.microsoft.com/office/drawing/2014/main" id="{6BE41C3C-989A-4CE9-82E8-A0867B245369}"/>
            </a:ext>
          </a:extLst>
        </xdr:cNvPr>
        <xdr:cNvSpPr/>
      </xdr:nvSpPr>
      <xdr:spPr>
        <a:xfrm>
          <a:off x="17162780" y="10602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36296</xdr:rowOff>
    </xdr:from>
    <xdr:to>
      <xdr:col>98</xdr:col>
      <xdr:colOff>38100</xdr:colOff>
      <xdr:row>63</xdr:row>
      <xdr:rowOff>137896</xdr:rowOff>
    </xdr:to>
    <xdr:sp macro="" textlink="">
      <xdr:nvSpPr>
        <xdr:cNvPr id="299" name="フローチャート: 判断 298">
          <a:extLst>
            <a:ext uri="{FF2B5EF4-FFF2-40B4-BE49-F238E27FC236}">
              <a16:creationId xmlns:a16="http://schemas.microsoft.com/office/drawing/2014/main" id="{9213C9E8-5821-4BA7-BF0A-118C69C801E3}"/>
            </a:ext>
          </a:extLst>
        </xdr:cNvPr>
        <xdr:cNvSpPr/>
      </xdr:nvSpPr>
      <xdr:spPr>
        <a:xfrm>
          <a:off x="16388080" y="105976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0" name="テキスト ボックス 299">
          <a:extLst>
            <a:ext uri="{FF2B5EF4-FFF2-40B4-BE49-F238E27FC236}">
              <a16:creationId xmlns:a16="http://schemas.microsoft.com/office/drawing/2014/main" id="{A2DB3A7D-CE9C-4BA2-96FF-10B2CC4209B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1" name="テキスト ボックス 300">
          <a:extLst>
            <a:ext uri="{FF2B5EF4-FFF2-40B4-BE49-F238E27FC236}">
              <a16:creationId xmlns:a16="http://schemas.microsoft.com/office/drawing/2014/main" id="{12C91A5A-03FB-4240-BB86-12EA4F0D4EB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2" name="テキスト ボックス 301">
          <a:extLst>
            <a:ext uri="{FF2B5EF4-FFF2-40B4-BE49-F238E27FC236}">
              <a16:creationId xmlns:a16="http://schemas.microsoft.com/office/drawing/2014/main" id="{A6C42441-3DCB-4091-90E0-0B6FC3053F2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3" name="テキスト ボックス 302">
          <a:extLst>
            <a:ext uri="{FF2B5EF4-FFF2-40B4-BE49-F238E27FC236}">
              <a16:creationId xmlns:a16="http://schemas.microsoft.com/office/drawing/2014/main" id="{66A439FE-EED5-4CCD-B81C-BF3A0A6667A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id="{8DF50882-3C6A-4B31-B253-57CE4080DE3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68072</xdr:rowOff>
    </xdr:from>
    <xdr:to>
      <xdr:col>116</xdr:col>
      <xdr:colOff>114300</xdr:colOff>
      <xdr:row>63</xdr:row>
      <xdr:rowOff>169672</xdr:rowOff>
    </xdr:to>
    <xdr:sp macro="" textlink="">
      <xdr:nvSpPr>
        <xdr:cNvPr id="305" name="楕円 304">
          <a:extLst>
            <a:ext uri="{FF2B5EF4-FFF2-40B4-BE49-F238E27FC236}">
              <a16:creationId xmlns:a16="http://schemas.microsoft.com/office/drawing/2014/main" id="{6C562F46-36DB-4355-8730-FFCA66786FCD}"/>
            </a:ext>
          </a:extLst>
        </xdr:cNvPr>
        <xdr:cNvSpPr/>
      </xdr:nvSpPr>
      <xdr:spPr>
        <a:xfrm>
          <a:off x="1945894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12895</xdr:rowOff>
    </xdr:from>
    <xdr:ext cx="469744" cy="259045"/>
    <xdr:sp macro="" textlink="">
      <xdr:nvSpPr>
        <xdr:cNvPr id="306" name="【保健センター・保健所】&#10;一人当たり面積該当値テキスト">
          <a:extLst>
            <a:ext uri="{FF2B5EF4-FFF2-40B4-BE49-F238E27FC236}">
              <a16:creationId xmlns:a16="http://schemas.microsoft.com/office/drawing/2014/main" id="{258110E6-9B12-4200-952E-ED2E1EC2B5BB}"/>
            </a:ext>
          </a:extLst>
        </xdr:cNvPr>
        <xdr:cNvSpPr txBox="1"/>
      </xdr:nvSpPr>
      <xdr:spPr>
        <a:xfrm>
          <a:off x="19547840" y="1057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69444</xdr:rowOff>
    </xdr:from>
    <xdr:to>
      <xdr:col>112</xdr:col>
      <xdr:colOff>38100</xdr:colOff>
      <xdr:row>63</xdr:row>
      <xdr:rowOff>171044</xdr:rowOff>
    </xdr:to>
    <xdr:sp macro="" textlink="">
      <xdr:nvSpPr>
        <xdr:cNvPr id="307" name="楕円 306">
          <a:extLst>
            <a:ext uri="{FF2B5EF4-FFF2-40B4-BE49-F238E27FC236}">
              <a16:creationId xmlns:a16="http://schemas.microsoft.com/office/drawing/2014/main" id="{38C7E788-9AC7-4370-B1D8-3778A822590D}"/>
            </a:ext>
          </a:extLst>
        </xdr:cNvPr>
        <xdr:cNvSpPr/>
      </xdr:nvSpPr>
      <xdr:spPr>
        <a:xfrm>
          <a:off x="18735040" y="106307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118872</xdr:rowOff>
    </xdr:from>
    <xdr:to>
      <xdr:col>116</xdr:col>
      <xdr:colOff>63500</xdr:colOff>
      <xdr:row>63</xdr:row>
      <xdr:rowOff>120244</xdr:rowOff>
    </xdr:to>
    <xdr:cxnSp macro="">
      <xdr:nvCxnSpPr>
        <xdr:cNvPr id="308" name="直線コネクタ 307">
          <a:extLst>
            <a:ext uri="{FF2B5EF4-FFF2-40B4-BE49-F238E27FC236}">
              <a16:creationId xmlns:a16="http://schemas.microsoft.com/office/drawing/2014/main" id="{F8BA2FEC-CE18-431D-9661-94CB2E948F5A}"/>
            </a:ext>
          </a:extLst>
        </xdr:cNvPr>
        <xdr:cNvCxnSpPr/>
      </xdr:nvCxnSpPr>
      <xdr:spPr>
        <a:xfrm flipV="1">
          <a:off x="18778220" y="10680192"/>
          <a:ext cx="73152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70815</xdr:rowOff>
    </xdr:from>
    <xdr:to>
      <xdr:col>107</xdr:col>
      <xdr:colOff>101600</xdr:colOff>
      <xdr:row>64</xdr:row>
      <xdr:rowOff>965</xdr:rowOff>
    </xdr:to>
    <xdr:sp macro="" textlink="">
      <xdr:nvSpPr>
        <xdr:cNvPr id="309" name="楕円 308">
          <a:extLst>
            <a:ext uri="{FF2B5EF4-FFF2-40B4-BE49-F238E27FC236}">
              <a16:creationId xmlns:a16="http://schemas.microsoft.com/office/drawing/2014/main" id="{4D11E307-B5DA-450F-84DB-CAA1D4CE3864}"/>
            </a:ext>
          </a:extLst>
        </xdr:cNvPr>
        <xdr:cNvSpPr/>
      </xdr:nvSpPr>
      <xdr:spPr>
        <a:xfrm>
          <a:off x="17937480" y="10632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120244</xdr:rowOff>
    </xdr:from>
    <xdr:to>
      <xdr:col>111</xdr:col>
      <xdr:colOff>177800</xdr:colOff>
      <xdr:row>63</xdr:row>
      <xdr:rowOff>121615</xdr:rowOff>
    </xdr:to>
    <xdr:cxnSp macro="">
      <xdr:nvCxnSpPr>
        <xdr:cNvPr id="310" name="直線コネクタ 309">
          <a:extLst>
            <a:ext uri="{FF2B5EF4-FFF2-40B4-BE49-F238E27FC236}">
              <a16:creationId xmlns:a16="http://schemas.microsoft.com/office/drawing/2014/main" id="{7B779FBE-E299-436A-8637-B928CC2761C4}"/>
            </a:ext>
          </a:extLst>
        </xdr:cNvPr>
        <xdr:cNvCxnSpPr/>
      </xdr:nvCxnSpPr>
      <xdr:spPr>
        <a:xfrm flipV="1">
          <a:off x="17988280" y="10681564"/>
          <a:ext cx="78994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72416</xdr:rowOff>
    </xdr:from>
    <xdr:to>
      <xdr:col>102</xdr:col>
      <xdr:colOff>165100</xdr:colOff>
      <xdr:row>64</xdr:row>
      <xdr:rowOff>2566</xdr:rowOff>
    </xdr:to>
    <xdr:sp macro="" textlink="">
      <xdr:nvSpPr>
        <xdr:cNvPr id="311" name="楕円 310">
          <a:extLst>
            <a:ext uri="{FF2B5EF4-FFF2-40B4-BE49-F238E27FC236}">
              <a16:creationId xmlns:a16="http://schemas.microsoft.com/office/drawing/2014/main" id="{9BA7201C-E735-4586-BAA1-422ACA282EE7}"/>
            </a:ext>
          </a:extLst>
        </xdr:cNvPr>
        <xdr:cNvSpPr/>
      </xdr:nvSpPr>
      <xdr:spPr>
        <a:xfrm>
          <a:off x="17162780" y="106337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121615</xdr:rowOff>
    </xdr:from>
    <xdr:to>
      <xdr:col>107</xdr:col>
      <xdr:colOff>50800</xdr:colOff>
      <xdr:row>63</xdr:row>
      <xdr:rowOff>123216</xdr:rowOff>
    </xdr:to>
    <xdr:cxnSp macro="">
      <xdr:nvCxnSpPr>
        <xdr:cNvPr id="312" name="直線コネクタ 311">
          <a:extLst>
            <a:ext uri="{FF2B5EF4-FFF2-40B4-BE49-F238E27FC236}">
              <a16:creationId xmlns:a16="http://schemas.microsoft.com/office/drawing/2014/main" id="{C0AE0532-AC35-4923-B143-0E6C5F693FB8}"/>
            </a:ext>
          </a:extLst>
        </xdr:cNvPr>
        <xdr:cNvCxnSpPr/>
      </xdr:nvCxnSpPr>
      <xdr:spPr>
        <a:xfrm flipV="1">
          <a:off x="17213580" y="10682935"/>
          <a:ext cx="7747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73330</xdr:rowOff>
    </xdr:from>
    <xdr:to>
      <xdr:col>98</xdr:col>
      <xdr:colOff>38100</xdr:colOff>
      <xdr:row>64</xdr:row>
      <xdr:rowOff>3480</xdr:rowOff>
    </xdr:to>
    <xdr:sp macro="" textlink="">
      <xdr:nvSpPr>
        <xdr:cNvPr id="313" name="楕円 312">
          <a:extLst>
            <a:ext uri="{FF2B5EF4-FFF2-40B4-BE49-F238E27FC236}">
              <a16:creationId xmlns:a16="http://schemas.microsoft.com/office/drawing/2014/main" id="{280EC3F0-8018-472F-B3F9-6038208D5B0D}"/>
            </a:ext>
          </a:extLst>
        </xdr:cNvPr>
        <xdr:cNvSpPr/>
      </xdr:nvSpPr>
      <xdr:spPr>
        <a:xfrm>
          <a:off x="16388080" y="106346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123216</xdr:rowOff>
    </xdr:from>
    <xdr:to>
      <xdr:col>102</xdr:col>
      <xdr:colOff>114300</xdr:colOff>
      <xdr:row>63</xdr:row>
      <xdr:rowOff>124130</xdr:rowOff>
    </xdr:to>
    <xdr:cxnSp macro="">
      <xdr:nvCxnSpPr>
        <xdr:cNvPr id="314" name="直線コネクタ 313">
          <a:extLst>
            <a:ext uri="{FF2B5EF4-FFF2-40B4-BE49-F238E27FC236}">
              <a16:creationId xmlns:a16="http://schemas.microsoft.com/office/drawing/2014/main" id="{CEA016BC-9198-444F-9F7F-269428844A57}"/>
            </a:ext>
          </a:extLst>
        </xdr:cNvPr>
        <xdr:cNvCxnSpPr/>
      </xdr:nvCxnSpPr>
      <xdr:spPr>
        <a:xfrm flipV="1">
          <a:off x="16431260" y="10684536"/>
          <a:ext cx="78232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149623</xdr:rowOff>
    </xdr:from>
    <xdr:ext cx="469744" cy="259045"/>
    <xdr:sp macro="" textlink="">
      <xdr:nvSpPr>
        <xdr:cNvPr id="315" name="n_1aveValue【保健センター・保健所】&#10;一人当たり面積">
          <a:extLst>
            <a:ext uri="{FF2B5EF4-FFF2-40B4-BE49-F238E27FC236}">
              <a16:creationId xmlns:a16="http://schemas.microsoft.com/office/drawing/2014/main" id="{8F09BA30-5802-4D9B-8C2D-F242222CECCC}"/>
            </a:ext>
          </a:extLst>
        </xdr:cNvPr>
        <xdr:cNvSpPr txBox="1"/>
      </xdr:nvSpPr>
      <xdr:spPr>
        <a:xfrm>
          <a:off x="18561127" y="1037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156481</xdr:rowOff>
    </xdr:from>
    <xdr:ext cx="469744" cy="259045"/>
    <xdr:sp macro="" textlink="">
      <xdr:nvSpPr>
        <xdr:cNvPr id="316" name="n_2aveValue【保健センター・保健所】&#10;一人当たり面積">
          <a:extLst>
            <a:ext uri="{FF2B5EF4-FFF2-40B4-BE49-F238E27FC236}">
              <a16:creationId xmlns:a16="http://schemas.microsoft.com/office/drawing/2014/main" id="{F21DF8E3-9676-4F06-935C-2FF44D8CFEB1}"/>
            </a:ext>
          </a:extLst>
        </xdr:cNvPr>
        <xdr:cNvSpPr txBox="1"/>
      </xdr:nvSpPr>
      <xdr:spPr>
        <a:xfrm>
          <a:off x="17776267" y="1038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158996</xdr:rowOff>
    </xdr:from>
    <xdr:ext cx="469744" cy="259045"/>
    <xdr:sp macro="" textlink="">
      <xdr:nvSpPr>
        <xdr:cNvPr id="317" name="n_3aveValue【保健センター・保健所】&#10;一人当たり面積">
          <a:extLst>
            <a:ext uri="{FF2B5EF4-FFF2-40B4-BE49-F238E27FC236}">
              <a16:creationId xmlns:a16="http://schemas.microsoft.com/office/drawing/2014/main" id="{A156D4BA-40F4-4B21-825E-063F334C712D}"/>
            </a:ext>
          </a:extLst>
        </xdr:cNvPr>
        <xdr:cNvSpPr txBox="1"/>
      </xdr:nvSpPr>
      <xdr:spPr>
        <a:xfrm>
          <a:off x="17001567" y="1038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154423</xdr:rowOff>
    </xdr:from>
    <xdr:ext cx="469744" cy="259045"/>
    <xdr:sp macro="" textlink="">
      <xdr:nvSpPr>
        <xdr:cNvPr id="318" name="n_4aveValue【保健センター・保健所】&#10;一人当たり面積">
          <a:extLst>
            <a:ext uri="{FF2B5EF4-FFF2-40B4-BE49-F238E27FC236}">
              <a16:creationId xmlns:a16="http://schemas.microsoft.com/office/drawing/2014/main" id="{602F2686-B761-4EBA-B707-C45AC73D45B7}"/>
            </a:ext>
          </a:extLst>
        </xdr:cNvPr>
        <xdr:cNvSpPr txBox="1"/>
      </xdr:nvSpPr>
      <xdr:spPr>
        <a:xfrm>
          <a:off x="16226867" y="10380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162171</xdr:rowOff>
    </xdr:from>
    <xdr:ext cx="469744" cy="259045"/>
    <xdr:sp macro="" textlink="">
      <xdr:nvSpPr>
        <xdr:cNvPr id="319" name="n_1mainValue【保健センター・保健所】&#10;一人当たり面積">
          <a:extLst>
            <a:ext uri="{FF2B5EF4-FFF2-40B4-BE49-F238E27FC236}">
              <a16:creationId xmlns:a16="http://schemas.microsoft.com/office/drawing/2014/main" id="{9BE9F0BB-BEB1-4F2B-8853-F1783E9FD34C}"/>
            </a:ext>
          </a:extLst>
        </xdr:cNvPr>
        <xdr:cNvSpPr txBox="1"/>
      </xdr:nvSpPr>
      <xdr:spPr>
        <a:xfrm>
          <a:off x="18561127" y="10723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163542</xdr:rowOff>
    </xdr:from>
    <xdr:ext cx="469744" cy="259045"/>
    <xdr:sp macro="" textlink="">
      <xdr:nvSpPr>
        <xdr:cNvPr id="320" name="n_2mainValue【保健センター・保健所】&#10;一人当たり面積">
          <a:extLst>
            <a:ext uri="{FF2B5EF4-FFF2-40B4-BE49-F238E27FC236}">
              <a16:creationId xmlns:a16="http://schemas.microsoft.com/office/drawing/2014/main" id="{05146C42-8341-4E60-95AB-931DC468FB80}"/>
            </a:ext>
          </a:extLst>
        </xdr:cNvPr>
        <xdr:cNvSpPr txBox="1"/>
      </xdr:nvSpPr>
      <xdr:spPr>
        <a:xfrm>
          <a:off x="17776267" y="10724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165143</xdr:rowOff>
    </xdr:from>
    <xdr:ext cx="469744" cy="259045"/>
    <xdr:sp macro="" textlink="">
      <xdr:nvSpPr>
        <xdr:cNvPr id="321" name="n_3mainValue【保健センター・保健所】&#10;一人当たり面積">
          <a:extLst>
            <a:ext uri="{FF2B5EF4-FFF2-40B4-BE49-F238E27FC236}">
              <a16:creationId xmlns:a16="http://schemas.microsoft.com/office/drawing/2014/main" id="{B3E11903-D59A-4A73-BACE-087E85C3559D}"/>
            </a:ext>
          </a:extLst>
        </xdr:cNvPr>
        <xdr:cNvSpPr txBox="1"/>
      </xdr:nvSpPr>
      <xdr:spPr>
        <a:xfrm>
          <a:off x="17001567" y="1072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166057</xdr:rowOff>
    </xdr:from>
    <xdr:ext cx="469744" cy="259045"/>
    <xdr:sp macro="" textlink="">
      <xdr:nvSpPr>
        <xdr:cNvPr id="322" name="n_4mainValue【保健センター・保健所】&#10;一人当たり面積">
          <a:extLst>
            <a:ext uri="{FF2B5EF4-FFF2-40B4-BE49-F238E27FC236}">
              <a16:creationId xmlns:a16="http://schemas.microsoft.com/office/drawing/2014/main" id="{93884672-BF55-46BA-831A-F2A8CB4BA89B}"/>
            </a:ext>
          </a:extLst>
        </xdr:cNvPr>
        <xdr:cNvSpPr txBox="1"/>
      </xdr:nvSpPr>
      <xdr:spPr>
        <a:xfrm>
          <a:off x="16226867" y="1072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3" name="正方形/長方形 322">
          <a:extLst>
            <a:ext uri="{FF2B5EF4-FFF2-40B4-BE49-F238E27FC236}">
              <a16:creationId xmlns:a16="http://schemas.microsoft.com/office/drawing/2014/main" id="{2B4ECF81-823B-46E5-BD73-48255D58CF2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4" name="正方形/長方形 323">
          <a:extLst>
            <a:ext uri="{FF2B5EF4-FFF2-40B4-BE49-F238E27FC236}">
              <a16:creationId xmlns:a16="http://schemas.microsoft.com/office/drawing/2014/main" id="{646F9486-9B72-4B92-A8BB-21DF2794485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5" name="正方形/長方形 324">
          <a:extLst>
            <a:ext uri="{FF2B5EF4-FFF2-40B4-BE49-F238E27FC236}">
              <a16:creationId xmlns:a16="http://schemas.microsoft.com/office/drawing/2014/main" id="{24F7C148-F12A-4773-84E6-6FD56C04F6B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6" name="正方形/長方形 325">
          <a:extLst>
            <a:ext uri="{FF2B5EF4-FFF2-40B4-BE49-F238E27FC236}">
              <a16:creationId xmlns:a16="http://schemas.microsoft.com/office/drawing/2014/main" id="{99677FBB-E7F1-424F-A259-878210E7E6E7}"/>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7" name="正方形/長方形 326">
          <a:extLst>
            <a:ext uri="{FF2B5EF4-FFF2-40B4-BE49-F238E27FC236}">
              <a16:creationId xmlns:a16="http://schemas.microsoft.com/office/drawing/2014/main" id="{474725DB-35E8-4D73-93BD-DBABF5CCCC52}"/>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28" name="正方形/長方形 327">
          <a:extLst>
            <a:ext uri="{FF2B5EF4-FFF2-40B4-BE49-F238E27FC236}">
              <a16:creationId xmlns:a16="http://schemas.microsoft.com/office/drawing/2014/main" id="{0548800E-1C17-4B0C-B183-924506E750C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29" name="正方形/長方形 328">
          <a:extLst>
            <a:ext uri="{FF2B5EF4-FFF2-40B4-BE49-F238E27FC236}">
              <a16:creationId xmlns:a16="http://schemas.microsoft.com/office/drawing/2014/main" id="{4312C698-38E5-4109-811E-3699AEED0BD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0" name="正方形/長方形 329">
          <a:extLst>
            <a:ext uri="{FF2B5EF4-FFF2-40B4-BE49-F238E27FC236}">
              <a16:creationId xmlns:a16="http://schemas.microsoft.com/office/drawing/2014/main" id="{FA233632-A751-4436-82BA-AE506DB2C425}"/>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1" name="テキスト ボックス 330">
          <a:extLst>
            <a:ext uri="{FF2B5EF4-FFF2-40B4-BE49-F238E27FC236}">
              <a16:creationId xmlns:a16="http://schemas.microsoft.com/office/drawing/2014/main" id="{4C545C32-740E-4F13-8DD0-2D8F99D4159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2" name="直線コネクタ 331">
          <a:extLst>
            <a:ext uri="{FF2B5EF4-FFF2-40B4-BE49-F238E27FC236}">
              <a16:creationId xmlns:a16="http://schemas.microsoft.com/office/drawing/2014/main" id="{4D31BC0F-EDDE-4413-8EA9-2766B4643A8A}"/>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3" name="テキスト ボックス 332">
          <a:extLst>
            <a:ext uri="{FF2B5EF4-FFF2-40B4-BE49-F238E27FC236}">
              <a16:creationId xmlns:a16="http://schemas.microsoft.com/office/drawing/2014/main" id="{677531A6-45E0-458D-83D9-935F43CE1235}"/>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34" name="直線コネクタ 333">
          <a:extLst>
            <a:ext uri="{FF2B5EF4-FFF2-40B4-BE49-F238E27FC236}">
              <a16:creationId xmlns:a16="http://schemas.microsoft.com/office/drawing/2014/main" id="{A4D4152B-07CF-465B-AF62-333D66A39DEB}"/>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880366CB-94E1-45A3-90D8-6A87F789D319}"/>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36" name="直線コネクタ 335">
          <a:extLst>
            <a:ext uri="{FF2B5EF4-FFF2-40B4-BE49-F238E27FC236}">
              <a16:creationId xmlns:a16="http://schemas.microsoft.com/office/drawing/2014/main" id="{020469BB-42C0-4C97-A8A9-68B2A52DB349}"/>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37" name="テキスト ボックス 336">
          <a:extLst>
            <a:ext uri="{FF2B5EF4-FFF2-40B4-BE49-F238E27FC236}">
              <a16:creationId xmlns:a16="http://schemas.microsoft.com/office/drawing/2014/main" id="{1FE53BE9-C7C8-4944-B569-905717BBE887}"/>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38" name="直線コネクタ 337">
          <a:extLst>
            <a:ext uri="{FF2B5EF4-FFF2-40B4-BE49-F238E27FC236}">
              <a16:creationId xmlns:a16="http://schemas.microsoft.com/office/drawing/2014/main" id="{7DE75A53-EFE9-41CB-A561-6712006C9B27}"/>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39" name="テキスト ボックス 338">
          <a:extLst>
            <a:ext uri="{FF2B5EF4-FFF2-40B4-BE49-F238E27FC236}">
              <a16:creationId xmlns:a16="http://schemas.microsoft.com/office/drawing/2014/main" id="{D47A8EAC-AA93-42D3-8DA0-C762D170A83D}"/>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40" name="直線コネクタ 339">
          <a:extLst>
            <a:ext uri="{FF2B5EF4-FFF2-40B4-BE49-F238E27FC236}">
              <a16:creationId xmlns:a16="http://schemas.microsoft.com/office/drawing/2014/main" id="{A48ECC46-72D4-48F9-B7C0-B78D3A8DDC8F}"/>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41" name="テキスト ボックス 340">
          <a:extLst>
            <a:ext uri="{FF2B5EF4-FFF2-40B4-BE49-F238E27FC236}">
              <a16:creationId xmlns:a16="http://schemas.microsoft.com/office/drawing/2014/main" id="{C23AFB3B-5D51-41EE-BDAA-97DDCB59747C}"/>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42" name="直線コネクタ 341">
          <a:extLst>
            <a:ext uri="{FF2B5EF4-FFF2-40B4-BE49-F238E27FC236}">
              <a16:creationId xmlns:a16="http://schemas.microsoft.com/office/drawing/2014/main" id="{4F64055C-734C-4B51-AF30-4FE6A28C89FF}"/>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43" name="テキスト ボックス 342">
          <a:extLst>
            <a:ext uri="{FF2B5EF4-FFF2-40B4-BE49-F238E27FC236}">
              <a16:creationId xmlns:a16="http://schemas.microsoft.com/office/drawing/2014/main" id="{E243E31C-4EF8-4686-B21F-24C813AE77AD}"/>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44" name="直線コネクタ 343">
          <a:extLst>
            <a:ext uri="{FF2B5EF4-FFF2-40B4-BE49-F238E27FC236}">
              <a16:creationId xmlns:a16="http://schemas.microsoft.com/office/drawing/2014/main" id="{18813C77-FA13-42E3-86F3-854B8AC10EEF}"/>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45" name="テキスト ボックス 344">
          <a:extLst>
            <a:ext uri="{FF2B5EF4-FFF2-40B4-BE49-F238E27FC236}">
              <a16:creationId xmlns:a16="http://schemas.microsoft.com/office/drawing/2014/main" id="{70EDD1FD-630C-4345-B6DB-65D3726FF613}"/>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6" name="直線コネクタ 345">
          <a:extLst>
            <a:ext uri="{FF2B5EF4-FFF2-40B4-BE49-F238E27FC236}">
              <a16:creationId xmlns:a16="http://schemas.microsoft.com/office/drawing/2014/main" id="{0BA8E6CD-1EE8-4EB5-8F7E-CBF5BFC6467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47" name="【消防施設】&#10;有形固定資産減価償却率グラフ枠">
          <a:extLst>
            <a:ext uri="{FF2B5EF4-FFF2-40B4-BE49-F238E27FC236}">
              <a16:creationId xmlns:a16="http://schemas.microsoft.com/office/drawing/2014/main" id="{E9620EE1-9AE7-47F1-93C7-3317491E116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348" name="直線コネクタ 347">
          <a:extLst>
            <a:ext uri="{FF2B5EF4-FFF2-40B4-BE49-F238E27FC236}">
              <a16:creationId xmlns:a16="http://schemas.microsoft.com/office/drawing/2014/main" id="{7DEEB141-E915-48F3-8147-7970AF8DD37F}"/>
            </a:ext>
          </a:extLst>
        </xdr:cNvPr>
        <xdr:cNvCxnSpPr/>
      </xdr:nvCxnSpPr>
      <xdr:spPr>
        <a:xfrm flipV="1">
          <a:off x="14375764" y="13075375"/>
          <a:ext cx="0" cy="1510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49" name="【消防施設】&#10;有形固定資産減価償却率最小値テキスト">
          <a:extLst>
            <a:ext uri="{FF2B5EF4-FFF2-40B4-BE49-F238E27FC236}">
              <a16:creationId xmlns:a16="http://schemas.microsoft.com/office/drawing/2014/main" id="{3544B90D-3B66-4F56-8718-6BD265E2AFE4}"/>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50" name="直線コネクタ 349">
          <a:extLst>
            <a:ext uri="{FF2B5EF4-FFF2-40B4-BE49-F238E27FC236}">
              <a16:creationId xmlns:a16="http://schemas.microsoft.com/office/drawing/2014/main" id="{8512E539-BC8B-4DD6-A73D-13DBB7387EAC}"/>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351" name="【消防施設】&#10;有形固定資産減価償却率最大値テキスト">
          <a:extLst>
            <a:ext uri="{FF2B5EF4-FFF2-40B4-BE49-F238E27FC236}">
              <a16:creationId xmlns:a16="http://schemas.microsoft.com/office/drawing/2014/main" id="{C582EF87-7391-40CB-8245-B37ACF99ECDF}"/>
            </a:ext>
          </a:extLst>
        </xdr:cNvPr>
        <xdr:cNvSpPr txBox="1"/>
      </xdr:nvSpPr>
      <xdr:spPr>
        <a:xfrm>
          <a:off x="14414500" y="128544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352" name="直線コネクタ 351">
          <a:extLst>
            <a:ext uri="{FF2B5EF4-FFF2-40B4-BE49-F238E27FC236}">
              <a16:creationId xmlns:a16="http://schemas.microsoft.com/office/drawing/2014/main" id="{37AD1EB1-5A09-4B01-BED2-328BDBAB14AE}"/>
            </a:ext>
          </a:extLst>
        </xdr:cNvPr>
        <xdr:cNvCxnSpPr/>
      </xdr:nvCxnSpPr>
      <xdr:spPr>
        <a:xfrm>
          <a:off x="14287500" y="13075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353" name="【消防施設】&#10;有形固定資産減価償却率平均値テキスト">
          <a:extLst>
            <a:ext uri="{FF2B5EF4-FFF2-40B4-BE49-F238E27FC236}">
              <a16:creationId xmlns:a16="http://schemas.microsoft.com/office/drawing/2014/main" id="{BC823EFF-5230-4A63-AAB8-42098952FCFF}"/>
            </a:ext>
          </a:extLst>
        </xdr:cNvPr>
        <xdr:cNvSpPr txBox="1"/>
      </xdr:nvSpPr>
      <xdr:spPr>
        <a:xfrm>
          <a:off x="14414500" y="137795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354" name="フローチャート: 判断 353">
          <a:extLst>
            <a:ext uri="{FF2B5EF4-FFF2-40B4-BE49-F238E27FC236}">
              <a16:creationId xmlns:a16="http://schemas.microsoft.com/office/drawing/2014/main" id="{D0CED900-78F4-41BE-8032-E49A1711CB7E}"/>
            </a:ext>
          </a:extLst>
        </xdr:cNvPr>
        <xdr:cNvSpPr/>
      </xdr:nvSpPr>
      <xdr:spPr>
        <a:xfrm>
          <a:off x="14325600" y="1392428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355" name="フローチャート: 判断 354">
          <a:extLst>
            <a:ext uri="{FF2B5EF4-FFF2-40B4-BE49-F238E27FC236}">
              <a16:creationId xmlns:a16="http://schemas.microsoft.com/office/drawing/2014/main" id="{1219F6CE-7DA5-490E-A645-6BEEBD5D5B8D}"/>
            </a:ext>
          </a:extLst>
        </xdr:cNvPr>
        <xdr:cNvSpPr/>
      </xdr:nvSpPr>
      <xdr:spPr>
        <a:xfrm>
          <a:off x="13578840" y="1387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356" name="フローチャート: 判断 355">
          <a:extLst>
            <a:ext uri="{FF2B5EF4-FFF2-40B4-BE49-F238E27FC236}">
              <a16:creationId xmlns:a16="http://schemas.microsoft.com/office/drawing/2014/main" id="{5D504DAE-4CBE-4C9D-BDD3-209E18F23DC6}"/>
            </a:ext>
          </a:extLst>
        </xdr:cNvPr>
        <xdr:cNvSpPr/>
      </xdr:nvSpPr>
      <xdr:spPr>
        <a:xfrm>
          <a:off x="12804140" y="138415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357" name="フローチャート: 判断 356">
          <a:extLst>
            <a:ext uri="{FF2B5EF4-FFF2-40B4-BE49-F238E27FC236}">
              <a16:creationId xmlns:a16="http://schemas.microsoft.com/office/drawing/2014/main" id="{928AF3CD-DDE0-4F19-9778-4D20AE7F5FE4}"/>
            </a:ext>
          </a:extLst>
        </xdr:cNvPr>
        <xdr:cNvSpPr/>
      </xdr:nvSpPr>
      <xdr:spPr>
        <a:xfrm>
          <a:off x="12029440" y="138268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358" name="フローチャート: 判断 357">
          <a:extLst>
            <a:ext uri="{FF2B5EF4-FFF2-40B4-BE49-F238E27FC236}">
              <a16:creationId xmlns:a16="http://schemas.microsoft.com/office/drawing/2014/main" id="{C0A565AE-3F5C-4F11-8805-FB0A16C2343F}"/>
            </a:ext>
          </a:extLst>
        </xdr:cNvPr>
        <xdr:cNvSpPr/>
      </xdr:nvSpPr>
      <xdr:spPr>
        <a:xfrm>
          <a:off x="11231880" y="138350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B14EF32-73E9-4F07-8404-75BFF643A3A7}"/>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F30B96D-787B-4F1A-BD06-8D2C929B141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6065646-4834-4098-BF3A-6E722532D101}"/>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81D9BC33-BA7E-4C50-820C-534AB90CB2F4}"/>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572EB5B6-89F5-47CA-BB05-0E6F9F3A6B4A}"/>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364" name="楕円 363">
          <a:extLst>
            <a:ext uri="{FF2B5EF4-FFF2-40B4-BE49-F238E27FC236}">
              <a16:creationId xmlns:a16="http://schemas.microsoft.com/office/drawing/2014/main" id="{9AC25B92-B14C-4541-9072-130E941F7021}"/>
            </a:ext>
          </a:extLst>
        </xdr:cNvPr>
        <xdr:cNvSpPr/>
      </xdr:nvSpPr>
      <xdr:spPr>
        <a:xfrm>
          <a:off x="14325600" y="1392428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160038</xdr:rowOff>
    </xdr:from>
    <xdr:ext cx="405111" cy="259045"/>
    <xdr:sp macro="" textlink="">
      <xdr:nvSpPr>
        <xdr:cNvPr id="365" name="【消防施設】&#10;有形固定資産減価償却率該当値テキスト">
          <a:extLst>
            <a:ext uri="{FF2B5EF4-FFF2-40B4-BE49-F238E27FC236}">
              <a16:creationId xmlns:a16="http://schemas.microsoft.com/office/drawing/2014/main" id="{CBCDCF41-89B4-4E65-AB3A-8D68809E94CB}"/>
            </a:ext>
          </a:extLst>
        </xdr:cNvPr>
        <xdr:cNvSpPr txBox="1"/>
      </xdr:nvSpPr>
      <xdr:spPr>
        <a:xfrm>
          <a:off x="14414500" y="1390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1995</xdr:rowOff>
    </xdr:from>
    <xdr:to>
      <xdr:col>81</xdr:col>
      <xdr:colOff>101600</xdr:colOff>
      <xdr:row>83</xdr:row>
      <xdr:rowOff>103595</xdr:rowOff>
    </xdr:to>
    <xdr:sp macro="" textlink="">
      <xdr:nvSpPr>
        <xdr:cNvPr id="366" name="楕円 365">
          <a:extLst>
            <a:ext uri="{FF2B5EF4-FFF2-40B4-BE49-F238E27FC236}">
              <a16:creationId xmlns:a16="http://schemas.microsoft.com/office/drawing/2014/main" id="{671398FE-46EB-4EEB-A959-8539D31C1ACA}"/>
            </a:ext>
          </a:extLst>
        </xdr:cNvPr>
        <xdr:cNvSpPr/>
      </xdr:nvSpPr>
      <xdr:spPr>
        <a:xfrm>
          <a:off x="13578840" y="1391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52795</xdr:rowOff>
    </xdr:from>
    <xdr:to>
      <xdr:col>85</xdr:col>
      <xdr:colOff>127000</xdr:colOff>
      <xdr:row>83</xdr:row>
      <xdr:rowOff>60961</xdr:rowOff>
    </xdr:to>
    <xdr:cxnSp macro="">
      <xdr:nvCxnSpPr>
        <xdr:cNvPr id="367" name="直線コネクタ 366">
          <a:extLst>
            <a:ext uri="{FF2B5EF4-FFF2-40B4-BE49-F238E27FC236}">
              <a16:creationId xmlns:a16="http://schemas.microsoft.com/office/drawing/2014/main" id="{555DD9BB-1A01-440B-9F1C-1133031BF9A4}"/>
            </a:ext>
          </a:extLst>
        </xdr:cNvPr>
        <xdr:cNvCxnSpPr/>
      </xdr:nvCxnSpPr>
      <xdr:spPr>
        <a:xfrm>
          <a:off x="13629640" y="13966915"/>
          <a:ext cx="74676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64044</xdr:rowOff>
    </xdr:from>
    <xdr:to>
      <xdr:col>76</xdr:col>
      <xdr:colOff>165100</xdr:colOff>
      <xdr:row>82</xdr:row>
      <xdr:rowOff>165644</xdr:rowOff>
    </xdr:to>
    <xdr:sp macro="" textlink="">
      <xdr:nvSpPr>
        <xdr:cNvPr id="368" name="楕円 367">
          <a:extLst>
            <a:ext uri="{FF2B5EF4-FFF2-40B4-BE49-F238E27FC236}">
              <a16:creationId xmlns:a16="http://schemas.microsoft.com/office/drawing/2014/main" id="{89F8EC07-28A4-4014-965F-000382D339B5}"/>
            </a:ext>
          </a:extLst>
        </xdr:cNvPr>
        <xdr:cNvSpPr/>
      </xdr:nvSpPr>
      <xdr:spPr>
        <a:xfrm>
          <a:off x="12804140" y="1381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114844</xdr:rowOff>
    </xdr:from>
    <xdr:to>
      <xdr:col>81</xdr:col>
      <xdr:colOff>50800</xdr:colOff>
      <xdr:row>83</xdr:row>
      <xdr:rowOff>52795</xdr:rowOff>
    </xdr:to>
    <xdr:cxnSp macro="">
      <xdr:nvCxnSpPr>
        <xdr:cNvPr id="369" name="直線コネクタ 368">
          <a:extLst>
            <a:ext uri="{FF2B5EF4-FFF2-40B4-BE49-F238E27FC236}">
              <a16:creationId xmlns:a16="http://schemas.microsoft.com/office/drawing/2014/main" id="{B85C689D-D461-4FD5-B123-F4C6D936ED96}"/>
            </a:ext>
          </a:extLst>
        </xdr:cNvPr>
        <xdr:cNvCxnSpPr/>
      </xdr:nvCxnSpPr>
      <xdr:spPr>
        <a:xfrm>
          <a:off x="12854940" y="13861324"/>
          <a:ext cx="774700" cy="10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62412</xdr:rowOff>
    </xdr:from>
    <xdr:to>
      <xdr:col>72</xdr:col>
      <xdr:colOff>38100</xdr:colOff>
      <xdr:row>82</xdr:row>
      <xdr:rowOff>164012</xdr:rowOff>
    </xdr:to>
    <xdr:sp macro="" textlink="">
      <xdr:nvSpPr>
        <xdr:cNvPr id="370" name="楕円 369">
          <a:extLst>
            <a:ext uri="{FF2B5EF4-FFF2-40B4-BE49-F238E27FC236}">
              <a16:creationId xmlns:a16="http://schemas.microsoft.com/office/drawing/2014/main" id="{A83DF1C5-4ABC-42E9-9A55-3AC04BBF071D}"/>
            </a:ext>
          </a:extLst>
        </xdr:cNvPr>
        <xdr:cNvSpPr/>
      </xdr:nvSpPr>
      <xdr:spPr>
        <a:xfrm>
          <a:off x="12029440" y="138088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113212</xdr:rowOff>
    </xdr:from>
    <xdr:to>
      <xdr:col>76</xdr:col>
      <xdr:colOff>114300</xdr:colOff>
      <xdr:row>82</xdr:row>
      <xdr:rowOff>114844</xdr:rowOff>
    </xdr:to>
    <xdr:cxnSp macro="">
      <xdr:nvCxnSpPr>
        <xdr:cNvPr id="371" name="直線コネクタ 370">
          <a:extLst>
            <a:ext uri="{FF2B5EF4-FFF2-40B4-BE49-F238E27FC236}">
              <a16:creationId xmlns:a16="http://schemas.microsoft.com/office/drawing/2014/main" id="{F5826172-1F24-424E-9A2A-F866E0DBD96D}"/>
            </a:ext>
          </a:extLst>
        </xdr:cNvPr>
        <xdr:cNvCxnSpPr/>
      </xdr:nvCxnSpPr>
      <xdr:spPr>
        <a:xfrm>
          <a:off x="12072620" y="13859692"/>
          <a:ext cx="7823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21589</xdr:rowOff>
    </xdr:from>
    <xdr:to>
      <xdr:col>67</xdr:col>
      <xdr:colOff>101600</xdr:colOff>
      <xdr:row>82</xdr:row>
      <xdr:rowOff>123189</xdr:rowOff>
    </xdr:to>
    <xdr:sp macro="" textlink="">
      <xdr:nvSpPr>
        <xdr:cNvPr id="372" name="楕円 371">
          <a:extLst>
            <a:ext uri="{FF2B5EF4-FFF2-40B4-BE49-F238E27FC236}">
              <a16:creationId xmlns:a16="http://schemas.microsoft.com/office/drawing/2014/main" id="{58E85169-559D-4010-98C3-87E428F9DBF5}"/>
            </a:ext>
          </a:extLst>
        </xdr:cNvPr>
        <xdr:cNvSpPr/>
      </xdr:nvSpPr>
      <xdr:spPr>
        <a:xfrm>
          <a:off x="11231880" y="1376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72389</xdr:rowOff>
    </xdr:from>
    <xdr:to>
      <xdr:col>71</xdr:col>
      <xdr:colOff>177800</xdr:colOff>
      <xdr:row>82</xdr:row>
      <xdr:rowOff>113212</xdr:rowOff>
    </xdr:to>
    <xdr:cxnSp macro="">
      <xdr:nvCxnSpPr>
        <xdr:cNvPr id="373" name="直線コネクタ 372">
          <a:extLst>
            <a:ext uri="{FF2B5EF4-FFF2-40B4-BE49-F238E27FC236}">
              <a16:creationId xmlns:a16="http://schemas.microsoft.com/office/drawing/2014/main" id="{DC1BB336-E923-441C-92A4-BA576831C718}"/>
            </a:ext>
          </a:extLst>
        </xdr:cNvPr>
        <xdr:cNvCxnSpPr/>
      </xdr:nvCxnSpPr>
      <xdr:spPr>
        <a:xfrm>
          <a:off x="11282680" y="13818869"/>
          <a:ext cx="78994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374" name="n_1aveValue【消防施設】&#10;有形固定資産減価償却率">
          <a:extLst>
            <a:ext uri="{FF2B5EF4-FFF2-40B4-BE49-F238E27FC236}">
              <a16:creationId xmlns:a16="http://schemas.microsoft.com/office/drawing/2014/main" id="{8F7C8978-F9B3-488B-A563-EE37B5084AF1}"/>
            </a:ext>
          </a:extLst>
        </xdr:cNvPr>
        <xdr:cNvSpPr txBox="1"/>
      </xdr:nvSpPr>
      <xdr:spPr>
        <a:xfrm>
          <a:off x="13437244" y="13651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375" name="n_2aveValue【消防施設】&#10;有形固定資産減価償却率">
          <a:extLst>
            <a:ext uri="{FF2B5EF4-FFF2-40B4-BE49-F238E27FC236}">
              <a16:creationId xmlns:a16="http://schemas.microsoft.com/office/drawing/2014/main" id="{216750D4-E511-44C8-9F9D-442C155EA3BA}"/>
            </a:ext>
          </a:extLst>
        </xdr:cNvPr>
        <xdr:cNvSpPr txBox="1"/>
      </xdr:nvSpPr>
      <xdr:spPr>
        <a:xfrm>
          <a:off x="12675244" y="1393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376" name="n_3aveValue【消防施設】&#10;有形固定資産減価償却率">
          <a:extLst>
            <a:ext uri="{FF2B5EF4-FFF2-40B4-BE49-F238E27FC236}">
              <a16:creationId xmlns:a16="http://schemas.microsoft.com/office/drawing/2014/main" id="{D5370DE9-B042-490C-B9A5-FD80BD88E634}"/>
            </a:ext>
          </a:extLst>
        </xdr:cNvPr>
        <xdr:cNvSpPr txBox="1"/>
      </xdr:nvSpPr>
      <xdr:spPr>
        <a:xfrm>
          <a:off x="11900544" y="13915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9814</xdr:rowOff>
    </xdr:from>
    <xdr:ext cx="405111" cy="259045"/>
    <xdr:sp macro="" textlink="">
      <xdr:nvSpPr>
        <xdr:cNvPr id="377" name="n_4aveValue【消防施設】&#10;有形固定資産減価償却率">
          <a:extLst>
            <a:ext uri="{FF2B5EF4-FFF2-40B4-BE49-F238E27FC236}">
              <a16:creationId xmlns:a16="http://schemas.microsoft.com/office/drawing/2014/main" id="{4B6E984F-DFCD-4CBC-A3C4-3C9E6E4E8F79}"/>
            </a:ext>
          </a:extLst>
        </xdr:cNvPr>
        <xdr:cNvSpPr txBox="1"/>
      </xdr:nvSpPr>
      <xdr:spPr>
        <a:xfrm>
          <a:off x="11102984" y="13923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94722</xdr:rowOff>
    </xdr:from>
    <xdr:ext cx="405111" cy="259045"/>
    <xdr:sp macro="" textlink="">
      <xdr:nvSpPr>
        <xdr:cNvPr id="378" name="n_1mainValue【消防施設】&#10;有形固定資産減価償却率">
          <a:extLst>
            <a:ext uri="{FF2B5EF4-FFF2-40B4-BE49-F238E27FC236}">
              <a16:creationId xmlns:a16="http://schemas.microsoft.com/office/drawing/2014/main" id="{19289A6E-2378-4DA8-AB54-C9EF774283FA}"/>
            </a:ext>
          </a:extLst>
        </xdr:cNvPr>
        <xdr:cNvSpPr txBox="1"/>
      </xdr:nvSpPr>
      <xdr:spPr>
        <a:xfrm>
          <a:off x="13437244" y="14008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10721</xdr:rowOff>
    </xdr:from>
    <xdr:ext cx="405111" cy="259045"/>
    <xdr:sp macro="" textlink="">
      <xdr:nvSpPr>
        <xdr:cNvPr id="379" name="n_2mainValue【消防施設】&#10;有形固定資産減価償却率">
          <a:extLst>
            <a:ext uri="{FF2B5EF4-FFF2-40B4-BE49-F238E27FC236}">
              <a16:creationId xmlns:a16="http://schemas.microsoft.com/office/drawing/2014/main" id="{9B578C29-9C73-4F44-897A-C04C357D00BF}"/>
            </a:ext>
          </a:extLst>
        </xdr:cNvPr>
        <xdr:cNvSpPr txBox="1"/>
      </xdr:nvSpPr>
      <xdr:spPr>
        <a:xfrm>
          <a:off x="12675244" y="1358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9089</xdr:rowOff>
    </xdr:from>
    <xdr:ext cx="405111" cy="259045"/>
    <xdr:sp macro="" textlink="">
      <xdr:nvSpPr>
        <xdr:cNvPr id="380" name="n_3mainValue【消防施設】&#10;有形固定資産減価償却率">
          <a:extLst>
            <a:ext uri="{FF2B5EF4-FFF2-40B4-BE49-F238E27FC236}">
              <a16:creationId xmlns:a16="http://schemas.microsoft.com/office/drawing/2014/main" id="{7283C50D-6C77-4C3C-BEDB-D35A5F7FC3FF}"/>
            </a:ext>
          </a:extLst>
        </xdr:cNvPr>
        <xdr:cNvSpPr txBox="1"/>
      </xdr:nvSpPr>
      <xdr:spPr>
        <a:xfrm>
          <a:off x="11900544" y="13587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139716</xdr:rowOff>
    </xdr:from>
    <xdr:ext cx="405111" cy="259045"/>
    <xdr:sp macro="" textlink="">
      <xdr:nvSpPr>
        <xdr:cNvPr id="381" name="n_4mainValue【消防施設】&#10;有形固定資産減価償却率">
          <a:extLst>
            <a:ext uri="{FF2B5EF4-FFF2-40B4-BE49-F238E27FC236}">
              <a16:creationId xmlns:a16="http://schemas.microsoft.com/office/drawing/2014/main" id="{13A41C8A-77C4-4F24-97DC-44F8A714F8EF}"/>
            </a:ext>
          </a:extLst>
        </xdr:cNvPr>
        <xdr:cNvSpPr txBox="1"/>
      </xdr:nvSpPr>
      <xdr:spPr>
        <a:xfrm>
          <a:off x="11102984" y="1355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2" name="正方形/長方形 381">
          <a:extLst>
            <a:ext uri="{FF2B5EF4-FFF2-40B4-BE49-F238E27FC236}">
              <a16:creationId xmlns:a16="http://schemas.microsoft.com/office/drawing/2014/main" id="{1EDC851A-E404-4CE7-923B-0C5AAF5BB87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3" name="正方形/長方形 382">
          <a:extLst>
            <a:ext uri="{FF2B5EF4-FFF2-40B4-BE49-F238E27FC236}">
              <a16:creationId xmlns:a16="http://schemas.microsoft.com/office/drawing/2014/main" id="{33041540-7158-4EA1-83F8-1CE2924B5C9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4" name="正方形/長方形 383">
          <a:extLst>
            <a:ext uri="{FF2B5EF4-FFF2-40B4-BE49-F238E27FC236}">
              <a16:creationId xmlns:a16="http://schemas.microsoft.com/office/drawing/2014/main" id="{7EACCE7B-0BE0-473C-B694-600D55D76641}"/>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5" name="正方形/長方形 384">
          <a:extLst>
            <a:ext uri="{FF2B5EF4-FFF2-40B4-BE49-F238E27FC236}">
              <a16:creationId xmlns:a16="http://schemas.microsoft.com/office/drawing/2014/main" id="{C4F7BC10-C1FC-4E87-AAD6-0724AF7A7EA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6" name="正方形/長方形 385">
          <a:extLst>
            <a:ext uri="{FF2B5EF4-FFF2-40B4-BE49-F238E27FC236}">
              <a16:creationId xmlns:a16="http://schemas.microsoft.com/office/drawing/2014/main" id="{CBDCB101-C1A4-42EA-9735-A67E8505B8E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7" name="正方形/長方形 386">
          <a:extLst>
            <a:ext uri="{FF2B5EF4-FFF2-40B4-BE49-F238E27FC236}">
              <a16:creationId xmlns:a16="http://schemas.microsoft.com/office/drawing/2014/main" id="{F47DA59B-0934-492F-8CA0-74D08534C94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8" name="正方形/長方形 387">
          <a:extLst>
            <a:ext uri="{FF2B5EF4-FFF2-40B4-BE49-F238E27FC236}">
              <a16:creationId xmlns:a16="http://schemas.microsoft.com/office/drawing/2014/main" id="{5A45C500-33F8-4A52-9004-33774B8DCE2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89" name="正方形/長方形 388">
          <a:extLst>
            <a:ext uri="{FF2B5EF4-FFF2-40B4-BE49-F238E27FC236}">
              <a16:creationId xmlns:a16="http://schemas.microsoft.com/office/drawing/2014/main" id="{69ECE536-436F-408B-909D-A21CF028471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0" name="テキスト ボックス 389">
          <a:extLst>
            <a:ext uri="{FF2B5EF4-FFF2-40B4-BE49-F238E27FC236}">
              <a16:creationId xmlns:a16="http://schemas.microsoft.com/office/drawing/2014/main" id="{A0A20A26-22C9-42A2-9B81-5C4F1725289B}"/>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1" name="直線コネクタ 390">
          <a:extLst>
            <a:ext uri="{FF2B5EF4-FFF2-40B4-BE49-F238E27FC236}">
              <a16:creationId xmlns:a16="http://schemas.microsoft.com/office/drawing/2014/main" id="{9A3CB1EE-9C1A-45ED-AAD9-0594BDF97F0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2" name="直線コネクタ 391">
          <a:extLst>
            <a:ext uri="{FF2B5EF4-FFF2-40B4-BE49-F238E27FC236}">
              <a16:creationId xmlns:a16="http://schemas.microsoft.com/office/drawing/2014/main" id="{7F68FB66-A106-4AEB-8C0B-240E7695F5D6}"/>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3" name="テキスト ボックス 392">
          <a:extLst>
            <a:ext uri="{FF2B5EF4-FFF2-40B4-BE49-F238E27FC236}">
              <a16:creationId xmlns:a16="http://schemas.microsoft.com/office/drawing/2014/main" id="{AC2766DF-4E60-4B5C-A650-6450B0D95D29}"/>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4" name="直線コネクタ 393">
          <a:extLst>
            <a:ext uri="{FF2B5EF4-FFF2-40B4-BE49-F238E27FC236}">
              <a16:creationId xmlns:a16="http://schemas.microsoft.com/office/drawing/2014/main" id="{3711C536-7C00-4EB4-8982-09023F8AB586}"/>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95" name="テキスト ボックス 394">
          <a:extLst>
            <a:ext uri="{FF2B5EF4-FFF2-40B4-BE49-F238E27FC236}">
              <a16:creationId xmlns:a16="http://schemas.microsoft.com/office/drawing/2014/main" id="{4CBE72C1-1D83-4453-877A-DEDA04B28197}"/>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96" name="直線コネクタ 395">
          <a:extLst>
            <a:ext uri="{FF2B5EF4-FFF2-40B4-BE49-F238E27FC236}">
              <a16:creationId xmlns:a16="http://schemas.microsoft.com/office/drawing/2014/main" id="{6EF80952-2CA7-4584-A137-8499AAB21518}"/>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97" name="テキスト ボックス 396">
          <a:extLst>
            <a:ext uri="{FF2B5EF4-FFF2-40B4-BE49-F238E27FC236}">
              <a16:creationId xmlns:a16="http://schemas.microsoft.com/office/drawing/2014/main" id="{EDA496FD-2427-41A7-8F78-37B07A6E7F22}"/>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98" name="直線コネクタ 397">
          <a:extLst>
            <a:ext uri="{FF2B5EF4-FFF2-40B4-BE49-F238E27FC236}">
              <a16:creationId xmlns:a16="http://schemas.microsoft.com/office/drawing/2014/main" id="{7FD26B76-421B-42F2-B71E-E5A49BF5A17B}"/>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99" name="テキスト ボックス 398">
          <a:extLst>
            <a:ext uri="{FF2B5EF4-FFF2-40B4-BE49-F238E27FC236}">
              <a16:creationId xmlns:a16="http://schemas.microsoft.com/office/drawing/2014/main" id="{FE5ED0F2-F6C7-4DBE-B223-6A586110A8D5}"/>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00" name="直線コネクタ 399">
          <a:extLst>
            <a:ext uri="{FF2B5EF4-FFF2-40B4-BE49-F238E27FC236}">
              <a16:creationId xmlns:a16="http://schemas.microsoft.com/office/drawing/2014/main" id="{AC328DE0-D1AA-4C1E-86C0-6F078C0F9C81}"/>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01" name="テキスト ボックス 400">
          <a:extLst>
            <a:ext uri="{FF2B5EF4-FFF2-40B4-BE49-F238E27FC236}">
              <a16:creationId xmlns:a16="http://schemas.microsoft.com/office/drawing/2014/main" id="{B65B3853-91B3-4AE9-B767-171FA2C7C9A9}"/>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2" name="直線コネクタ 401">
          <a:extLst>
            <a:ext uri="{FF2B5EF4-FFF2-40B4-BE49-F238E27FC236}">
              <a16:creationId xmlns:a16="http://schemas.microsoft.com/office/drawing/2014/main" id="{F791F694-BF2D-4F3C-B329-B2663C02F325}"/>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03" name="テキスト ボックス 402">
          <a:extLst>
            <a:ext uri="{FF2B5EF4-FFF2-40B4-BE49-F238E27FC236}">
              <a16:creationId xmlns:a16="http://schemas.microsoft.com/office/drawing/2014/main" id="{58E8FF85-5B9D-45E5-A92C-C9E1035B4047}"/>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4" name="直線コネクタ 403">
          <a:extLst>
            <a:ext uri="{FF2B5EF4-FFF2-40B4-BE49-F238E27FC236}">
              <a16:creationId xmlns:a16="http://schemas.microsoft.com/office/drawing/2014/main" id="{A4FFF626-CC17-443A-80AD-7815F153301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5" name="テキスト ボックス 404">
          <a:extLst>
            <a:ext uri="{FF2B5EF4-FFF2-40B4-BE49-F238E27FC236}">
              <a16:creationId xmlns:a16="http://schemas.microsoft.com/office/drawing/2014/main" id="{78EBA355-8B30-45A3-9A6E-C33D99E7176F}"/>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6" name="【消防施設】&#10;一人当たり面積グラフ枠">
          <a:extLst>
            <a:ext uri="{FF2B5EF4-FFF2-40B4-BE49-F238E27FC236}">
              <a16:creationId xmlns:a16="http://schemas.microsoft.com/office/drawing/2014/main" id="{6C414B51-FA76-425A-8B0E-5295AEFB0B6C}"/>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407" name="直線コネクタ 406">
          <a:extLst>
            <a:ext uri="{FF2B5EF4-FFF2-40B4-BE49-F238E27FC236}">
              <a16:creationId xmlns:a16="http://schemas.microsoft.com/office/drawing/2014/main" id="{126F18D7-6D0D-4676-B929-5B0C3028C0A9}"/>
            </a:ext>
          </a:extLst>
        </xdr:cNvPr>
        <xdr:cNvCxnSpPr/>
      </xdr:nvCxnSpPr>
      <xdr:spPr>
        <a:xfrm flipV="1">
          <a:off x="19509104" y="13145697"/>
          <a:ext cx="0" cy="1438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408" name="【消防施設】&#10;一人当たり面積最小値テキスト">
          <a:extLst>
            <a:ext uri="{FF2B5EF4-FFF2-40B4-BE49-F238E27FC236}">
              <a16:creationId xmlns:a16="http://schemas.microsoft.com/office/drawing/2014/main" id="{FE7EF2BE-C46A-4315-AFFA-76E77394A67E}"/>
            </a:ext>
          </a:extLst>
        </xdr:cNvPr>
        <xdr:cNvSpPr txBox="1"/>
      </xdr:nvSpPr>
      <xdr:spPr>
        <a:xfrm>
          <a:off x="19547840" y="1458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409" name="直線コネクタ 408">
          <a:extLst>
            <a:ext uri="{FF2B5EF4-FFF2-40B4-BE49-F238E27FC236}">
              <a16:creationId xmlns:a16="http://schemas.microsoft.com/office/drawing/2014/main" id="{572849AE-981B-4ACF-A583-868CBFDD2800}"/>
            </a:ext>
          </a:extLst>
        </xdr:cNvPr>
        <xdr:cNvCxnSpPr/>
      </xdr:nvCxnSpPr>
      <xdr:spPr>
        <a:xfrm>
          <a:off x="19443700" y="14583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410" name="【消防施設】&#10;一人当たり面積最大値テキスト">
          <a:extLst>
            <a:ext uri="{FF2B5EF4-FFF2-40B4-BE49-F238E27FC236}">
              <a16:creationId xmlns:a16="http://schemas.microsoft.com/office/drawing/2014/main" id="{05415FF2-561D-4546-89F2-6BF16BF479E9}"/>
            </a:ext>
          </a:extLst>
        </xdr:cNvPr>
        <xdr:cNvSpPr txBox="1"/>
      </xdr:nvSpPr>
      <xdr:spPr>
        <a:xfrm>
          <a:off x="19547840" y="1292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411" name="直線コネクタ 410">
          <a:extLst>
            <a:ext uri="{FF2B5EF4-FFF2-40B4-BE49-F238E27FC236}">
              <a16:creationId xmlns:a16="http://schemas.microsoft.com/office/drawing/2014/main" id="{3A2BF8D3-A351-4B5F-B0BD-F6CAD5392576}"/>
            </a:ext>
          </a:extLst>
        </xdr:cNvPr>
        <xdr:cNvCxnSpPr/>
      </xdr:nvCxnSpPr>
      <xdr:spPr>
        <a:xfrm>
          <a:off x="19443700" y="131456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412" name="【消防施設】&#10;一人当たり面積平均値テキスト">
          <a:extLst>
            <a:ext uri="{FF2B5EF4-FFF2-40B4-BE49-F238E27FC236}">
              <a16:creationId xmlns:a16="http://schemas.microsoft.com/office/drawing/2014/main" id="{2FFE7279-7D75-4CE3-BF2E-565F51E046BC}"/>
            </a:ext>
          </a:extLst>
        </xdr:cNvPr>
        <xdr:cNvSpPr txBox="1"/>
      </xdr:nvSpPr>
      <xdr:spPr>
        <a:xfrm>
          <a:off x="19547840" y="14301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413" name="フローチャート: 判断 412">
          <a:extLst>
            <a:ext uri="{FF2B5EF4-FFF2-40B4-BE49-F238E27FC236}">
              <a16:creationId xmlns:a16="http://schemas.microsoft.com/office/drawing/2014/main" id="{EE58C13B-D045-4EC2-B542-26D867AE68ED}"/>
            </a:ext>
          </a:extLst>
        </xdr:cNvPr>
        <xdr:cNvSpPr/>
      </xdr:nvSpPr>
      <xdr:spPr>
        <a:xfrm>
          <a:off x="19458940" y="1444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414" name="フローチャート: 判断 413">
          <a:extLst>
            <a:ext uri="{FF2B5EF4-FFF2-40B4-BE49-F238E27FC236}">
              <a16:creationId xmlns:a16="http://schemas.microsoft.com/office/drawing/2014/main" id="{D6416EE6-4F60-439C-8297-8CC25B3299A7}"/>
            </a:ext>
          </a:extLst>
        </xdr:cNvPr>
        <xdr:cNvSpPr/>
      </xdr:nvSpPr>
      <xdr:spPr>
        <a:xfrm>
          <a:off x="18735040" y="1442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415" name="フローチャート: 判断 414">
          <a:extLst>
            <a:ext uri="{FF2B5EF4-FFF2-40B4-BE49-F238E27FC236}">
              <a16:creationId xmlns:a16="http://schemas.microsoft.com/office/drawing/2014/main" id="{C7B20DDE-1CF1-48F6-971F-3F9AF972D6C9}"/>
            </a:ext>
          </a:extLst>
        </xdr:cNvPr>
        <xdr:cNvSpPr/>
      </xdr:nvSpPr>
      <xdr:spPr>
        <a:xfrm>
          <a:off x="17937480" y="1443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416" name="フローチャート: 判断 415">
          <a:extLst>
            <a:ext uri="{FF2B5EF4-FFF2-40B4-BE49-F238E27FC236}">
              <a16:creationId xmlns:a16="http://schemas.microsoft.com/office/drawing/2014/main" id="{4090A8DE-82DD-4389-B6A0-E268497A8761}"/>
            </a:ext>
          </a:extLst>
        </xdr:cNvPr>
        <xdr:cNvSpPr/>
      </xdr:nvSpPr>
      <xdr:spPr>
        <a:xfrm>
          <a:off x="17162780" y="144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417" name="フローチャート: 判断 416">
          <a:extLst>
            <a:ext uri="{FF2B5EF4-FFF2-40B4-BE49-F238E27FC236}">
              <a16:creationId xmlns:a16="http://schemas.microsoft.com/office/drawing/2014/main" id="{0AB2AF7B-3167-4683-8FB6-27B81DCEECD5}"/>
            </a:ext>
          </a:extLst>
        </xdr:cNvPr>
        <xdr:cNvSpPr/>
      </xdr:nvSpPr>
      <xdr:spPr>
        <a:xfrm>
          <a:off x="16388080" y="144009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8" name="テキスト ボックス 417">
          <a:extLst>
            <a:ext uri="{FF2B5EF4-FFF2-40B4-BE49-F238E27FC236}">
              <a16:creationId xmlns:a16="http://schemas.microsoft.com/office/drawing/2014/main" id="{58A2B220-0FA0-4324-8B04-83CFD758276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DAEF1C79-D597-477D-95BA-52F0602AAB7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2AA0926F-CC04-4A3F-B5C8-EFEE09BA666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C458275F-5132-412F-8B04-3386555482A8}"/>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7D8945C0-7EA6-44ED-84EB-CCE83FA17A0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38246</xdr:rowOff>
    </xdr:from>
    <xdr:to>
      <xdr:col>116</xdr:col>
      <xdr:colOff>114300</xdr:colOff>
      <xdr:row>86</xdr:row>
      <xdr:rowOff>139846</xdr:rowOff>
    </xdr:to>
    <xdr:sp macro="" textlink="">
      <xdr:nvSpPr>
        <xdr:cNvPr id="423" name="楕円 422">
          <a:extLst>
            <a:ext uri="{FF2B5EF4-FFF2-40B4-BE49-F238E27FC236}">
              <a16:creationId xmlns:a16="http://schemas.microsoft.com/office/drawing/2014/main" id="{824D7BFC-9926-4318-BFC3-FEB38866CC50}"/>
            </a:ext>
          </a:extLst>
        </xdr:cNvPr>
        <xdr:cNvSpPr/>
      </xdr:nvSpPr>
      <xdr:spPr>
        <a:xfrm>
          <a:off x="19458940" y="1445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7202</xdr:rowOff>
    </xdr:from>
    <xdr:ext cx="469744" cy="259045"/>
    <xdr:sp macro="" textlink="">
      <xdr:nvSpPr>
        <xdr:cNvPr id="424" name="【消防施設】&#10;一人当たり面積該当値テキスト">
          <a:extLst>
            <a:ext uri="{FF2B5EF4-FFF2-40B4-BE49-F238E27FC236}">
              <a16:creationId xmlns:a16="http://schemas.microsoft.com/office/drawing/2014/main" id="{F37DDF3E-C4FA-4FB2-84F6-7D1E0ED8D69E}"/>
            </a:ext>
          </a:extLst>
        </xdr:cNvPr>
        <xdr:cNvSpPr txBox="1"/>
      </xdr:nvSpPr>
      <xdr:spPr>
        <a:xfrm>
          <a:off x="19547840" y="1442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40205</xdr:rowOff>
    </xdr:from>
    <xdr:to>
      <xdr:col>112</xdr:col>
      <xdr:colOff>38100</xdr:colOff>
      <xdr:row>86</xdr:row>
      <xdr:rowOff>141805</xdr:rowOff>
    </xdr:to>
    <xdr:sp macro="" textlink="">
      <xdr:nvSpPr>
        <xdr:cNvPr id="425" name="楕円 424">
          <a:extLst>
            <a:ext uri="{FF2B5EF4-FFF2-40B4-BE49-F238E27FC236}">
              <a16:creationId xmlns:a16="http://schemas.microsoft.com/office/drawing/2014/main" id="{1626BE64-D9CD-4370-A256-F065C7F20E1A}"/>
            </a:ext>
          </a:extLst>
        </xdr:cNvPr>
        <xdr:cNvSpPr/>
      </xdr:nvSpPr>
      <xdr:spPr>
        <a:xfrm>
          <a:off x="18735040" y="144572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89046</xdr:rowOff>
    </xdr:from>
    <xdr:to>
      <xdr:col>116</xdr:col>
      <xdr:colOff>63500</xdr:colOff>
      <xdr:row>86</xdr:row>
      <xdr:rowOff>91005</xdr:rowOff>
    </xdr:to>
    <xdr:cxnSp macro="">
      <xdr:nvCxnSpPr>
        <xdr:cNvPr id="426" name="直線コネクタ 425">
          <a:extLst>
            <a:ext uri="{FF2B5EF4-FFF2-40B4-BE49-F238E27FC236}">
              <a16:creationId xmlns:a16="http://schemas.microsoft.com/office/drawing/2014/main" id="{3C649F6A-A93E-450A-B23D-3BF9A824689F}"/>
            </a:ext>
          </a:extLst>
        </xdr:cNvPr>
        <xdr:cNvCxnSpPr/>
      </xdr:nvCxnSpPr>
      <xdr:spPr>
        <a:xfrm flipV="1">
          <a:off x="18778220" y="14506086"/>
          <a:ext cx="73152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42490</xdr:rowOff>
    </xdr:from>
    <xdr:to>
      <xdr:col>107</xdr:col>
      <xdr:colOff>101600</xdr:colOff>
      <xdr:row>86</xdr:row>
      <xdr:rowOff>144090</xdr:rowOff>
    </xdr:to>
    <xdr:sp macro="" textlink="">
      <xdr:nvSpPr>
        <xdr:cNvPr id="427" name="楕円 426">
          <a:extLst>
            <a:ext uri="{FF2B5EF4-FFF2-40B4-BE49-F238E27FC236}">
              <a16:creationId xmlns:a16="http://schemas.microsoft.com/office/drawing/2014/main" id="{AAC6466F-00CB-4FB0-AED9-461147A41522}"/>
            </a:ext>
          </a:extLst>
        </xdr:cNvPr>
        <xdr:cNvSpPr/>
      </xdr:nvSpPr>
      <xdr:spPr>
        <a:xfrm>
          <a:off x="17937480" y="1445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91005</xdr:rowOff>
    </xdr:from>
    <xdr:to>
      <xdr:col>111</xdr:col>
      <xdr:colOff>177800</xdr:colOff>
      <xdr:row>86</xdr:row>
      <xdr:rowOff>93290</xdr:rowOff>
    </xdr:to>
    <xdr:cxnSp macro="">
      <xdr:nvCxnSpPr>
        <xdr:cNvPr id="428" name="直線コネクタ 427">
          <a:extLst>
            <a:ext uri="{FF2B5EF4-FFF2-40B4-BE49-F238E27FC236}">
              <a16:creationId xmlns:a16="http://schemas.microsoft.com/office/drawing/2014/main" id="{BF93A01B-AC68-417E-BFFB-6848F7FDDDFD}"/>
            </a:ext>
          </a:extLst>
        </xdr:cNvPr>
        <xdr:cNvCxnSpPr/>
      </xdr:nvCxnSpPr>
      <xdr:spPr>
        <a:xfrm flipV="1">
          <a:off x="17988280" y="14508045"/>
          <a:ext cx="78994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44777</xdr:rowOff>
    </xdr:from>
    <xdr:to>
      <xdr:col>102</xdr:col>
      <xdr:colOff>165100</xdr:colOff>
      <xdr:row>86</xdr:row>
      <xdr:rowOff>146377</xdr:rowOff>
    </xdr:to>
    <xdr:sp macro="" textlink="">
      <xdr:nvSpPr>
        <xdr:cNvPr id="429" name="楕円 428">
          <a:extLst>
            <a:ext uri="{FF2B5EF4-FFF2-40B4-BE49-F238E27FC236}">
              <a16:creationId xmlns:a16="http://schemas.microsoft.com/office/drawing/2014/main" id="{508303FC-CD35-4AC7-BEBB-DBA944C07BC0}"/>
            </a:ext>
          </a:extLst>
        </xdr:cNvPr>
        <xdr:cNvSpPr/>
      </xdr:nvSpPr>
      <xdr:spPr>
        <a:xfrm>
          <a:off x="17162780" y="1446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93290</xdr:rowOff>
    </xdr:from>
    <xdr:to>
      <xdr:col>107</xdr:col>
      <xdr:colOff>50800</xdr:colOff>
      <xdr:row>86</xdr:row>
      <xdr:rowOff>95577</xdr:rowOff>
    </xdr:to>
    <xdr:cxnSp macro="">
      <xdr:nvCxnSpPr>
        <xdr:cNvPr id="430" name="直線コネクタ 429">
          <a:extLst>
            <a:ext uri="{FF2B5EF4-FFF2-40B4-BE49-F238E27FC236}">
              <a16:creationId xmlns:a16="http://schemas.microsoft.com/office/drawing/2014/main" id="{AD0215B8-D74D-42F6-ACC1-36C5F4E3A71E}"/>
            </a:ext>
          </a:extLst>
        </xdr:cNvPr>
        <xdr:cNvCxnSpPr/>
      </xdr:nvCxnSpPr>
      <xdr:spPr>
        <a:xfrm flipV="1">
          <a:off x="17213580" y="14510330"/>
          <a:ext cx="7747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46410</xdr:rowOff>
    </xdr:from>
    <xdr:to>
      <xdr:col>98</xdr:col>
      <xdr:colOff>38100</xdr:colOff>
      <xdr:row>86</xdr:row>
      <xdr:rowOff>148010</xdr:rowOff>
    </xdr:to>
    <xdr:sp macro="" textlink="">
      <xdr:nvSpPr>
        <xdr:cNvPr id="431" name="楕円 430">
          <a:extLst>
            <a:ext uri="{FF2B5EF4-FFF2-40B4-BE49-F238E27FC236}">
              <a16:creationId xmlns:a16="http://schemas.microsoft.com/office/drawing/2014/main" id="{426A5DB8-C2A2-4513-A2A9-9D81B10FDCCB}"/>
            </a:ext>
          </a:extLst>
        </xdr:cNvPr>
        <xdr:cNvSpPr/>
      </xdr:nvSpPr>
      <xdr:spPr>
        <a:xfrm>
          <a:off x="16388080" y="144634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95577</xdr:rowOff>
    </xdr:from>
    <xdr:to>
      <xdr:col>102</xdr:col>
      <xdr:colOff>114300</xdr:colOff>
      <xdr:row>86</xdr:row>
      <xdr:rowOff>97210</xdr:rowOff>
    </xdr:to>
    <xdr:cxnSp macro="">
      <xdr:nvCxnSpPr>
        <xdr:cNvPr id="432" name="直線コネクタ 431">
          <a:extLst>
            <a:ext uri="{FF2B5EF4-FFF2-40B4-BE49-F238E27FC236}">
              <a16:creationId xmlns:a16="http://schemas.microsoft.com/office/drawing/2014/main" id="{F1D347CE-23F5-4DA5-9927-9065F5E7EAF6}"/>
            </a:ext>
          </a:extLst>
        </xdr:cNvPr>
        <xdr:cNvCxnSpPr/>
      </xdr:nvCxnSpPr>
      <xdr:spPr>
        <a:xfrm flipV="1">
          <a:off x="16431260" y="14512617"/>
          <a:ext cx="7823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433" name="n_1aveValue【消防施設】&#10;一人当たり面積">
          <a:extLst>
            <a:ext uri="{FF2B5EF4-FFF2-40B4-BE49-F238E27FC236}">
              <a16:creationId xmlns:a16="http://schemas.microsoft.com/office/drawing/2014/main" id="{A92A92EA-997A-4C06-A949-3074AB8594B9}"/>
            </a:ext>
          </a:extLst>
        </xdr:cNvPr>
        <xdr:cNvSpPr txBox="1"/>
      </xdr:nvSpPr>
      <xdr:spPr>
        <a:xfrm>
          <a:off x="18561127" y="1421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434" name="n_2aveValue【消防施設】&#10;一人当たり面積">
          <a:extLst>
            <a:ext uri="{FF2B5EF4-FFF2-40B4-BE49-F238E27FC236}">
              <a16:creationId xmlns:a16="http://schemas.microsoft.com/office/drawing/2014/main" id="{751CC7F4-2AE5-4ED7-B44B-F9A5610932E0}"/>
            </a:ext>
          </a:extLst>
        </xdr:cNvPr>
        <xdr:cNvSpPr txBox="1"/>
      </xdr:nvSpPr>
      <xdr:spPr>
        <a:xfrm>
          <a:off x="17776267" y="14220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435" name="n_3aveValue【消防施設】&#10;一人当たり面積">
          <a:extLst>
            <a:ext uri="{FF2B5EF4-FFF2-40B4-BE49-F238E27FC236}">
              <a16:creationId xmlns:a16="http://schemas.microsoft.com/office/drawing/2014/main" id="{B7581AAA-6E9F-423B-A7DC-4F8EA790305E}"/>
            </a:ext>
          </a:extLst>
        </xdr:cNvPr>
        <xdr:cNvSpPr txBox="1"/>
      </xdr:nvSpPr>
      <xdr:spPr>
        <a:xfrm>
          <a:off x="17001567" y="1422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436" name="n_4aveValue【消防施設】&#10;一人当たり面積">
          <a:extLst>
            <a:ext uri="{FF2B5EF4-FFF2-40B4-BE49-F238E27FC236}">
              <a16:creationId xmlns:a16="http://schemas.microsoft.com/office/drawing/2014/main" id="{951B64D7-C767-4FA1-A8FF-6E770A5EB64D}"/>
            </a:ext>
          </a:extLst>
        </xdr:cNvPr>
        <xdr:cNvSpPr txBox="1"/>
      </xdr:nvSpPr>
      <xdr:spPr>
        <a:xfrm>
          <a:off x="16226867" y="1418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132932</xdr:rowOff>
    </xdr:from>
    <xdr:ext cx="469744" cy="259045"/>
    <xdr:sp macro="" textlink="">
      <xdr:nvSpPr>
        <xdr:cNvPr id="437" name="n_1mainValue【消防施設】&#10;一人当たり面積">
          <a:extLst>
            <a:ext uri="{FF2B5EF4-FFF2-40B4-BE49-F238E27FC236}">
              <a16:creationId xmlns:a16="http://schemas.microsoft.com/office/drawing/2014/main" id="{126A4FB7-CF65-437A-B72A-0058871C7D2F}"/>
            </a:ext>
          </a:extLst>
        </xdr:cNvPr>
        <xdr:cNvSpPr txBox="1"/>
      </xdr:nvSpPr>
      <xdr:spPr>
        <a:xfrm>
          <a:off x="18561127" y="1454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135217</xdr:rowOff>
    </xdr:from>
    <xdr:ext cx="469744" cy="259045"/>
    <xdr:sp macro="" textlink="">
      <xdr:nvSpPr>
        <xdr:cNvPr id="438" name="n_2mainValue【消防施設】&#10;一人当たり面積">
          <a:extLst>
            <a:ext uri="{FF2B5EF4-FFF2-40B4-BE49-F238E27FC236}">
              <a16:creationId xmlns:a16="http://schemas.microsoft.com/office/drawing/2014/main" id="{364D24EB-454D-4301-8D83-438C26E15887}"/>
            </a:ext>
          </a:extLst>
        </xdr:cNvPr>
        <xdr:cNvSpPr txBox="1"/>
      </xdr:nvSpPr>
      <xdr:spPr>
        <a:xfrm>
          <a:off x="17776267" y="1455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137504</xdr:rowOff>
    </xdr:from>
    <xdr:ext cx="469744" cy="259045"/>
    <xdr:sp macro="" textlink="">
      <xdr:nvSpPr>
        <xdr:cNvPr id="439" name="n_3mainValue【消防施設】&#10;一人当たり面積">
          <a:extLst>
            <a:ext uri="{FF2B5EF4-FFF2-40B4-BE49-F238E27FC236}">
              <a16:creationId xmlns:a16="http://schemas.microsoft.com/office/drawing/2014/main" id="{B690DFD0-318F-4988-A71B-143EB8516493}"/>
            </a:ext>
          </a:extLst>
        </xdr:cNvPr>
        <xdr:cNvSpPr txBox="1"/>
      </xdr:nvSpPr>
      <xdr:spPr>
        <a:xfrm>
          <a:off x="17001567" y="14554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139137</xdr:rowOff>
    </xdr:from>
    <xdr:ext cx="469744" cy="259045"/>
    <xdr:sp macro="" textlink="">
      <xdr:nvSpPr>
        <xdr:cNvPr id="440" name="n_4mainValue【消防施設】&#10;一人当たり面積">
          <a:extLst>
            <a:ext uri="{FF2B5EF4-FFF2-40B4-BE49-F238E27FC236}">
              <a16:creationId xmlns:a16="http://schemas.microsoft.com/office/drawing/2014/main" id="{85F519D4-B3FE-4AB9-A045-E1DD443895F9}"/>
            </a:ext>
          </a:extLst>
        </xdr:cNvPr>
        <xdr:cNvSpPr txBox="1"/>
      </xdr:nvSpPr>
      <xdr:spPr>
        <a:xfrm>
          <a:off x="16226867" y="1455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1" name="正方形/長方形 440">
          <a:extLst>
            <a:ext uri="{FF2B5EF4-FFF2-40B4-BE49-F238E27FC236}">
              <a16:creationId xmlns:a16="http://schemas.microsoft.com/office/drawing/2014/main" id="{4CC0F890-A401-42E9-8E18-7FB36C7B86EC}"/>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2" name="正方形/長方形 441">
          <a:extLst>
            <a:ext uri="{FF2B5EF4-FFF2-40B4-BE49-F238E27FC236}">
              <a16:creationId xmlns:a16="http://schemas.microsoft.com/office/drawing/2014/main" id="{5BDB6AC0-93A3-4A60-81FB-0F7A3F5AA9A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3" name="正方形/長方形 442">
          <a:extLst>
            <a:ext uri="{FF2B5EF4-FFF2-40B4-BE49-F238E27FC236}">
              <a16:creationId xmlns:a16="http://schemas.microsoft.com/office/drawing/2014/main" id="{B2C082BB-7B58-49AE-BB4F-7EE0ED39586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4" name="正方形/長方形 443">
          <a:extLst>
            <a:ext uri="{FF2B5EF4-FFF2-40B4-BE49-F238E27FC236}">
              <a16:creationId xmlns:a16="http://schemas.microsoft.com/office/drawing/2014/main" id="{05DF2189-5484-4642-85DC-05E29658DB4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5" name="正方形/長方形 444">
          <a:extLst>
            <a:ext uri="{FF2B5EF4-FFF2-40B4-BE49-F238E27FC236}">
              <a16:creationId xmlns:a16="http://schemas.microsoft.com/office/drawing/2014/main" id="{14DF493E-79A2-46E8-A67F-24ACB87ED0A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6" name="正方形/長方形 445">
          <a:extLst>
            <a:ext uri="{FF2B5EF4-FFF2-40B4-BE49-F238E27FC236}">
              <a16:creationId xmlns:a16="http://schemas.microsoft.com/office/drawing/2014/main" id="{612DE6AE-3048-4067-A59A-6653AD3B9DC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7" name="正方形/長方形 446">
          <a:extLst>
            <a:ext uri="{FF2B5EF4-FFF2-40B4-BE49-F238E27FC236}">
              <a16:creationId xmlns:a16="http://schemas.microsoft.com/office/drawing/2014/main" id="{1F749A05-3B00-4656-9E78-33E555E4357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8" name="正方形/長方形 447">
          <a:extLst>
            <a:ext uri="{FF2B5EF4-FFF2-40B4-BE49-F238E27FC236}">
              <a16:creationId xmlns:a16="http://schemas.microsoft.com/office/drawing/2014/main" id="{D26C86F5-AF76-4719-B4F4-8F3607A721C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9" name="テキスト ボックス 448">
          <a:extLst>
            <a:ext uri="{FF2B5EF4-FFF2-40B4-BE49-F238E27FC236}">
              <a16:creationId xmlns:a16="http://schemas.microsoft.com/office/drawing/2014/main" id="{E4701EDD-1CB6-4D17-A7CC-73AD07EF87F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0" name="直線コネクタ 449">
          <a:extLst>
            <a:ext uri="{FF2B5EF4-FFF2-40B4-BE49-F238E27FC236}">
              <a16:creationId xmlns:a16="http://schemas.microsoft.com/office/drawing/2014/main" id="{6375510C-52E7-4938-837E-7D5B146B9F9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1" name="テキスト ボックス 450">
          <a:extLst>
            <a:ext uri="{FF2B5EF4-FFF2-40B4-BE49-F238E27FC236}">
              <a16:creationId xmlns:a16="http://schemas.microsoft.com/office/drawing/2014/main" id="{250EB7FF-22CE-4C05-9C71-B958384BD04A}"/>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2" name="直線コネクタ 451">
          <a:extLst>
            <a:ext uri="{FF2B5EF4-FFF2-40B4-BE49-F238E27FC236}">
              <a16:creationId xmlns:a16="http://schemas.microsoft.com/office/drawing/2014/main" id="{426539B7-76D3-423E-ABD2-B446DAE2230C}"/>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3" name="テキスト ボックス 452">
          <a:extLst>
            <a:ext uri="{FF2B5EF4-FFF2-40B4-BE49-F238E27FC236}">
              <a16:creationId xmlns:a16="http://schemas.microsoft.com/office/drawing/2014/main" id="{D00C828E-8172-42AB-AA53-DF8ADECA6FE2}"/>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4" name="直線コネクタ 453">
          <a:extLst>
            <a:ext uri="{FF2B5EF4-FFF2-40B4-BE49-F238E27FC236}">
              <a16:creationId xmlns:a16="http://schemas.microsoft.com/office/drawing/2014/main" id="{0623CA9D-2CFD-429A-A9F5-CAD8B9FDE6BC}"/>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5" name="テキスト ボックス 454">
          <a:extLst>
            <a:ext uri="{FF2B5EF4-FFF2-40B4-BE49-F238E27FC236}">
              <a16:creationId xmlns:a16="http://schemas.microsoft.com/office/drawing/2014/main" id="{1237B39B-B506-4388-825A-01E576D9A361}"/>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6" name="直線コネクタ 455">
          <a:extLst>
            <a:ext uri="{FF2B5EF4-FFF2-40B4-BE49-F238E27FC236}">
              <a16:creationId xmlns:a16="http://schemas.microsoft.com/office/drawing/2014/main" id="{84D9B6E3-80BF-416A-BB4E-55D8ADAD6369}"/>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7" name="テキスト ボックス 456">
          <a:extLst>
            <a:ext uri="{FF2B5EF4-FFF2-40B4-BE49-F238E27FC236}">
              <a16:creationId xmlns:a16="http://schemas.microsoft.com/office/drawing/2014/main" id="{2B0A8D13-C478-41BF-9E5D-58219F8C6725}"/>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8" name="直線コネクタ 457">
          <a:extLst>
            <a:ext uri="{FF2B5EF4-FFF2-40B4-BE49-F238E27FC236}">
              <a16:creationId xmlns:a16="http://schemas.microsoft.com/office/drawing/2014/main" id="{940F4A14-CDB6-4468-824B-871ED492D2D6}"/>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9" name="テキスト ボックス 458">
          <a:extLst>
            <a:ext uri="{FF2B5EF4-FFF2-40B4-BE49-F238E27FC236}">
              <a16:creationId xmlns:a16="http://schemas.microsoft.com/office/drawing/2014/main" id="{845CF105-2CCB-4E95-944C-CAB488C54C54}"/>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0" name="直線コネクタ 459">
          <a:extLst>
            <a:ext uri="{FF2B5EF4-FFF2-40B4-BE49-F238E27FC236}">
              <a16:creationId xmlns:a16="http://schemas.microsoft.com/office/drawing/2014/main" id="{402F96BE-640D-42E8-BC75-149456957239}"/>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1" name="テキスト ボックス 460">
          <a:extLst>
            <a:ext uri="{FF2B5EF4-FFF2-40B4-BE49-F238E27FC236}">
              <a16:creationId xmlns:a16="http://schemas.microsoft.com/office/drawing/2014/main" id="{0B1DD4C4-EDDF-4863-81A8-C3E5F761897A}"/>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2" name="直線コネクタ 461">
          <a:extLst>
            <a:ext uri="{FF2B5EF4-FFF2-40B4-BE49-F238E27FC236}">
              <a16:creationId xmlns:a16="http://schemas.microsoft.com/office/drawing/2014/main" id="{771846D4-9D10-4DF1-8CA8-17203394E298}"/>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3" name="テキスト ボックス 462">
          <a:extLst>
            <a:ext uri="{FF2B5EF4-FFF2-40B4-BE49-F238E27FC236}">
              <a16:creationId xmlns:a16="http://schemas.microsoft.com/office/drawing/2014/main" id="{1F0A0730-367B-4F94-BA14-063E2EAB2DEF}"/>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4" name="直線コネクタ 463">
          <a:extLst>
            <a:ext uri="{FF2B5EF4-FFF2-40B4-BE49-F238E27FC236}">
              <a16:creationId xmlns:a16="http://schemas.microsoft.com/office/drawing/2014/main" id="{490DB800-407D-475A-9F7C-BACC91FD5F0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5" name="【庁舎】&#10;有形固定資産減価償却率グラフ枠">
          <a:extLst>
            <a:ext uri="{FF2B5EF4-FFF2-40B4-BE49-F238E27FC236}">
              <a16:creationId xmlns:a16="http://schemas.microsoft.com/office/drawing/2014/main" id="{1C2DEF63-82D5-44C2-BE18-63FC12BF014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466" name="直線コネクタ 465">
          <a:extLst>
            <a:ext uri="{FF2B5EF4-FFF2-40B4-BE49-F238E27FC236}">
              <a16:creationId xmlns:a16="http://schemas.microsoft.com/office/drawing/2014/main" id="{935D9AEF-9D54-4AFE-8B11-C5DBB1B1A2EF}"/>
            </a:ext>
          </a:extLst>
        </xdr:cNvPr>
        <xdr:cNvCxnSpPr/>
      </xdr:nvCxnSpPr>
      <xdr:spPr>
        <a:xfrm flipV="1">
          <a:off x="14375764" y="1677978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67" name="【庁舎】&#10;有形固定資産減価償却率最小値テキスト">
          <a:extLst>
            <a:ext uri="{FF2B5EF4-FFF2-40B4-BE49-F238E27FC236}">
              <a16:creationId xmlns:a16="http://schemas.microsoft.com/office/drawing/2014/main" id="{5679F4B7-093F-4548-8BD3-8024307AFCCA}"/>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68" name="直線コネクタ 467">
          <a:extLst>
            <a:ext uri="{FF2B5EF4-FFF2-40B4-BE49-F238E27FC236}">
              <a16:creationId xmlns:a16="http://schemas.microsoft.com/office/drawing/2014/main" id="{486BFAA7-C5EB-462A-96F0-B114BEB30872}"/>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469" name="【庁舎】&#10;有形固定資産減価償却率最大値テキスト">
          <a:extLst>
            <a:ext uri="{FF2B5EF4-FFF2-40B4-BE49-F238E27FC236}">
              <a16:creationId xmlns:a16="http://schemas.microsoft.com/office/drawing/2014/main" id="{A09E2193-154D-4FCE-89CA-BC7F687C4EA1}"/>
            </a:ext>
          </a:extLst>
        </xdr:cNvPr>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470" name="直線コネクタ 469">
          <a:extLst>
            <a:ext uri="{FF2B5EF4-FFF2-40B4-BE49-F238E27FC236}">
              <a16:creationId xmlns:a16="http://schemas.microsoft.com/office/drawing/2014/main" id="{13CAEF63-4C03-4853-A0B5-DB7714EC518D}"/>
            </a:ext>
          </a:extLst>
        </xdr:cNvPr>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471" name="【庁舎】&#10;有形固定資産減価償却率平均値テキスト">
          <a:extLst>
            <a:ext uri="{FF2B5EF4-FFF2-40B4-BE49-F238E27FC236}">
              <a16:creationId xmlns:a16="http://schemas.microsoft.com/office/drawing/2014/main" id="{4E36DE17-A95D-488C-878D-D6A2ABF22DF1}"/>
            </a:ext>
          </a:extLst>
        </xdr:cNvPr>
        <xdr:cNvSpPr txBox="1"/>
      </xdr:nvSpPr>
      <xdr:spPr>
        <a:xfrm>
          <a:off x="14414500" y="17269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472" name="フローチャート: 判断 471">
          <a:extLst>
            <a:ext uri="{FF2B5EF4-FFF2-40B4-BE49-F238E27FC236}">
              <a16:creationId xmlns:a16="http://schemas.microsoft.com/office/drawing/2014/main" id="{0AA41215-9E02-4371-AE3B-8DCA47B1F799}"/>
            </a:ext>
          </a:extLst>
        </xdr:cNvPr>
        <xdr:cNvSpPr/>
      </xdr:nvSpPr>
      <xdr:spPr>
        <a:xfrm>
          <a:off x="14325600" y="174180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473" name="フローチャート: 判断 472">
          <a:extLst>
            <a:ext uri="{FF2B5EF4-FFF2-40B4-BE49-F238E27FC236}">
              <a16:creationId xmlns:a16="http://schemas.microsoft.com/office/drawing/2014/main" id="{B4CCC038-7CC6-464D-A5CD-D755A4490CA5}"/>
            </a:ext>
          </a:extLst>
        </xdr:cNvPr>
        <xdr:cNvSpPr/>
      </xdr:nvSpPr>
      <xdr:spPr>
        <a:xfrm>
          <a:off x="13578840" y="1745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474" name="フローチャート: 判断 473">
          <a:extLst>
            <a:ext uri="{FF2B5EF4-FFF2-40B4-BE49-F238E27FC236}">
              <a16:creationId xmlns:a16="http://schemas.microsoft.com/office/drawing/2014/main" id="{3CDF4D16-8B60-4D88-AB86-4CBF26DADD46}"/>
            </a:ext>
          </a:extLst>
        </xdr:cNvPr>
        <xdr:cNvSpPr/>
      </xdr:nvSpPr>
      <xdr:spPr>
        <a:xfrm>
          <a:off x="12804140" y="174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475" name="フローチャート: 判断 474">
          <a:extLst>
            <a:ext uri="{FF2B5EF4-FFF2-40B4-BE49-F238E27FC236}">
              <a16:creationId xmlns:a16="http://schemas.microsoft.com/office/drawing/2014/main" id="{27CFAB16-AA67-46A5-9567-C3418A403CA6}"/>
            </a:ext>
          </a:extLst>
        </xdr:cNvPr>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476" name="フローチャート: 判断 475">
          <a:extLst>
            <a:ext uri="{FF2B5EF4-FFF2-40B4-BE49-F238E27FC236}">
              <a16:creationId xmlns:a16="http://schemas.microsoft.com/office/drawing/2014/main" id="{724F1517-A1A4-428D-9CA3-990A9BF61223}"/>
            </a:ext>
          </a:extLst>
        </xdr:cNvPr>
        <xdr:cNvSpPr/>
      </xdr:nvSpPr>
      <xdr:spPr>
        <a:xfrm>
          <a:off x="11231880" y="1749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36E50DF1-459E-4161-9142-9FDF496BCA7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D8C5E228-0DF5-4A30-A280-9A54BA58066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3724024-5E97-4A21-A82B-DD73E8CE2A9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43718C7E-D911-46C1-A00A-984F451E3C79}"/>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D798AA45-5DD7-46EB-8DFE-65EB0AE95558}"/>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138068</xdr:rowOff>
    </xdr:from>
    <xdr:to>
      <xdr:col>85</xdr:col>
      <xdr:colOff>177800</xdr:colOff>
      <xdr:row>106</xdr:row>
      <xdr:rowOff>68218</xdr:rowOff>
    </xdr:to>
    <xdr:sp macro="" textlink="">
      <xdr:nvSpPr>
        <xdr:cNvPr id="482" name="楕円 481">
          <a:extLst>
            <a:ext uri="{FF2B5EF4-FFF2-40B4-BE49-F238E27FC236}">
              <a16:creationId xmlns:a16="http://schemas.microsoft.com/office/drawing/2014/main" id="{270A503D-1888-4892-BCEF-D4F1D0F6E00A}"/>
            </a:ext>
          </a:extLst>
        </xdr:cNvPr>
        <xdr:cNvSpPr/>
      </xdr:nvSpPr>
      <xdr:spPr>
        <a:xfrm>
          <a:off x="14325600" y="1774026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116495</xdr:rowOff>
    </xdr:from>
    <xdr:ext cx="405111" cy="259045"/>
    <xdr:sp macro="" textlink="">
      <xdr:nvSpPr>
        <xdr:cNvPr id="483" name="【庁舎】&#10;有形固定資産減価償却率該当値テキスト">
          <a:extLst>
            <a:ext uri="{FF2B5EF4-FFF2-40B4-BE49-F238E27FC236}">
              <a16:creationId xmlns:a16="http://schemas.microsoft.com/office/drawing/2014/main" id="{7D29F747-5742-4E6E-845B-6F7408A6D9EF}"/>
            </a:ext>
          </a:extLst>
        </xdr:cNvPr>
        <xdr:cNvSpPr txBox="1"/>
      </xdr:nvSpPr>
      <xdr:spPr>
        <a:xfrm>
          <a:off x="14414500" y="1771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103777</xdr:rowOff>
    </xdr:from>
    <xdr:to>
      <xdr:col>81</xdr:col>
      <xdr:colOff>101600</xdr:colOff>
      <xdr:row>106</xdr:row>
      <xdr:rowOff>33927</xdr:rowOff>
    </xdr:to>
    <xdr:sp macro="" textlink="">
      <xdr:nvSpPr>
        <xdr:cNvPr id="484" name="楕円 483">
          <a:extLst>
            <a:ext uri="{FF2B5EF4-FFF2-40B4-BE49-F238E27FC236}">
              <a16:creationId xmlns:a16="http://schemas.microsoft.com/office/drawing/2014/main" id="{E925AF0A-2745-4E60-8D78-9F841984EC25}"/>
            </a:ext>
          </a:extLst>
        </xdr:cNvPr>
        <xdr:cNvSpPr/>
      </xdr:nvSpPr>
      <xdr:spPr>
        <a:xfrm>
          <a:off x="13578840" y="177059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154577</xdr:rowOff>
    </xdr:from>
    <xdr:to>
      <xdr:col>85</xdr:col>
      <xdr:colOff>127000</xdr:colOff>
      <xdr:row>106</xdr:row>
      <xdr:rowOff>17418</xdr:rowOff>
    </xdr:to>
    <xdr:cxnSp macro="">
      <xdr:nvCxnSpPr>
        <xdr:cNvPr id="485" name="直線コネクタ 484">
          <a:extLst>
            <a:ext uri="{FF2B5EF4-FFF2-40B4-BE49-F238E27FC236}">
              <a16:creationId xmlns:a16="http://schemas.microsoft.com/office/drawing/2014/main" id="{7EC466E4-12B7-4B44-9DE1-EB09DD4045CB}"/>
            </a:ext>
          </a:extLst>
        </xdr:cNvPr>
        <xdr:cNvCxnSpPr/>
      </xdr:nvCxnSpPr>
      <xdr:spPr>
        <a:xfrm>
          <a:off x="13629640" y="17756777"/>
          <a:ext cx="74676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33564</xdr:rowOff>
    </xdr:from>
    <xdr:to>
      <xdr:col>76</xdr:col>
      <xdr:colOff>165100</xdr:colOff>
      <xdr:row>105</xdr:row>
      <xdr:rowOff>135164</xdr:rowOff>
    </xdr:to>
    <xdr:sp macro="" textlink="">
      <xdr:nvSpPr>
        <xdr:cNvPr id="486" name="楕円 485">
          <a:extLst>
            <a:ext uri="{FF2B5EF4-FFF2-40B4-BE49-F238E27FC236}">
              <a16:creationId xmlns:a16="http://schemas.microsoft.com/office/drawing/2014/main" id="{07AD444B-AA18-4558-B2E2-305A074FB302}"/>
            </a:ext>
          </a:extLst>
        </xdr:cNvPr>
        <xdr:cNvSpPr/>
      </xdr:nvSpPr>
      <xdr:spPr>
        <a:xfrm>
          <a:off x="12804140" y="1763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84364</xdr:rowOff>
    </xdr:from>
    <xdr:to>
      <xdr:col>81</xdr:col>
      <xdr:colOff>50800</xdr:colOff>
      <xdr:row>105</xdr:row>
      <xdr:rowOff>154577</xdr:rowOff>
    </xdr:to>
    <xdr:cxnSp macro="">
      <xdr:nvCxnSpPr>
        <xdr:cNvPr id="487" name="直線コネクタ 486">
          <a:extLst>
            <a:ext uri="{FF2B5EF4-FFF2-40B4-BE49-F238E27FC236}">
              <a16:creationId xmlns:a16="http://schemas.microsoft.com/office/drawing/2014/main" id="{978E0FF7-707F-42E1-8BD8-895D7ADF913C}"/>
            </a:ext>
          </a:extLst>
        </xdr:cNvPr>
        <xdr:cNvCxnSpPr/>
      </xdr:nvCxnSpPr>
      <xdr:spPr>
        <a:xfrm>
          <a:off x="12854940" y="17686564"/>
          <a:ext cx="7747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33564</xdr:rowOff>
    </xdr:from>
    <xdr:to>
      <xdr:col>72</xdr:col>
      <xdr:colOff>38100</xdr:colOff>
      <xdr:row>105</xdr:row>
      <xdr:rowOff>135164</xdr:rowOff>
    </xdr:to>
    <xdr:sp macro="" textlink="">
      <xdr:nvSpPr>
        <xdr:cNvPr id="488" name="楕円 487">
          <a:extLst>
            <a:ext uri="{FF2B5EF4-FFF2-40B4-BE49-F238E27FC236}">
              <a16:creationId xmlns:a16="http://schemas.microsoft.com/office/drawing/2014/main" id="{8FC02D83-ED46-480B-8C0F-85BAF1585030}"/>
            </a:ext>
          </a:extLst>
        </xdr:cNvPr>
        <xdr:cNvSpPr/>
      </xdr:nvSpPr>
      <xdr:spPr>
        <a:xfrm>
          <a:off x="12029440" y="176357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84364</xdr:rowOff>
    </xdr:from>
    <xdr:to>
      <xdr:col>76</xdr:col>
      <xdr:colOff>114300</xdr:colOff>
      <xdr:row>105</xdr:row>
      <xdr:rowOff>84364</xdr:rowOff>
    </xdr:to>
    <xdr:cxnSp macro="">
      <xdr:nvCxnSpPr>
        <xdr:cNvPr id="489" name="直線コネクタ 488">
          <a:extLst>
            <a:ext uri="{FF2B5EF4-FFF2-40B4-BE49-F238E27FC236}">
              <a16:creationId xmlns:a16="http://schemas.microsoft.com/office/drawing/2014/main" id="{E67A3E04-878A-4775-8D97-8BE9FE72D4B3}"/>
            </a:ext>
          </a:extLst>
        </xdr:cNvPr>
        <xdr:cNvCxnSpPr/>
      </xdr:nvCxnSpPr>
      <xdr:spPr>
        <a:xfrm>
          <a:off x="12072620" y="1768656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169092</xdr:rowOff>
    </xdr:from>
    <xdr:to>
      <xdr:col>67</xdr:col>
      <xdr:colOff>101600</xdr:colOff>
      <xdr:row>105</xdr:row>
      <xdr:rowOff>99242</xdr:rowOff>
    </xdr:to>
    <xdr:sp macro="" textlink="">
      <xdr:nvSpPr>
        <xdr:cNvPr id="490" name="楕円 489">
          <a:extLst>
            <a:ext uri="{FF2B5EF4-FFF2-40B4-BE49-F238E27FC236}">
              <a16:creationId xmlns:a16="http://schemas.microsoft.com/office/drawing/2014/main" id="{CD301EBD-18A4-4653-921D-6E4B6953C795}"/>
            </a:ext>
          </a:extLst>
        </xdr:cNvPr>
        <xdr:cNvSpPr/>
      </xdr:nvSpPr>
      <xdr:spPr>
        <a:xfrm>
          <a:off x="11231880" y="17603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48442</xdr:rowOff>
    </xdr:from>
    <xdr:to>
      <xdr:col>71</xdr:col>
      <xdr:colOff>177800</xdr:colOff>
      <xdr:row>105</xdr:row>
      <xdr:rowOff>84364</xdr:rowOff>
    </xdr:to>
    <xdr:cxnSp macro="">
      <xdr:nvCxnSpPr>
        <xdr:cNvPr id="491" name="直線コネクタ 490">
          <a:extLst>
            <a:ext uri="{FF2B5EF4-FFF2-40B4-BE49-F238E27FC236}">
              <a16:creationId xmlns:a16="http://schemas.microsoft.com/office/drawing/2014/main" id="{A1706BA0-897D-440E-974F-AEF519BCEB34}"/>
            </a:ext>
          </a:extLst>
        </xdr:cNvPr>
        <xdr:cNvCxnSpPr/>
      </xdr:nvCxnSpPr>
      <xdr:spPr>
        <a:xfrm>
          <a:off x="11282680" y="17650642"/>
          <a:ext cx="78994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492" name="n_1aveValue【庁舎】&#10;有形固定資産減価償却率">
          <a:extLst>
            <a:ext uri="{FF2B5EF4-FFF2-40B4-BE49-F238E27FC236}">
              <a16:creationId xmlns:a16="http://schemas.microsoft.com/office/drawing/2014/main" id="{6CA82A06-5FBD-4684-83D5-B02426945580}"/>
            </a:ext>
          </a:extLst>
        </xdr:cNvPr>
        <xdr:cNvSpPr txBox="1"/>
      </xdr:nvSpPr>
      <xdr:spPr>
        <a:xfrm>
          <a:off x="13437244" y="1723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493" name="n_2aveValue【庁舎】&#10;有形固定資産減価償却率">
          <a:extLst>
            <a:ext uri="{FF2B5EF4-FFF2-40B4-BE49-F238E27FC236}">
              <a16:creationId xmlns:a16="http://schemas.microsoft.com/office/drawing/2014/main" id="{0F0F5AC3-D8AF-4FEE-9149-C0D36F9607FD}"/>
            </a:ext>
          </a:extLst>
        </xdr:cNvPr>
        <xdr:cNvSpPr txBox="1"/>
      </xdr:nvSpPr>
      <xdr:spPr>
        <a:xfrm>
          <a:off x="12675244" y="1722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494" name="n_3aveValue【庁舎】&#10;有形固定資産減価償却率">
          <a:extLst>
            <a:ext uri="{FF2B5EF4-FFF2-40B4-BE49-F238E27FC236}">
              <a16:creationId xmlns:a16="http://schemas.microsoft.com/office/drawing/2014/main" id="{17752B52-EFBB-4D2D-ACE0-44FA45AB2361}"/>
            </a:ext>
          </a:extLst>
        </xdr:cNvPr>
        <xdr:cNvSpPr txBox="1"/>
      </xdr:nvSpPr>
      <xdr:spPr>
        <a:xfrm>
          <a:off x="11900544" y="1727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495" name="n_4aveValue【庁舎】&#10;有形固定資産減価償却率">
          <a:extLst>
            <a:ext uri="{FF2B5EF4-FFF2-40B4-BE49-F238E27FC236}">
              <a16:creationId xmlns:a16="http://schemas.microsoft.com/office/drawing/2014/main" id="{6F72FD18-6B0E-408F-A139-083144C07149}"/>
            </a:ext>
          </a:extLst>
        </xdr:cNvPr>
        <xdr:cNvSpPr txBox="1"/>
      </xdr:nvSpPr>
      <xdr:spPr>
        <a:xfrm>
          <a:off x="11102984" y="1727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25054</xdr:rowOff>
    </xdr:from>
    <xdr:ext cx="405111" cy="259045"/>
    <xdr:sp macro="" textlink="">
      <xdr:nvSpPr>
        <xdr:cNvPr id="496" name="n_1mainValue【庁舎】&#10;有形固定資産減価償却率">
          <a:extLst>
            <a:ext uri="{FF2B5EF4-FFF2-40B4-BE49-F238E27FC236}">
              <a16:creationId xmlns:a16="http://schemas.microsoft.com/office/drawing/2014/main" id="{AB51D25F-25C3-4897-A41F-711EBA04E634}"/>
            </a:ext>
          </a:extLst>
        </xdr:cNvPr>
        <xdr:cNvSpPr txBox="1"/>
      </xdr:nvSpPr>
      <xdr:spPr>
        <a:xfrm>
          <a:off x="13437244" y="17794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126291</xdr:rowOff>
    </xdr:from>
    <xdr:ext cx="405111" cy="259045"/>
    <xdr:sp macro="" textlink="">
      <xdr:nvSpPr>
        <xdr:cNvPr id="497" name="n_2mainValue【庁舎】&#10;有形固定資産減価償却率">
          <a:extLst>
            <a:ext uri="{FF2B5EF4-FFF2-40B4-BE49-F238E27FC236}">
              <a16:creationId xmlns:a16="http://schemas.microsoft.com/office/drawing/2014/main" id="{77AE8DCF-7F61-4319-B82B-A7AF6630C7C2}"/>
            </a:ext>
          </a:extLst>
        </xdr:cNvPr>
        <xdr:cNvSpPr txBox="1"/>
      </xdr:nvSpPr>
      <xdr:spPr>
        <a:xfrm>
          <a:off x="12675244" y="1772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126291</xdr:rowOff>
    </xdr:from>
    <xdr:ext cx="405111" cy="259045"/>
    <xdr:sp macro="" textlink="">
      <xdr:nvSpPr>
        <xdr:cNvPr id="498" name="n_3mainValue【庁舎】&#10;有形固定資産減価償却率">
          <a:extLst>
            <a:ext uri="{FF2B5EF4-FFF2-40B4-BE49-F238E27FC236}">
              <a16:creationId xmlns:a16="http://schemas.microsoft.com/office/drawing/2014/main" id="{0D05B97F-D56F-43C8-A2BA-28CFD0C6C333}"/>
            </a:ext>
          </a:extLst>
        </xdr:cNvPr>
        <xdr:cNvSpPr txBox="1"/>
      </xdr:nvSpPr>
      <xdr:spPr>
        <a:xfrm>
          <a:off x="11900544" y="1772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90369</xdr:rowOff>
    </xdr:from>
    <xdr:ext cx="405111" cy="259045"/>
    <xdr:sp macro="" textlink="">
      <xdr:nvSpPr>
        <xdr:cNvPr id="499" name="n_4mainValue【庁舎】&#10;有形固定資産減価償却率">
          <a:extLst>
            <a:ext uri="{FF2B5EF4-FFF2-40B4-BE49-F238E27FC236}">
              <a16:creationId xmlns:a16="http://schemas.microsoft.com/office/drawing/2014/main" id="{20E28514-0F14-4248-98B4-3EE33705B883}"/>
            </a:ext>
          </a:extLst>
        </xdr:cNvPr>
        <xdr:cNvSpPr txBox="1"/>
      </xdr:nvSpPr>
      <xdr:spPr>
        <a:xfrm>
          <a:off x="11102984" y="1769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0" name="正方形/長方形 499">
          <a:extLst>
            <a:ext uri="{FF2B5EF4-FFF2-40B4-BE49-F238E27FC236}">
              <a16:creationId xmlns:a16="http://schemas.microsoft.com/office/drawing/2014/main" id="{234790CF-5273-4F88-A007-43A663C3EB7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1" name="正方形/長方形 500">
          <a:extLst>
            <a:ext uri="{FF2B5EF4-FFF2-40B4-BE49-F238E27FC236}">
              <a16:creationId xmlns:a16="http://schemas.microsoft.com/office/drawing/2014/main" id="{9B92F07F-615F-464B-B45B-F8766C1185D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2" name="正方形/長方形 501">
          <a:extLst>
            <a:ext uri="{FF2B5EF4-FFF2-40B4-BE49-F238E27FC236}">
              <a16:creationId xmlns:a16="http://schemas.microsoft.com/office/drawing/2014/main" id="{304401D6-05C1-48DB-931C-4CF554C82C5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3" name="正方形/長方形 502">
          <a:extLst>
            <a:ext uri="{FF2B5EF4-FFF2-40B4-BE49-F238E27FC236}">
              <a16:creationId xmlns:a16="http://schemas.microsoft.com/office/drawing/2014/main" id="{FE9F5F76-2807-4229-B416-F13CFA27E3F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4" name="正方形/長方形 503">
          <a:extLst>
            <a:ext uri="{FF2B5EF4-FFF2-40B4-BE49-F238E27FC236}">
              <a16:creationId xmlns:a16="http://schemas.microsoft.com/office/drawing/2014/main" id="{72D57A24-3A9A-47C6-BB83-AEE0B3C97C2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5" name="正方形/長方形 504">
          <a:extLst>
            <a:ext uri="{FF2B5EF4-FFF2-40B4-BE49-F238E27FC236}">
              <a16:creationId xmlns:a16="http://schemas.microsoft.com/office/drawing/2014/main" id="{6C03CCD1-768C-45A4-9365-B676438072D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6" name="正方形/長方形 505">
          <a:extLst>
            <a:ext uri="{FF2B5EF4-FFF2-40B4-BE49-F238E27FC236}">
              <a16:creationId xmlns:a16="http://schemas.microsoft.com/office/drawing/2014/main" id="{0208BA83-91B0-4BAB-94F1-9891ED888E3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7" name="正方形/長方形 506">
          <a:extLst>
            <a:ext uri="{FF2B5EF4-FFF2-40B4-BE49-F238E27FC236}">
              <a16:creationId xmlns:a16="http://schemas.microsoft.com/office/drawing/2014/main" id="{99000B69-81C7-4835-BCC5-EBDF3A4A9C9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8" name="テキスト ボックス 507">
          <a:extLst>
            <a:ext uri="{FF2B5EF4-FFF2-40B4-BE49-F238E27FC236}">
              <a16:creationId xmlns:a16="http://schemas.microsoft.com/office/drawing/2014/main" id="{8F84AD42-AB60-4447-82DB-E02250DA2BC7}"/>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9" name="直線コネクタ 508">
          <a:extLst>
            <a:ext uri="{FF2B5EF4-FFF2-40B4-BE49-F238E27FC236}">
              <a16:creationId xmlns:a16="http://schemas.microsoft.com/office/drawing/2014/main" id="{84B30441-4A17-4E78-B709-7EBA04B5C8A7}"/>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10" name="直線コネクタ 509">
          <a:extLst>
            <a:ext uri="{FF2B5EF4-FFF2-40B4-BE49-F238E27FC236}">
              <a16:creationId xmlns:a16="http://schemas.microsoft.com/office/drawing/2014/main" id="{4F37D86B-740D-4B84-8B2A-3BF95B1102DF}"/>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11" name="テキスト ボックス 510">
          <a:extLst>
            <a:ext uri="{FF2B5EF4-FFF2-40B4-BE49-F238E27FC236}">
              <a16:creationId xmlns:a16="http://schemas.microsoft.com/office/drawing/2014/main" id="{B21DFA85-4007-4DF8-9E11-4F4CE3CA7CB0}"/>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12" name="直線コネクタ 511">
          <a:extLst>
            <a:ext uri="{FF2B5EF4-FFF2-40B4-BE49-F238E27FC236}">
              <a16:creationId xmlns:a16="http://schemas.microsoft.com/office/drawing/2014/main" id="{0E66FE6A-D583-4E06-9D05-6BA8AF56049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13" name="テキスト ボックス 512">
          <a:extLst>
            <a:ext uri="{FF2B5EF4-FFF2-40B4-BE49-F238E27FC236}">
              <a16:creationId xmlns:a16="http://schemas.microsoft.com/office/drawing/2014/main" id="{A579588D-0E08-4B60-BB02-9433EE01B234}"/>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14" name="直線コネクタ 513">
          <a:extLst>
            <a:ext uri="{FF2B5EF4-FFF2-40B4-BE49-F238E27FC236}">
              <a16:creationId xmlns:a16="http://schemas.microsoft.com/office/drawing/2014/main" id="{DBCB2704-B835-41C4-9CCD-96F9A6FFBCEF}"/>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5" name="テキスト ボックス 514">
          <a:extLst>
            <a:ext uri="{FF2B5EF4-FFF2-40B4-BE49-F238E27FC236}">
              <a16:creationId xmlns:a16="http://schemas.microsoft.com/office/drawing/2014/main" id="{E60B3D54-61B6-47B0-A7A4-C27F6B69C6A9}"/>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16" name="直線コネクタ 515">
          <a:extLst>
            <a:ext uri="{FF2B5EF4-FFF2-40B4-BE49-F238E27FC236}">
              <a16:creationId xmlns:a16="http://schemas.microsoft.com/office/drawing/2014/main" id="{3F394ED9-3A23-4FED-92CB-6D77729EEB42}"/>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17" name="テキスト ボックス 516">
          <a:extLst>
            <a:ext uri="{FF2B5EF4-FFF2-40B4-BE49-F238E27FC236}">
              <a16:creationId xmlns:a16="http://schemas.microsoft.com/office/drawing/2014/main" id="{C86AD35E-E1BF-4582-A55B-58EE961EE11D}"/>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18" name="直線コネクタ 517">
          <a:extLst>
            <a:ext uri="{FF2B5EF4-FFF2-40B4-BE49-F238E27FC236}">
              <a16:creationId xmlns:a16="http://schemas.microsoft.com/office/drawing/2014/main" id="{0C30D89A-E6F6-4742-80C3-C48335C7072E}"/>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519" name="テキスト ボックス 518">
          <a:extLst>
            <a:ext uri="{FF2B5EF4-FFF2-40B4-BE49-F238E27FC236}">
              <a16:creationId xmlns:a16="http://schemas.microsoft.com/office/drawing/2014/main" id="{D136232F-93FF-439A-AA96-B4EF9AFC78CE}"/>
            </a:ext>
          </a:extLst>
        </xdr:cNvPr>
        <xdr:cNvSpPr txBox="1"/>
      </xdr:nvSpPr>
      <xdr:spPr>
        <a:xfrm>
          <a:off x="1563072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0" name="直線コネクタ 519">
          <a:extLst>
            <a:ext uri="{FF2B5EF4-FFF2-40B4-BE49-F238E27FC236}">
              <a16:creationId xmlns:a16="http://schemas.microsoft.com/office/drawing/2014/main" id="{FE269EB6-7627-413E-A2D9-99387E24D63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521" name="テキスト ボックス 520">
          <a:extLst>
            <a:ext uri="{FF2B5EF4-FFF2-40B4-BE49-F238E27FC236}">
              <a16:creationId xmlns:a16="http://schemas.microsoft.com/office/drawing/2014/main" id="{FCCD27DA-A217-4288-89DD-D3A303E3DF7D}"/>
            </a:ext>
          </a:extLst>
        </xdr:cNvPr>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2" name="【庁舎】&#10;一人当たり面積グラフ枠">
          <a:extLst>
            <a:ext uri="{FF2B5EF4-FFF2-40B4-BE49-F238E27FC236}">
              <a16:creationId xmlns:a16="http://schemas.microsoft.com/office/drawing/2014/main" id="{43717EB2-1B2E-4B4D-A53B-8728941AA734}"/>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523" name="直線コネクタ 522">
          <a:extLst>
            <a:ext uri="{FF2B5EF4-FFF2-40B4-BE49-F238E27FC236}">
              <a16:creationId xmlns:a16="http://schemas.microsoft.com/office/drawing/2014/main" id="{E9C5B6FD-DAA5-41E6-A051-7CE7207409A3}"/>
            </a:ext>
          </a:extLst>
        </xdr:cNvPr>
        <xdr:cNvCxnSpPr/>
      </xdr:nvCxnSpPr>
      <xdr:spPr>
        <a:xfrm flipV="1">
          <a:off x="19509104" y="16891000"/>
          <a:ext cx="0" cy="1340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524" name="【庁舎】&#10;一人当たり面積最小値テキスト">
          <a:extLst>
            <a:ext uri="{FF2B5EF4-FFF2-40B4-BE49-F238E27FC236}">
              <a16:creationId xmlns:a16="http://schemas.microsoft.com/office/drawing/2014/main" id="{938CA526-7BB9-499A-BF10-E232161861DF}"/>
            </a:ext>
          </a:extLst>
        </xdr:cNvPr>
        <xdr:cNvSpPr txBox="1"/>
      </xdr:nvSpPr>
      <xdr:spPr>
        <a:xfrm>
          <a:off x="19547840" y="1823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525" name="直線コネクタ 524">
          <a:extLst>
            <a:ext uri="{FF2B5EF4-FFF2-40B4-BE49-F238E27FC236}">
              <a16:creationId xmlns:a16="http://schemas.microsoft.com/office/drawing/2014/main" id="{3FA7CAD3-A011-43F2-8202-DA5FA0A3D721}"/>
            </a:ext>
          </a:extLst>
        </xdr:cNvPr>
        <xdr:cNvCxnSpPr/>
      </xdr:nvCxnSpPr>
      <xdr:spPr>
        <a:xfrm>
          <a:off x="19443700" y="182312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526" name="【庁舎】&#10;一人当たり面積最大値テキスト">
          <a:extLst>
            <a:ext uri="{FF2B5EF4-FFF2-40B4-BE49-F238E27FC236}">
              <a16:creationId xmlns:a16="http://schemas.microsoft.com/office/drawing/2014/main" id="{4E9E04AA-D731-41F4-B4BD-F805565ABC69}"/>
            </a:ext>
          </a:extLst>
        </xdr:cNvPr>
        <xdr:cNvSpPr txBox="1"/>
      </xdr:nvSpPr>
      <xdr:spPr>
        <a:xfrm>
          <a:off x="19547840" y="1667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527" name="直線コネクタ 526">
          <a:extLst>
            <a:ext uri="{FF2B5EF4-FFF2-40B4-BE49-F238E27FC236}">
              <a16:creationId xmlns:a16="http://schemas.microsoft.com/office/drawing/2014/main" id="{01DF9E9B-19A4-4385-B348-042DE2188227}"/>
            </a:ext>
          </a:extLst>
        </xdr:cNvPr>
        <xdr:cNvCxnSpPr/>
      </xdr:nvCxnSpPr>
      <xdr:spPr>
        <a:xfrm>
          <a:off x="19443700" y="16891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528" name="【庁舎】&#10;一人当たり面積平均値テキスト">
          <a:extLst>
            <a:ext uri="{FF2B5EF4-FFF2-40B4-BE49-F238E27FC236}">
              <a16:creationId xmlns:a16="http://schemas.microsoft.com/office/drawing/2014/main" id="{EB85DD33-D83D-4DAA-8554-25D75CC4B331}"/>
            </a:ext>
          </a:extLst>
        </xdr:cNvPr>
        <xdr:cNvSpPr txBox="1"/>
      </xdr:nvSpPr>
      <xdr:spPr>
        <a:xfrm>
          <a:off x="19547840" y="17934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529" name="フローチャート: 判断 528">
          <a:extLst>
            <a:ext uri="{FF2B5EF4-FFF2-40B4-BE49-F238E27FC236}">
              <a16:creationId xmlns:a16="http://schemas.microsoft.com/office/drawing/2014/main" id="{1F01008B-5354-4A2B-A93D-5DD5BC121972}"/>
            </a:ext>
          </a:extLst>
        </xdr:cNvPr>
        <xdr:cNvSpPr/>
      </xdr:nvSpPr>
      <xdr:spPr>
        <a:xfrm>
          <a:off x="19458940" y="18079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530" name="フローチャート: 判断 529">
          <a:extLst>
            <a:ext uri="{FF2B5EF4-FFF2-40B4-BE49-F238E27FC236}">
              <a16:creationId xmlns:a16="http://schemas.microsoft.com/office/drawing/2014/main" id="{B0AD4A0F-2EFD-4593-B3EC-228727B24027}"/>
            </a:ext>
          </a:extLst>
        </xdr:cNvPr>
        <xdr:cNvSpPr/>
      </xdr:nvSpPr>
      <xdr:spPr>
        <a:xfrm>
          <a:off x="18735040" y="18074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531" name="フローチャート: 判断 530">
          <a:extLst>
            <a:ext uri="{FF2B5EF4-FFF2-40B4-BE49-F238E27FC236}">
              <a16:creationId xmlns:a16="http://schemas.microsoft.com/office/drawing/2014/main" id="{10137010-4292-483D-8EFE-3ACA9A48CEC8}"/>
            </a:ext>
          </a:extLst>
        </xdr:cNvPr>
        <xdr:cNvSpPr/>
      </xdr:nvSpPr>
      <xdr:spPr>
        <a:xfrm>
          <a:off x="17937480" y="180816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532" name="フローチャート: 判断 531">
          <a:extLst>
            <a:ext uri="{FF2B5EF4-FFF2-40B4-BE49-F238E27FC236}">
              <a16:creationId xmlns:a16="http://schemas.microsoft.com/office/drawing/2014/main" id="{5ED566E8-EC95-41D2-9557-12AA24BB2828}"/>
            </a:ext>
          </a:extLst>
        </xdr:cNvPr>
        <xdr:cNvSpPr/>
      </xdr:nvSpPr>
      <xdr:spPr>
        <a:xfrm>
          <a:off x="17162780" y="180882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533" name="フローチャート: 判断 532">
          <a:extLst>
            <a:ext uri="{FF2B5EF4-FFF2-40B4-BE49-F238E27FC236}">
              <a16:creationId xmlns:a16="http://schemas.microsoft.com/office/drawing/2014/main" id="{68501717-202C-494B-AFF6-A0B87EE76FAD}"/>
            </a:ext>
          </a:extLst>
        </xdr:cNvPr>
        <xdr:cNvSpPr/>
      </xdr:nvSpPr>
      <xdr:spPr>
        <a:xfrm>
          <a:off x="16388080" y="180893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8C62FF72-F8E1-46BA-8700-68003D12B09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50E7EB5E-91E4-404B-9ECB-483DBAE62C74}"/>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D1696C85-4046-4B74-872E-5A6206B4B01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6069F2F7-7D32-4A8A-9F9E-2A687EABFEF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74C42D98-23D9-4351-B731-6A28175C7CCB}"/>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15112</xdr:rowOff>
    </xdr:from>
    <xdr:to>
      <xdr:col>116</xdr:col>
      <xdr:colOff>114300</xdr:colOff>
      <xdr:row>108</xdr:row>
      <xdr:rowOff>116712</xdr:rowOff>
    </xdr:to>
    <xdr:sp macro="" textlink="">
      <xdr:nvSpPr>
        <xdr:cNvPr id="539" name="楕円 538">
          <a:extLst>
            <a:ext uri="{FF2B5EF4-FFF2-40B4-BE49-F238E27FC236}">
              <a16:creationId xmlns:a16="http://schemas.microsoft.com/office/drawing/2014/main" id="{1B117731-8AB0-497D-9AFC-DA102737033B}"/>
            </a:ext>
          </a:extLst>
        </xdr:cNvPr>
        <xdr:cNvSpPr/>
      </xdr:nvSpPr>
      <xdr:spPr>
        <a:xfrm>
          <a:off x="19458940" y="1812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120285</xdr:rowOff>
    </xdr:from>
    <xdr:ext cx="469744" cy="259045"/>
    <xdr:sp macro="" textlink="">
      <xdr:nvSpPr>
        <xdr:cNvPr id="540" name="【庁舎】&#10;一人当たり面積該当値テキスト">
          <a:extLst>
            <a:ext uri="{FF2B5EF4-FFF2-40B4-BE49-F238E27FC236}">
              <a16:creationId xmlns:a16="http://schemas.microsoft.com/office/drawing/2014/main" id="{F1D324C3-4DD6-4946-9FE4-9F04A2948A43}"/>
            </a:ext>
          </a:extLst>
        </xdr:cNvPr>
        <xdr:cNvSpPr txBox="1"/>
      </xdr:nvSpPr>
      <xdr:spPr>
        <a:xfrm>
          <a:off x="19547840" y="1805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17145</xdr:rowOff>
    </xdr:from>
    <xdr:to>
      <xdr:col>112</xdr:col>
      <xdr:colOff>38100</xdr:colOff>
      <xdr:row>108</xdr:row>
      <xdr:rowOff>118745</xdr:rowOff>
    </xdr:to>
    <xdr:sp macro="" textlink="">
      <xdr:nvSpPr>
        <xdr:cNvPr id="541" name="楕円 540">
          <a:extLst>
            <a:ext uri="{FF2B5EF4-FFF2-40B4-BE49-F238E27FC236}">
              <a16:creationId xmlns:a16="http://schemas.microsoft.com/office/drawing/2014/main" id="{BE3970BC-12A4-4E70-AC53-4D0F6D03E9E9}"/>
            </a:ext>
          </a:extLst>
        </xdr:cNvPr>
        <xdr:cNvSpPr/>
      </xdr:nvSpPr>
      <xdr:spPr>
        <a:xfrm>
          <a:off x="18735040" y="181222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65912</xdr:rowOff>
    </xdr:from>
    <xdr:to>
      <xdr:col>116</xdr:col>
      <xdr:colOff>63500</xdr:colOff>
      <xdr:row>108</xdr:row>
      <xdr:rowOff>67945</xdr:rowOff>
    </xdr:to>
    <xdr:cxnSp macro="">
      <xdr:nvCxnSpPr>
        <xdr:cNvPr id="542" name="直線コネクタ 541">
          <a:extLst>
            <a:ext uri="{FF2B5EF4-FFF2-40B4-BE49-F238E27FC236}">
              <a16:creationId xmlns:a16="http://schemas.microsoft.com/office/drawing/2014/main" id="{C5C5B39C-0A96-47C9-976B-D57F3D6B7976}"/>
            </a:ext>
          </a:extLst>
        </xdr:cNvPr>
        <xdr:cNvCxnSpPr/>
      </xdr:nvCxnSpPr>
      <xdr:spPr>
        <a:xfrm flipV="1">
          <a:off x="18778220" y="18171032"/>
          <a:ext cx="731520" cy="2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19686</xdr:rowOff>
    </xdr:from>
    <xdr:to>
      <xdr:col>107</xdr:col>
      <xdr:colOff>101600</xdr:colOff>
      <xdr:row>108</xdr:row>
      <xdr:rowOff>121286</xdr:rowOff>
    </xdr:to>
    <xdr:sp macro="" textlink="">
      <xdr:nvSpPr>
        <xdr:cNvPr id="543" name="楕円 542">
          <a:extLst>
            <a:ext uri="{FF2B5EF4-FFF2-40B4-BE49-F238E27FC236}">
              <a16:creationId xmlns:a16="http://schemas.microsoft.com/office/drawing/2014/main" id="{F2D6AB44-64D2-4F2E-87CD-B221B95A5DA4}"/>
            </a:ext>
          </a:extLst>
        </xdr:cNvPr>
        <xdr:cNvSpPr/>
      </xdr:nvSpPr>
      <xdr:spPr>
        <a:xfrm>
          <a:off x="17937480" y="1812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67945</xdr:rowOff>
    </xdr:from>
    <xdr:to>
      <xdr:col>111</xdr:col>
      <xdr:colOff>177800</xdr:colOff>
      <xdr:row>108</xdr:row>
      <xdr:rowOff>70486</xdr:rowOff>
    </xdr:to>
    <xdr:cxnSp macro="">
      <xdr:nvCxnSpPr>
        <xdr:cNvPr id="544" name="直線コネクタ 543">
          <a:extLst>
            <a:ext uri="{FF2B5EF4-FFF2-40B4-BE49-F238E27FC236}">
              <a16:creationId xmlns:a16="http://schemas.microsoft.com/office/drawing/2014/main" id="{446F4BE2-33AB-4CB3-83D3-1D5EC04E4136}"/>
            </a:ext>
          </a:extLst>
        </xdr:cNvPr>
        <xdr:cNvCxnSpPr/>
      </xdr:nvCxnSpPr>
      <xdr:spPr>
        <a:xfrm flipV="1">
          <a:off x="17988280" y="18173065"/>
          <a:ext cx="78994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22225</xdr:rowOff>
    </xdr:from>
    <xdr:to>
      <xdr:col>102</xdr:col>
      <xdr:colOff>165100</xdr:colOff>
      <xdr:row>108</xdr:row>
      <xdr:rowOff>123825</xdr:rowOff>
    </xdr:to>
    <xdr:sp macro="" textlink="">
      <xdr:nvSpPr>
        <xdr:cNvPr id="545" name="楕円 544">
          <a:extLst>
            <a:ext uri="{FF2B5EF4-FFF2-40B4-BE49-F238E27FC236}">
              <a16:creationId xmlns:a16="http://schemas.microsoft.com/office/drawing/2014/main" id="{AF1A015A-85F8-48C8-BF22-10D7D05DB002}"/>
            </a:ext>
          </a:extLst>
        </xdr:cNvPr>
        <xdr:cNvSpPr/>
      </xdr:nvSpPr>
      <xdr:spPr>
        <a:xfrm>
          <a:off x="17162780" y="1812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70486</xdr:rowOff>
    </xdr:from>
    <xdr:to>
      <xdr:col>107</xdr:col>
      <xdr:colOff>50800</xdr:colOff>
      <xdr:row>108</xdr:row>
      <xdr:rowOff>73025</xdr:rowOff>
    </xdr:to>
    <xdr:cxnSp macro="">
      <xdr:nvCxnSpPr>
        <xdr:cNvPr id="546" name="直線コネクタ 545">
          <a:extLst>
            <a:ext uri="{FF2B5EF4-FFF2-40B4-BE49-F238E27FC236}">
              <a16:creationId xmlns:a16="http://schemas.microsoft.com/office/drawing/2014/main" id="{20C8A5E4-28D0-4186-8088-0645B785B48E}"/>
            </a:ext>
          </a:extLst>
        </xdr:cNvPr>
        <xdr:cNvCxnSpPr/>
      </xdr:nvCxnSpPr>
      <xdr:spPr>
        <a:xfrm flipV="1">
          <a:off x="17213580" y="18175606"/>
          <a:ext cx="7747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23749</xdr:rowOff>
    </xdr:from>
    <xdr:to>
      <xdr:col>98</xdr:col>
      <xdr:colOff>38100</xdr:colOff>
      <xdr:row>108</xdr:row>
      <xdr:rowOff>125349</xdr:rowOff>
    </xdr:to>
    <xdr:sp macro="" textlink="">
      <xdr:nvSpPr>
        <xdr:cNvPr id="547" name="楕円 546">
          <a:extLst>
            <a:ext uri="{FF2B5EF4-FFF2-40B4-BE49-F238E27FC236}">
              <a16:creationId xmlns:a16="http://schemas.microsoft.com/office/drawing/2014/main" id="{07E7EDAF-54AE-4FA0-9C31-02698525D461}"/>
            </a:ext>
          </a:extLst>
        </xdr:cNvPr>
        <xdr:cNvSpPr/>
      </xdr:nvSpPr>
      <xdr:spPr>
        <a:xfrm>
          <a:off x="16388080" y="181288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73025</xdr:rowOff>
    </xdr:from>
    <xdr:to>
      <xdr:col>102</xdr:col>
      <xdr:colOff>114300</xdr:colOff>
      <xdr:row>108</xdr:row>
      <xdr:rowOff>74549</xdr:rowOff>
    </xdr:to>
    <xdr:cxnSp macro="">
      <xdr:nvCxnSpPr>
        <xdr:cNvPr id="548" name="直線コネクタ 547">
          <a:extLst>
            <a:ext uri="{FF2B5EF4-FFF2-40B4-BE49-F238E27FC236}">
              <a16:creationId xmlns:a16="http://schemas.microsoft.com/office/drawing/2014/main" id="{F373D90F-CFAC-4B9D-975D-86CF302216A2}"/>
            </a:ext>
          </a:extLst>
        </xdr:cNvPr>
        <xdr:cNvCxnSpPr/>
      </xdr:nvCxnSpPr>
      <xdr:spPr>
        <a:xfrm flipV="1">
          <a:off x="16431260" y="18178145"/>
          <a:ext cx="78232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549" name="n_1aveValue【庁舎】&#10;一人当たり面積">
          <a:extLst>
            <a:ext uri="{FF2B5EF4-FFF2-40B4-BE49-F238E27FC236}">
              <a16:creationId xmlns:a16="http://schemas.microsoft.com/office/drawing/2014/main" id="{2EE64542-F3C4-4186-81B5-BDF2256B415F}"/>
            </a:ext>
          </a:extLst>
        </xdr:cNvPr>
        <xdr:cNvSpPr txBox="1"/>
      </xdr:nvSpPr>
      <xdr:spPr>
        <a:xfrm>
          <a:off x="18561127" y="1785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550" name="n_2aveValue【庁舎】&#10;一人当たり面積">
          <a:extLst>
            <a:ext uri="{FF2B5EF4-FFF2-40B4-BE49-F238E27FC236}">
              <a16:creationId xmlns:a16="http://schemas.microsoft.com/office/drawing/2014/main" id="{D6ECF19F-CC93-4CCA-BCA0-1CA39CF95D99}"/>
            </a:ext>
          </a:extLst>
        </xdr:cNvPr>
        <xdr:cNvSpPr txBox="1"/>
      </xdr:nvSpPr>
      <xdr:spPr>
        <a:xfrm>
          <a:off x="17776267" y="17860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551" name="n_3aveValue【庁舎】&#10;一人当たり面積">
          <a:extLst>
            <a:ext uri="{FF2B5EF4-FFF2-40B4-BE49-F238E27FC236}">
              <a16:creationId xmlns:a16="http://schemas.microsoft.com/office/drawing/2014/main" id="{25C35E30-16C8-491D-BAD5-B7D42FCAC1FA}"/>
            </a:ext>
          </a:extLst>
        </xdr:cNvPr>
        <xdr:cNvSpPr txBox="1"/>
      </xdr:nvSpPr>
      <xdr:spPr>
        <a:xfrm>
          <a:off x="17001567" y="17867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98569</xdr:rowOff>
    </xdr:from>
    <xdr:ext cx="469744" cy="259045"/>
    <xdr:sp macro="" textlink="">
      <xdr:nvSpPr>
        <xdr:cNvPr id="552" name="n_4aveValue【庁舎】&#10;一人当たり面積">
          <a:extLst>
            <a:ext uri="{FF2B5EF4-FFF2-40B4-BE49-F238E27FC236}">
              <a16:creationId xmlns:a16="http://schemas.microsoft.com/office/drawing/2014/main" id="{74A0911D-C2C9-4E66-8EB1-340D2B5045FB}"/>
            </a:ext>
          </a:extLst>
        </xdr:cNvPr>
        <xdr:cNvSpPr txBox="1"/>
      </xdr:nvSpPr>
      <xdr:spPr>
        <a:xfrm>
          <a:off x="16226867" y="1786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109872</xdr:rowOff>
    </xdr:from>
    <xdr:ext cx="469744" cy="259045"/>
    <xdr:sp macro="" textlink="">
      <xdr:nvSpPr>
        <xdr:cNvPr id="553" name="n_1mainValue【庁舎】&#10;一人当たり面積">
          <a:extLst>
            <a:ext uri="{FF2B5EF4-FFF2-40B4-BE49-F238E27FC236}">
              <a16:creationId xmlns:a16="http://schemas.microsoft.com/office/drawing/2014/main" id="{F34F2A71-FABF-428B-B76F-6F9ADE156E04}"/>
            </a:ext>
          </a:extLst>
        </xdr:cNvPr>
        <xdr:cNvSpPr txBox="1"/>
      </xdr:nvSpPr>
      <xdr:spPr>
        <a:xfrm>
          <a:off x="18561127" y="18214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112413</xdr:rowOff>
    </xdr:from>
    <xdr:ext cx="469744" cy="259045"/>
    <xdr:sp macro="" textlink="">
      <xdr:nvSpPr>
        <xdr:cNvPr id="554" name="n_2mainValue【庁舎】&#10;一人当たり面積">
          <a:extLst>
            <a:ext uri="{FF2B5EF4-FFF2-40B4-BE49-F238E27FC236}">
              <a16:creationId xmlns:a16="http://schemas.microsoft.com/office/drawing/2014/main" id="{25C804CB-8C3C-4A74-B814-2FD20F7CD407}"/>
            </a:ext>
          </a:extLst>
        </xdr:cNvPr>
        <xdr:cNvSpPr txBox="1"/>
      </xdr:nvSpPr>
      <xdr:spPr>
        <a:xfrm>
          <a:off x="17776267" y="1821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114952</xdr:rowOff>
    </xdr:from>
    <xdr:ext cx="469744" cy="259045"/>
    <xdr:sp macro="" textlink="">
      <xdr:nvSpPr>
        <xdr:cNvPr id="555" name="n_3mainValue【庁舎】&#10;一人当たり面積">
          <a:extLst>
            <a:ext uri="{FF2B5EF4-FFF2-40B4-BE49-F238E27FC236}">
              <a16:creationId xmlns:a16="http://schemas.microsoft.com/office/drawing/2014/main" id="{6B170337-ECC3-43C0-9DB6-FCE4B50D1631}"/>
            </a:ext>
          </a:extLst>
        </xdr:cNvPr>
        <xdr:cNvSpPr txBox="1"/>
      </xdr:nvSpPr>
      <xdr:spPr>
        <a:xfrm>
          <a:off x="17001567" y="1822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116476</xdr:rowOff>
    </xdr:from>
    <xdr:ext cx="469744" cy="259045"/>
    <xdr:sp macro="" textlink="">
      <xdr:nvSpPr>
        <xdr:cNvPr id="556" name="n_4mainValue【庁舎】&#10;一人当たり面積">
          <a:extLst>
            <a:ext uri="{FF2B5EF4-FFF2-40B4-BE49-F238E27FC236}">
              <a16:creationId xmlns:a16="http://schemas.microsoft.com/office/drawing/2014/main" id="{C393B995-902C-4FEB-ADF2-FA2416B9BAAB}"/>
            </a:ext>
          </a:extLst>
        </xdr:cNvPr>
        <xdr:cNvSpPr txBox="1"/>
      </xdr:nvSpPr>
      <xdr:spPr>
        <a:xfrm>
          <a:off x="16226867" y="18221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7" name="正方形/長方形 556">
          <a:extLst>
            <a:ext uri="{FF2B5EF4-FFF2-40B4-BE49-F238E27FC236}">
              <a16:creationId xmlns:a16="http://schemas.microsoft.com/office/drawing/2014/main" id="{A433B41F-FA6D-4479-8CA1-DE31666EDE9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8" name="正方形/長方形 557">
          <a:extLst>
            <a:ext uri="{FF2B5EF4-FFF2-40B4-BE49-F238E27FC236}">
              <a16:creationId xmlns:a16="http://schemas.microsoft.com/office/drawing/2014/main" id="{F2842E3A-B51F-476F-9A3E-F36AF49E22C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9" name="テキスト ボックス 558">
          <a:extLst>
            <a:ext uri="{FF2B5EF4-FFF2-40B4-BE49-F238E27FC236}">
              <a16:creationId xmlns:a16="http://schemas.microsoft.com/office/drawing/2014/main" id="{CA645EFB-1A34-4599-A6E3-CFEBFD14580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年度数値　</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95.8%</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・一人当たり有形固定資産（償却資産）額</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170,375</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70.0%</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・一人当たり面積</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0.230㎡</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61.9%</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・一人当たり面積</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0.244㎡</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67.4%</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・一人当たり面積</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0.681㎡</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その他の施設は該当数値なし</a:t>
          </a:r>
          <a:endParaRPr lang="ja-JP" altLang="ja-JP" sz="1300" baseline="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有形固定資産減価償却率が高くなっている施設は、一般廃棄物処理施設、保健センター・保健所、庁舎である。一般廃棄物処理施設については、町独自の焼却施設を運営していたが、施設の老朽化による改修経費に多額の費用が必要となること、また、最終処分場の限界やダイオキシン対策に対する施設の維持管理費の負担も大きくなっていたことから、平成</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月に一部事務組合に</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加入</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し、町施設での焼却を行わないこととしたため、施設更新や維持管理にかかる費用は大きく軽減された。保健センターについては、建設後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年以上が経過しており、施設・設備の老朽化に伴う改修費用が年々膨らんでいるため、平成</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に施設維持補修調査を実施した。その結果に基づき、今後、更新費用の年度間の平準化を図りながら計画的に維持補修を実施していく。なお、庁舎について、現庁舎は、既存建物を増改築したもので、庁舎の半分は昭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年の建設、残りの増築部分も昭和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年の建設で施設・設備の不具合が多くなっており、平成</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月に示された耐震診断結果では基準値を満たさないことが判明したため、令和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年度完成に向けて新庁舎建設整備を進めている。</a:t>
          </a:r>
          <a:endPar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7270723</v>
      </c>
      <c r="BO4" s="462"/>
      <c r="BP4" s="462"/>
      <c r="BQ4" s="462"/>
      <c r="BR4" s="462"/>
      <c r="BS4" s="462"/>
      <c r="BT4" s="462"/>
      <c r="BU4" s="463"/>
      <c r="BV4" s="461">
        <v>7385902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8.9</v>
      </c>
      <c r="CU4" s="602"/>
      <c r="CV4" s="602"/>
      <c r="CW4" s="602"/>
      <c r="CX4" s="602"/>
      <c r="CY4" s="602"/>
      <c r="CZ4" s="602"/>
      <c r="DA4" s="603"/>
      <c r="DB4" s="601">
        <v>10.199999999999999</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7017544</v>
      </c>
      <c r="BO5" s="433"/>
      <c r="BP5" s="433"/>
      <c r="BQ5" s="433"/>
      <c r="BR5" s="433"/>
      <c r="BS5" s="433"/>
      <c r="BT5" s="433"/>
      <c r="BU5" s="434"/>
      <c r="BV5" s="432">
        <v>7098560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75.400000000000006</v>
      </c>
      <c r="CU5" s="430"/>
      <c r="CV5" s="430"/>
      <c r="CW5" s="430"/>
      <c r="CX5" s="430"/>
      <c r="CY5" s="430"/>
      <c r="CZ5" s="430"/>
      <c r="DA5" s="431"/>
      <c r="DB5" s="429">
        <v>76.599999999999994</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253179</v>
      </c>
      <c r="BO6" s="433"/>
      <c r="BP6" s="433"/>
      <c r="BQ6" s="433"/>
      <c r="BR6" s="433"/>
      <c r="BS6" s="433"/>
      <c r="BT6" s="433"/>
      <c r="BU6" s="434"/>
      <c r="BV6" s="432">
        <v>287342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75.599999999999994</v>
      </c>
      <c r="CU6" s="576"/>
      <c r="CV6" s="576"/>
      <c r="CW6" s="576"/>
      <c r="CX6" s="576"/>
      <c r="CY6" s="576"/>
      <c r="CZ6" s="576"/>
      <c r="DA6" s="577"/>
      <c r="DB6" s="575">
        <v>77</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0</v>
      </c>
      <c r="BO7" s="433"/>
      <c r="BP7" s="433"/>
      <c r="BQ7" s="433"/>
      <c r="BR7" s="433"/>
      <c r="BS7" s="433"/>
      <c r="BT7" s="433"/>
      <c r="BU7" s="434"/>
      <c r="BV7" s="432">
        <v>767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2859588</v>
      </c>
      <c r="CU7" s="433"/>
      <c r="CV7" s="433"/>
      <c r="CW7" s="433"/>
      <c r="CX7" s="433"/>
      <c r="CY7" s="433"/>
      <c r="CZ7" s="433"/>
      <c r="DA7" s="434"/>
      <c r="DB7" s="432">
        <v>2818816</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253179</v>
      </c>
      <c r="BO8" s="433"/>
      <c r="BP8" s="433"/>
      <c r="BQ8" s="433"/>
      <c r="BR8" s="433"/>
      <c r="BS8" s="433"/>
      <c r="BT8" s="433"/>
      <c r="BU8" s="434"/>
      <c r="BV8" s="432">
        <v>286575</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0.27</v>
      </c>
      <c r="CU8" s="536"/>
      <c r="CV8" s="536"/>
      <c r="CW8" s="536"/>
      <c r="CX8" s="536"/>
      <c r="CY8" s="536"/>
      <c r="CZ8" s="536"/>
      <c r="DA8" s="537"/>
      <c r="DB8" s="535">
        <v>0.27</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4750</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-33396</v>
      </c>
      <c r="BO9" s="433"/>
      <c r="BP9" s="433"/>
      <c r="BQ9" s="433"/>
      <c r="BR9" s="433"/>
      <c r="BS9" s="433"/>
      <c r="BT9" s="433"/>
      <c r="BU9" s="434"/>
      <c r="BV9" s="432">
        <v>18970</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4.9000000000000004</v>
      </c>
      <c r="CU9" s="430"/>
      <c r="CV9" s="430"/>
      <c r="CW9" s="430"/>
      <c r="CX9" s="430"/>
      <c r="CY9" s="430"/>
      <c r="CZ9" s="430"/>
      <c r="DA9" s="431"/>
      <c r="DB9" s="429">
        <v>4.9000000000000004</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5234</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131149</v>
      </c>
      <c r="BO10" s="433"/>
      <c r="BP10" s="433"/>
      <c r="BQ10" s="433"/>
      <c r="BR10" s="433"/>
      <c r="BS10" s="433"/>
      <c r="BT10" s="433"/>
      <c r="BU10" s="434"/>
      <c r="BV10" s="432">
        <v>125778</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4492</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20000</v>
      </c>
      <c r="BO12" s="433"/>
      <c r="BP12" s="433"/>
      <c r="BQ12" s="433"/>
      <c r="BR12" s="433"/>
      <c r="BS12" s="433"/>
      <c r="BT12" s="433"/>
      <c r="BU12" s="434"/>
      <c r="BV12" s="432">
        <v>196000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4409</v>
      </c>
      <c r="S13" s="520"/>
      <c r="T13" s="520"/>
      <c r="U13" s="520"/>
      <c r="V13" s="521"/>
      <c r="W13" s="522" t="s">
        <v>131</v>
      </c>
      <c r="X13" s="418"/>
      <c r="Y13" s="418"/>
      <c r="Z13" s="418"/>
      <c r="AA13" s="418"/>
      <c r="AB13" s="419"/>
      <c r="AC13" s="385">
        <v>68</v>
      </c>
      <c r="AD13" s="386"/>
      <c r="AE13" s="386"/>
      <c r="AF13" s="386"/>
      <c r="AG13" s="387"/>
      <c r="AH13" s="385">
        <v>81</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77753</v>
      </c>
      <c r="BO13" s="433"/>
      <c r="BP13" s="433"/>
      <c r="BQ13" s="433"/>
      <c r="BR13" s="433"/>
      <c r="BS13" s="433"/>
      <c r="BT13" s="433"/>
      <c r="BU13" s="434"/>
      <c r="BV13" s="432">
        <v>-51252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7.2</v>
      </c>
      <c r="CU13" s="430"/>
      <c r="CV13" s="430"/>
      <c r="CW13" s="430"/>
      <c r="CX13" s="430"/>
      <c r="CY13" s="430"/>
      <c r="CZ13" s="430"/>
      <c r="DA13" s="431"/>
      <c r="DB13" s="429">
        <v>7.4</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4603</v>
      </c>
      <c r="S14" s="520"/>
      <c r="T14" s="520"/>
      <c r="U14" s="520"/>
      <c r="V14" s="521"/>
      <c r="W14" s="523"/>
      <c r="X14" s="421"/>
      <c r="Y14" s="421"/>
      <c r="Z14" s="421"/>
      <c r="AA14" s="421"/>
      <c r="AB14" s="422"/>
      <c r="AC14" s="512">
        <v>3.4</v>
      </c>
      <c r="AD14" s="513"/>
      <c r="AE14" s="513"/>
      <c r="AF14" s="513"/>
      <c r="AG14" s="514"/>
      <c r="AH14" s="512">
        <v>3.7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4533</v>
      </c>
      <c r="S15" s="520"/>
      <c r="T15" s="520"/>
      <c r="U15" s="520"/>
      <c r="V15" s="521"/>
      <c r="W15" s="522" t="s">
        <v>137</v>
      </c>
      <c r="X15" s="418"/>
      <c r="Y15" s="418"/>
      <c r="Z15" s="418"/>
      <c r="AA15" s="418"/>
      <c r="AB15" s="419"/>
      <c r="AC15" s="385">
        <v>466</v>
      </c>
      <c r="AD15" s="386"/>
      <c r="AE15" s="386"/>
      <c r="AF15" s="386"/>
      <c r="AG15" s="387"/>
      <c r="AH15" s="385">
        <v>517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720347</v>
      </c>
      <c r="BO15" s="462"/>
      <c r="BP15" s="462"/>
      <c r="BQ15" s="462"/>
      <c r="BR15" s="462"/>
      <c r="BS15" s="462"/>
      <c r="BT15" s="462"/>
      <c r="BU15" s="463"/>
      <c r="BV15" s="461">
        <v>714470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23.5</v>
      </c>
      <c r="AD16" s="513"/>
      <c r="AE16" s="513"/>
      <c r="AF16" s="513"/>
      <c r="AG16" s="514"/>
      <c r="AH16" s="512">
        <v>23.8</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2678637</v>
      </c>
      <c r="BO16" s="433"/>
      <c r="BP16" s="433"/>
      <c r="BQ16" s="433"/>
      <c r="BR16" s="433"/>
      <c r="BS16" s="433"/>
      <c r="BT16" s="433"/>
      <c r="BU16" s="434"/>
      <c r="BV16" s="432">
        <v>2627546</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1448</v>
      </c>
      <c r="AD17" s="386"/>
      <c r="AE17" s="386"/>
      <c r="AF17" s="386"/>
      <c r="AG17" s="387"/>
      <c r="AH17" s="385">
        <v>1577</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895571</v>
      </c>
      <c r="BO17" s="433"/>
      <c r="BP17" s="433"/>
      <c r="BQ17" s="433"/>
      <c r="BR17" s="433"/>
      <c r="BS17" s="433"/>
      <c r="BT17" s="433"/>
      <c r="BU17" s="434"/>
      <c r="BV17" s="432">
        <v>892718</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225.53</v>
      </c>
      <c r="M18" s="485"/>
      <c r="N18" s="485"/>
      <c r="O18" s="485"/>
      <c r="P18" s="485"/>
      <c r="Q18" s="485"/>
      <c r="R18" s="486"/>
      <c r="S18" s="486"/>
      <c r="T18" s="486"/>
      <c r="U18" s="486"/>
      <c r="V18" s="487"/>
      <c r="W18" s="503"/>
      <c r="X18" s="504"/>
      <c r="Y18" s="504"/>
      <c r="Z18" s="504"/>
      <c r="AA18" s="504"/>
      <c r="AB18" s="528"/>
      <c r="AC18" s="402">
        <v>73.099999999999994</v>
      </c>
      <c r="AD18" s="403"/>
      <c r="AE18" s="403"/>
      <c r="AF18" s="403"/>
      <c r="AG18" s="488"/>
      <c r="AH18" s="402">
        <v>72.5</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2197827</v>
      </c>
      <c r="BO18" s="433"/>
      <c r="BP18" s="433"/>
      <c r="BQ18" s="433"/>
      <c r="BR18" s="433"/>
      <c r="BS18" s="433"/>
      <c r="BT18" s="433"/>
      <c r="BU18" s="434"/>
      <c r="BV18" s="432">
        <v>2178827</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21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3655252</v>
      </c>
      <c r="BO19" s="433"/>
      <c r="BP19" s="433"/>
      <c r="BQ19" s="433"/>
      <c r="BR19" s="433"/>
      <c r="BS19" s="433"/>
      <c r="BT19" s="433"/>
      <c r="BU19" s="434"/>
      <c r="BV19" s="432">
        <v>4038326</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1984</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1436135</v>
      </c>
      <c r="BO22" s="462"/>
      <c r="BP22" s="462"/>
      <c r="BQ22" s="462"/>
      <c r="BR22" s="462"/>
      <c r="BS22" s="462"/>
      <c r="BT22" s="462"/>
      <c r="BU22" s="463"/>
      <c r="BV22" s="461">
        <v>1576240</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1248037</v>
      </c>
      <c r="BO23" s="433"/>
      <c r="BP23" s="433"/>
      <c r="BQ23" s="433"/>
      <c r="BR23" s="433"/>
      <c r="BS23" s="433"/>
      <c r="BT23" s="433"/>
      <c r="BU23" s="434"/>
      <c r="BV23" s="432">
        <v>1397085</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7140</v>
      </c>
      <c r="R24" s="386"/>
      <c r="S24" s="386"/>
      <c r="T24" s="386"/>
      <c r="U24" s="386"/>
      <c r="V24" s="387"/>
      <c r="W24" s="475"/>
      <c r="X24" s="412"/>
      <c r="Y24" s="413"/>
      <c r="Z24" s="388" t="s">
        <v>162</v>
      </c>
      <c r="AA24" s="389"/>
      <c r="AB24" s="389"/>
      <c r="AC24" s="389"/>
      <c r="AD24" s="389"/>
      <c r="AE24" s="389"/>
      <c r="AF24" s="389"/>
      <c r="AG24" s="390"/>
      <c r="AH24" s="385">
        <v>94</v>
      </c>
      <c r="AI24" s="386"/>
      <c r="AJ24" s="386"/>
      <c r="AK24" s="386"/>
      <c r="AL24" s="387"/>
      <c r="AM24" s="385">
        <v>306064</v>
      </c>
      <c r="AN24" s="386"/>
      <c r="AO24" s="386"/>
      <c r="AP24" s="386"/>
      <c r="AQ24" s="386"/>
      <c r="AR24" s="387"/>
      <c r="AS24" s="385">
        <v>3256</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187084</v>
      </c>
      <c r="BO24" s="433"/>
      <c r="BP24" s="433"/>
      <c r="BQ24" s="433"/>
      <c r="BR24" s="433"/>
      <c r="BS24" s="433"/>
      <c r="BT24" s="433"/>
      <c r="BU24" s="434"/>
      <c r="BV24" s="432">
        <v>168480</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6270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54516</v>
      </c>
      <c r="BO25" s="462"/>
      <c r="BP25" s="462"/>
      <c r="BQ25" s="462"/>
      <c r="BR25" s="462"/>
      <c r="BS25" s="462"/>
      <c r="BT25" s="462"/>
      <c r="BU25" s="463"/>
      <c r="BV25" s="461" t="s">
        <v>122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5980</v>
      </c>
      <c r="R26" s="386"/>
      <c r="S26" s="386"/>
      <c r="T26" s="386"/>
      <c r="U26" s="386"/>
      <c r="V26" s="387"/>
      <c r="W26" s="475"/>
      <c r="X26" s="412"/>
      <c r="Y26" s="413"/>
      <c r="Z26" s="388" t="s">
        <v>168</v>
      </c>
      <c r="AA26" s="443"/>
      <c r="AB26" s="443"/>
      <c r="AC26" s="443"/>
      <c r="AD26" s="443"/>
      <c r="AE26" s="443"/>
      <c r="AF26" s="443"/>
      <c r="AG26" s="444"/>
      <c r="AH26" s="385">
        <v>5</v>
      </c>
      <c r="AI26" s="386"/>
      <c r="AJ26" s="386"/>
      <c r="AK26" s="386"/>
      <c r="AL26" s="387"/>
      <c r="AM26" s="385">
        <v>15870</v>
      </c>
      <c r="AN26" s="386"/>
      <c r="AO26" s="386"/>
      <c r="AP26" s="386"/>
      <c r="AQ26" s="386"/>
      <c r="AR26" s="387"/>
      <c r="AS26" s="385">
        <v>3174</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3600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3200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1880328</v>
      </c>
      <c r="BO28" s="462"/>
      <c r="BP28" s="462"/>
      <c r="BQ28" s="462"/>
      <c r="BR28" s="462"/>
      <c r="BS28" s="462"/>
      <c r="BT28" s="462"/>
      <c r="BU28" s="463"/>
      <c r="BV28" s="461">
        <v>1769179</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8</v>
      </c>
      <c r="M29" s="386"/>
      <c r="N29" s="386"/>
      <c r="O29" s="386"/>
      <c r="P29" s="387"/>
      <c r="Q29" s="385">
        <v>3000</v>
      </c>
      <c r="R29" s="386"/>
      <c r="S29" s="386"/>
      <c r="T29" s="386"/>
      <c r="U29" s="386"/>
      <c r="V29" s="387"/>
      <c r="W29" s="476"/>
      <c r="X29" s="477"/>
      <c r="Y29" s="478"/>
      <c r="Z29" s="388" t="s">
        <v>177</v>
      </c>
      <c r="AA29" s="389"/>
      <c r="AB29" s="389"/>
      <c r="AC29" s="389"/>
      <c r="AD29" s="389"/>
      <c r="AE29" s="389"/>
      <c r="AF29" s="389"/>
      <c r="AG29" s="390"/>
      <c r="AH29" s="385">
        <v>94</v>
      </c>
      <c r="AI29" s="386"/>
      <c r="AJ29" s="386"/>
      <c r="AK29" s="386"/>
      <c r="AL29" s="387"/>
      <c r="AM29" s="385">
        <v>306064</v>
      </c>
      <c r="AN29" s="386"/>
      <c r="AO29" s="386"/>
      <c r="AP29" s="386"/>
      <c r="AQ29" s="386"/>
      <c r="AR29" s="387"/>
      <c r="AS29" s="385">
        <v>3256</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1291973</v>
      </c>
      <c r="BO29" s="433"/>
      <c r="BP29" s="433"/>
      <c r="BQ29" s="433"/>
      <c r="BR29" s="433"/>
      <c r="BS29" s="433"/>
      <c r="BT29" s="433"/>
      <c r="BU29" s="434"/>
      <c r="BV29" s="432">
        <v>1274696</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3507871</v>
      </c>
      <c r="BO30" s="467"/>
      <c r="BP30" s="467"/>
      <c r="BQ30" s="467"/>
      <c r="BR30" s="467"/>
      <c r="BS30" s="467"/>
      <c r="BT30" s="467"/>
      <c r="BU30" s="468"/>
      <c r="BV30" s="466">
        <v>3442833</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IF('各会計、関係団体の財政状況及び健全化判断比率'!B31="","",'各会計、関係団体の財政状況及び健全化判断比率'!B31)</f>
        <v>病院事業会計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東京市町村総合事務組合（一般会計）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奥多摩総合開発</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都民の森管理運営事業特別会計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東京市町村総合事務組合（交通災害共済事業特別会計）</v>
      </c>
      <c r="BZ35" s="381"/>
      <c r="CA35" s="381"/>
      <c r="CB35" s="381"/>
      <c r="CC35" s="381"/>
      <c r="CD35" s="381"/>
      <c r="CE35" s="381"/>
      <c r="CF35" s="381"/>
      <c r="CG35" s="381"/>
      <c r="CH35" s="381"/>
      <c r="CI35" s="381"/>
      <c r="CJ35" s="381"/>
      <c r="CK35" s="381"/>
      <c r="CL35" s="381"/>
      <c r="CM35" s="381"/>
      <c r="CN35" s="163"/>
      <c r="CO35" s="380">
        <f t="shared" ref="CO35:CO43" si="3">IF(CQ35="","",CO34+1)</f>
        <v>18</v>
      </c>
      <c r="CP35" s="380"/>
      <c r="CQ35" s="381" t="str">
        <f>IF('各会計、関係団体の財政状況及び健全化判断比率'!BS8="","",'各会計、関係団体の財政状況及び健全化判断比率'!BS8)</f>
        <v>おくたま地域振興財団</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f>IF(E36="","",C35+1)</f>
        <v>3</v>
      </c>
      <c r="D36" s="380"/>
      <c r="E36" s="381" t="str">
        <f>IF('各会計、関係団体の財政状況及び健全化判断比率'!B9="","",'各会計、関係団体の財政状況及び健全化判断比率'!B9)</f>
        <v>山のふるさと村管理運営事業特別会計</v>
      </c>
      <c r="F36" s="381"/>
      <c r="G36" s="381"/>
      <c r="H36" s="381"/>
      <c r="I36" s="381"/>
      <c r="J36" s="381"/>
      <c r="K36" s="381"/>
      <c r="L36" s="381"/>
      <c r="M36" s="381"/>
      <c r="N36" s="381"/>
      <c r="O36" s="381"/>
      <c r="P36" s="381"/>
      <c r="Q36" s="381"/>
      <c r="R36" s="381"/>
      <c r="S36" s="381"/>
      <c r="T36" s="163"/>
      <c r="U36" s="380">
        <f t="shared" ref="U36:U43" si="4">IF(W36="","",U35+1)</f>
        <v>6</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東京都市町村職員退職手当組合</v>
      </c>
      <c r="BZ36" s="381"/>
      <c r="CA36" s="381"/>
      <c r="CB36" s="381"/>
      <c r="CC36" s="381"/>
      <c r="CD36" s="381"/>
      <c r="CE36" s="381"/>
      <c r="CF36" s="381"/>
      <c r="CG36" s="381"/>
      <c r="CH36" s="381"/>
      <c r="CI36" s="381"/>
      <c r="CJ36" s="381"/>
      <c r="CK36" s="381"/>
      <c r="CL36" s="381"/>
      <c r="CM36" s="381"/>
      <c r="CN36" s="163"/>
      <c r="CO36" s="380">
        <f t="shared" si="3"/>
        <v>19</v>
      </c>
      <c r="CP36" s="380"/>
      <c r="CQ36" s="381" t="str">
        <f>IF('各会計、関係団体の財政状況及び健全化判断比率'!BS9="","",'各会計、関係団体の財政状況及び健全化判断比率'!BS9)</f>
        <v>小河内振興財団</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東京都市町村議会議員公務災害補償等組合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東京都後期高齢者医療広域連合（一般会計）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東京都後期高齢者医療広域連合（特別会計）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西秋川衛生組合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16</v>
      </c>
      <c r="BX41" s="380"/>
      <c r="BY41" s="381" t="str">
        <f>IF('各会計、関係団体の財政状況及び健全化判断比率'!B75="","",'各会計、関係団体の財政状況及び健全化判断比率'!B75)</f>
        <v>秋川流域斎場組合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z+9oMGid9/V/phRaFCU+rKLoiQU9vNVRkiR9XbJ3FD6sFyG+1nuNzJK/zO+KOo6SM5XYb88DptUjweECRb8BgA==" saltValue="HCjr9JfxayWe3eLZkEKAz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view="pageBreakPreview" zoomScaleNormal="100" zoomScaleSheetLayoutView="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650126</v>
      </c>
      <c r="S5" s="690"/>
      <c r="T5" s="690"/>
      <c r="U5" s="690"/>
      <c r="V5" s="690"/>
      <c r="W5" s="690"/>
      <c r="X5" s="690"/>
      <c r="Y5" s="715"/>
      <c r="Z5" s="728">
        <v>8.9</v>
      </c>
      <c r="AA5" s="728"/>
      <c r="AB5" s="728"/>
      <c r="AC5" s="728"/>
      <c r="AD5" s="729">
        <v>650126</v>
      </c>
      <c r="AE5" s="729"/>
      <c r="AF5" s="729"/>
      <c r="AG5" s="729"/>
      <c r="AH5" s="729"/>
      <c r="AI5" s="729"/>
      <c r="AJ5" s="729"/>
      <c r="AK5" s="729"/>
      <c r="AL5" s="716">
        <v>22.4</v>
      </c>
      <c r="AM5" s="698"/>
      <c r="AN5" s="698"/>
      <c r="AO5" s="717"/>
      <c r="AP5" s="692" t="s">
        <v>216</v>
      </c>
      <c r="AQ5" s="693"/>
      <c r="AR5" s="693"/>
      <c r="AS5" s="693"/>
      <c r="AT5" s="693"/>
      <c r="AU5" s="693"/>
      <c r="AV5" s="693"/>
      <c r="AW5" s="693"/>
      <c r="AX5" s="693"/>
      <c r="AY5" s="693"/>
      <c r="AZ5" s="693"/>
      <c r="BA5" s="693"/>
      <c r="BB5" s="693"/>
      <c r="BC5" s="693"/>
      <c r="BD5" s="693"/>
      <c r="BE5" s="693"/>
      <c r="BF5" s="694"/>
      <c r="BG5" s="634">
        <v>645076</v>
      </c>
      <c r="BH5" s="635"/>
      <c r="BI5" s="635"/>
      <c r="BJ5" s="635"/>
      <c r="BK5" s="635"/>
      <c r="BL5" s="635"/>
      <c r="BM5" s="635"/>
      <c r="BN5" s="636"/>
      <c r="BO5" s="672">
        <v>99.2</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81501</v>
      </c>
      <c r="S6" s="635"/>
      <c r="T6" s="635"/>
      <c r="U6" s="635"/>
      <c r="V6" s="635"/>
      <c r="W6" s="635"/>
      <c r="X6" s="635"/>
      <c r="Y6" s="636"/>
      <c r="Z6" s="672">
        <v>1.1000000000000001</v>
      </c>
      <c r="AA6" s="672"/>
      <c r="AB6" s="672"/>
      <c r="AC6" s="672"/>
      <c r="AD6" s="673">
        <v>81501</v>
      </c>
      <c r="AE6" s="673"/>
      <c r="AF6" s="673"/>
      <c r="AG6" s="673"/>
      <c r="AH6" s="673"/>
      <c r="AI6" s="673"/>
      <c r="AJ6" s="673"/>
      <c r="AK6" s="673"/>
      <c r="AL6" s="637">
        <v>2.8</v>
      </c>
      <c r="AM6" s="638"/>
      <c r="AN6" s="638"/>
      <c r="AO6" s="674"/>
      <c r="AP6" s="631" t="s">
        <v>221</v>
      </c>
      <c r="AQ6" s="632"/>
      <c r="AR6" s="632"/>
      <c r="AS6" s="632"/>
      <c r="AT6" s="632"/>
      <c r="AU6" s="632"/>
      <c r="AV6" s="632"/>
      <c r="AW6" s="632"/>
      <c r="AX6" s="632"/>
      <c r="AY6" s="632"/>
      <c r="AZ6" s="632"/>
      <c r="BA6" s="632"/>
      <c r="BB6" s="632"/>
      <c r="BC6" s="632"/>
      <c r="BD6" s="632"/>
      <c r="BE6" s="632"/>
      <c r="BF6" s="633"/>
      <c r="BG6" s="634">
        <v>645076</v>
      </c>
      <c r="BH6" s="635"/>
      <c r="BI6" s="635"/>
      <c r="BJ6" s="635"/>
      <c r="BK6" s="635"/>
      <c r="BL6" s="635"/>
      <c r="BM6" s="635"/>
      <c r="BN6" s="636"/>
      <c r="BO6" s="672">
        <v>99.2</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80952</v>
      </c>
      <c r="CS6" s="635"/>
      <c r="CT6" s="635"/>
      <c r="CU6" s="635"/>
      <c r="CV6" s="635"/>
      <c r="CW6" s="635"/>
      <c r="CX6" s="635"/>
      <c r="CY6" s="636"/>
      <c r="CZ6" s="716">
        <v>1.2</v>
      </c>
      <c r="DA6" s="698"/>
      <c r="DB6" s="698"/>
      <c r="DC6" s="718"/>
      <c r="DD6" s="640" t="s">
        <v>122</v>
      </c>
      <c r="DE6" s="635"/>
      <c r="DF6" s="635"/>
      <c r="DG6" s="635"/>
      <c r="DH6" s="635"/>
      <c r="DI6" s="635"/>
      <c r="DJ6" s="635"/>
      <c r="DK6" s="635"/>
      <c r="DL6" s="635"/>
      <c r="DM6" s="635"/>
      <c r="DN6" s="635"/>
      <c r="DO6" s="635"/>
      <c r="DP6" s="636"/>
      <c r="DQ6" s="640">
        <v>80952</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1185</v>
      </c>
      <c r="S7" s="635"/>
      <c r="T7" s="635"/>
      <c r="U7" s="635"/>
      <c r="V7" s="635"/>
      <c r="W7" s="635"/>
      <c r="X7" s="635"/>
      <c r="Y7" s="636"/>
      <c r="Z7" s="672">
        <v>0</v>
      </c>
      <c r="AA7" s="672"/>
      <c r="AB7" s="672"/>
      <c r="AC7" s="672"/>
      <c r="AD7" s="673">
        <v>1185</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211883</v>
      </c>
      <c r="BH7" s="635"/>
      <c r="BI7" s="635"/>
      <c r="BJ7" s="635"/>
      <c r="BK7" s="635"/>
      <c r="BL7" s="635"/>
      <c r="BM7" s="635"/>
      <c r="BN7" s="636"/>
      <c r="BO7" s="672">
        <v>32.6</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1393568</v>
      </c>
      <c r="CS7" s="635"/>
      <c r="CT7" s="635"/>
      <c r="CU7" s="635"/>
      <c r="CV7" s="635"/>
      <c r="CW7" s="635"/>
      <c r="CX7" s="635"/>
      <c r="CY7" s="636"/>
      <c r="CZ7" s="672">
        <v>19.899999999999999</v>
      </c>
      <c r="DA7" s="672"/>
      <c r="DB7" s="672"/>
      <c r="DC7" s="672"/>
      <c r="DD7" s="640">
        <v>325818</v>
      </c>
      <c r="DE7" s="635"/>
      <c r="DF7" s="635"/>
      <c r="DG7" s="635"/>
      <c r="DH7" s="635"/>
      <c r="DI7" s="635"/>
      <c r="DJ7" s="635"/>
      <c r="DK7" s="635"/>
      <c r="DL7" s="635"/>
      <c r="DM7" s="635"/>
      <c r="DN7" s="635"/>
      <c r="DO7" s="635"/>
      <c r="DP7" s="636"/>
      <c r="DQ7" s="640">
        <v>813589</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6077</v>
      </c>
      <c r="S8" s="635"/>
      <c r="T8" s="635"/>
      <c r="U8" s="635"/>
      <c r="V8" s="635"/>
      <c r="W8" s="635"/>
      <c r="X8" s="635"/>
      <c r="Y8" s="636"/>
      <c r="Z8" s="672">
        <v>0.1</v>
      </c>
      <c r="AA8" s="672"/>
      <c r="AB8" s="672"/>
      <c r="AC8" s="672"/>
      <c r="AD8" s="673">
        <v>6077</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6605</v>
      </c>
      <c r="BH8" s="635"/>
      <c r="BI8" s="635"/>
      <c r="BJ8" s="635"/>
      <c r="BK8" s="635"/>
      <c r="BL8" s="635"/>
      <c r="BM8" s="635"/>
      <c r="BN8" s="636"/>
      <c r="BO8" s="672">
        <v>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1221478</v>
      </c>
      <c r="CS8" s="635"/>
      <c r="CT8" s="635"/>
      <c r="CU8" s="635"/>
      <c r="CV8" s="635"/>
      <c r="CW8" s="635"/>
      <c r="CX8" s="635"/>
      <c r="CY8" s="636"/>
      <c r="CZ8" s="672">
        <v>17.399999999999999</v>
      </c>
      <c r="DA8" s="672"/>
      <c r="DB8" s="672"/>
      <c r="DC8" s="672"/>
      <c r="DD8" s="640">
        <v>4090</v>
      </c>
      <c r="DE8" s="635"/>
      <c r="DF8" s="635"/>
      <c r="DG8" s="635"/>
      <c r="DH8" s="635"/>
      <c r="DI8" s="635"/>
      <c r="DJ8" s="635"/>
      <c r="DK8" s="635"/>
      <c r="DL8" s="635"/>
      <c r="DM8" s="635"/>
      <c r="DN8" s="635"/>
      <c r="DO8" s="635"/>
      <c r="DP8" s="636"/>
      <c r="DQ8" s="640">
        <v>574353</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8820</v>
      </c>
      <c r="S9" s="635"/>
      <c r="T9" s="635"/>
      <c r="U9" s="635"/>
      <c r="V9" s="635"/>
      <c r="W9" s="635"/>
      <c r="X9" s="635"/>
      <c r="Y9" s="636"/>
      <c r="Z9" s="672">
        <v>0.1</v>
      </c>
      <c r="AA9" s="672"/>
      <c r="AB9" s="672"/>
      <c r="AC9" s="672"/>
      <c r="AD9" s="673">
        <v>8820</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172307</v>
      </c>
      <c r="BH9" s="635"/>
      <c r="BI9" s="635"/>
      <c r="BJ9" s="635"/>
      <c r="BK9" s="635"/>
      <c r="BL9" s="635"/>
      <c r="BM9" s="635"/>
      <c r="BN9" s="636"/>
      <c r="BO9" s="672">
        <v>26.5</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588259</v>
      </c>
      <c r="CS9" s="635"/>
      <c r="CT9" s="635"/>
      <c r="CU9" s="635"/>
      <c r="CV9" s="635"/>
      <c r="CW9" s="635"/>
      <c r="CX9" s="635"/>
      <c r="CY9" s="636"/>
      <c r="CZ9" s="672">
        <v>8.4</v>
      </c>
      <c r="DA9" s="672"/>
      <c r="DB9" s="672"/>
      <c r="DC9" s="672"/>
      <c r="DD9" s="640">
        <v>8237</v>
      </c>
      <c r="DE9" s="635"/>
      <c r="DF9" s="635"/>
      <c r="DG9" s="635"/>
      <c r="DH9" s="635"/>
      <c r="DI9" s="635"/>
      <c r="DJ9" s="635"/>
      <c r="DK9" s="635"/>
      <c r="DL9" s="635"/>
      <c r="DM9" s="635"/>
      <c r="DN9" s="635"/>
      <c r="DO9" s="635"/>
      <c r="DP9" s="636"/>
      <c r="DQ9" s="640">
        <v>247062</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12986</v>
      </c>
      <c r="BH10" s="635"/>
      <c r="BI10" s="635"/>
      <c r="BJ10" s="635"/>
      <c r="BK10" s="635"/>
      <c r="BL10" s="635"/>
      <c r="BM10" s="635"/>
      <c r="BN10" s="636"/>
      <c r="BO10" s="672">
        <v>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57066</v>
      </c>
      <c r="CS10" s="635"/>
      <c r="CT10" s="635"/>
      <c r="CU10" s="635"/>
      <c r="CV10" s="635"/>
      <c r="CW10" s="635"/>
      <c r="CX10" s="635"/>
      <c r="CY10" s="636"/>
      <c r="CZ10" s="672">
        <v>0.8</v>
      </c>
      <c r="DA10" s="672"/>
      <c r="DB10" s="672"/>
      <c r="DC10" s="672"/>
      <c r="DD10" s="640" t="s">
        <v>122</v>
      </c>
      <c r="DE10" s="635"/>
      <c r="DF10" s="635"/>
      <c r="DG10" s="635"/>
      <c r="DH10" s="635"/>
      <c r="DI10" s="635"/>
      <c r="DJ10" s="635"/>
      <c r="DK10" s="635"/>
      <c r="DL10" s="635"/>
      <c r="DM10" s="635"/>
      <c r="DN10" s="635"/>
      <c r="DO10" s="635"/>
      <c r="DP10" s="636"/>
      <c r="DQ10" s="640">
        <v>26602</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123668</v>
      </c>
      <c r="S11" s="635"/>
      <c r="T11" s="635"/>
      <c r="U11" s="635"/>
      <c r="V11" s="635"/>
      <c r="W11" s="635"/>
      <c r="X11" s="635"/>
      <c r="Y11" s="636"/>
      <c r="Z11" s="637">
        <v>1.7</v>
      </c>
      <c r="AA11" s="638"/>
      <c r="AB11" s="638"/>
      <c r="AC11" s="639"/>
      <c r="AD11" s="640">
        <v>123668</v>
      </c>
      <c r="AE11" s="635"/>
      <c r="AF11" s="635"/>
      <c r="AG11" s="635"/>
      <c r="AH11" s="635"/>
      <c r="AI11" s="635"/>
      <c r="AJ11" s="635"/>
      <c r="AK11" s="636"/>
      <c r="AL11" s="637">
        <v>4.3</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19985</v>
      </c>
      <c r="BH11" s="635"/>
      <c r="BI11" s="635"/>
      <c r="BJ11" s="635"/>
      <c r="BK11" s="635"/>
      <c r="BL11" s="635"/>
      <c r="BM11" s="635"/>
      <c r="BN11" s="636"/>
      <c r="BO11" s="672">
        <v>3.1</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912492</v>
      </c>
      <c r="CS11" s="635"/>
      <c r="CT11" s="635"/>
      <c r="CU11" s="635"/>
      <c r="CV11" s="635"/>
      <c r="CW11" s="635"/>
      <c r="CX11" s="635"/>
      <c r="CY11" s="636"/>
      <c r="CZ11" s="672">
        <v>13</v>
      </c>
      <c r="DA11" s="672"/>
      <c r="DB11" s="672"/>
      <c r="DC11" s="672"/>
      <c r="DD11" s="640">
        <v>229192</v>
      </c>
      <c r="DE11" s="635"/>
      <c r="DF11" s="635"/>
      <c r="DG11" s="635"/>
      <c r="DH11" s="635"/>
      <c r="DI11" s="635"/>
      <c r="DJ11" s="635"/>
      <c r="DK11" s="635"/>
      <c r="DL11" s="635"/>
      <c r="DM11" s="635"/>
      <c r="DN11" s="635"/>
      <c r="DO11" s="635"/>
      <c r="DP11" s="636"/>
      <c r="DQ11" s="640">
        <v>208799</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393605</v>
      </c>
      <c r="BH12" s="635"/>
      <c r="BI12" s="635"/>
      <c r="BJ12" s="635"/>
      <c r="BK12" s="635"/>
      <c r="BL12" s="635"/>
      <c r="BM12" s="635"/>
      <c r="BN12" s="636"/>
      <c r="BO12" s="672">
        <v>60.5</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532271</v>
      </c>
      <c r="CS12" s="635"/>
      <c r="CT12" s="635"/>
      <c r="CU12" s="635"/>
      <c r="CV12" s="635"/>
      <c r="CW12" s="635"/>
      <c r="CX12" s="635"/>
      <c r="CY12" s="636"/>
      <c r="CZ12" s="672">
        <v>7.6</v>
      </c>
      <c r="DA12" s="672"/>
      <c r="DB12" s="672"/>
      <c r="DC12" s="672"/>
      <c r="DD12" s="640">
        <v>137413</v>
      </c>
      <c r="DE12" s="635"/>
      <c r="DF12" s="635"/>
      <c r="DG12" s="635"/>
      <c r="DH12" s="635"/>
      <c r="DI12" s="635"/>
      <c r="DJ12" s="635"/>
      <c r="DK12" s="635"/>
      <c r="DL12" s="635"/>
      <c r="DM12" s="635"/>
      <c r="DN12" s="635"/>
      <c r="DO12" s="635"/>
      <c r="DP12" s="636"/>
      <c r="DQ12" s="640">
        <v>133498</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107</v>
      </c>
      <c r="S13" s="635"/>
      <c r="T13" s="635"/>
      <c r="U13" s="635"/>
      <c r="V13" s="635"/>
      <c r="W13" s="635"/>
      <c r="X13" s="635"/>
      <c r="Y13" s="636"/>
      <c r="Z13" s="672">
        <v>0</v>
      </c>
      <c r="AA13" s="672"/>
      <c r="AB13" s="672"/>
      <c r="AC13" s="672"/>
      <c r="AD13" s="673">
        <v>107</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285932</v>
      </c>
      <c r="BH13" s="635"/>
      <c r="BI13" s="635"/>
      <c r="BJ13" s="635"/>
      <c r="BK13" s="635"/>
      <c r="BL13" s="635"/>
      <c r="BM13" s="635"/>
      <c r="BN13" s="636"/>
      <c r="BO13" s="672">
        <v>44</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1150101</v>
      </c>
      <c r="CS13" s="635"/>
      <c r="CT13" s="635"/>
      <c r="CU13" s="635"/>
      <c r="CV13" s="635"/>
      <c r="CW13" s="635"/>
      <c r="CX13" s="635"/>
      <c r="CY13" s="636"/>
      <c r="CZ13" s="672">
        <v>16.399999999999999</v>
      </c>
      <c r="DA13" s="672"/>
      <c r="DB13" s="672"/>
      <c r="DC13" s="672"/>
      <c r="DD13" s="640">
        <v>497980</v>
      </c>
      <c r="DE13" s="635"/>
      <c r="DF13" s="635"/>
      <c r="DG13" s="635"/>
      <c r="DH13" s="635"/>
      <c r="DI13" s="635"/>
      <c r="DJ13" s="635"/>
      <c r="DK13" s="635"/>
      <c r="DL13" s="635"/>
      <c r="DM13" s="635"/>
      <c r="DN13" s="635"/>
      <c r="DO13" s="635"/>
      <c r="DP13" s="636"/>
      <c r="DQ13" s="640">
        <v>775495</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18192</v>
      </c>
      <c r="BH14" s="635"/>
      <c r="BI14" s="635"/>
      <c r="BJ14" s="635"/>
      <c r="BK14" s="635"/>
      <c r="BL14" s="635"/>
      <c r="BM14" s="635"/>
      <c r="BN14" s="636"/>
      <c r="BO14" s="672">
        <v>2.8</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336339</v>
      </c>
      <c r="CS14" s="635"/>
      <c r="CT14" s="635"/>
      <c r="CU14" s="635"/>
      <c r="CV14" s="635"/>
      <c r="CW14" s="635"/>
      <c r="CX14" s="635"/>
      <c r="CY14" s="636"/>
      <c r="CZ14" s="672">
        <v>4.8</v>
      </c>
      <c r="DA14" s="672"/>
      <c r="DB14" s="672"/>
      <c r="DC14" s="672"/>
      <c r="DD14" s="640">
        <v>15059</v>
      </c>
      <c r="DE14" s="635"/>
      <c r="DF14" s="635"/>
      <c r="DG14" s="635"/>
      <c r="DH14" s="635"/>
      <c r="DI14" s="635"/>
      <c r="DJ14" s="635"/>
      <c r="DK14" s="635"/>
      <c r="DL14" s="635"/>
      <c r="DM14" s="635"/>
      <c r="DN14" s="635"/>
      <c r="DO14" s="635"/>
      <c r="DP14" s="636"/>
      <c r="DQ14" s="640">
        <v>78998</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11490</v>
      </c>
      <c r="S15" s="635"/>
      <c r="T15" s="635"/>
      <c r="U15" s="635"/>
      <c r="V15" s="635"/>
      <c r="W15" s="635"/>
      <c r="X15" s="635"/>
      <c r="Y15" s="636"/>
      <c r="Z15" s="672">
        <v>0.2</v>
      </c>
      <c r="AA15" s="672"/>
      <c r="AB15" s="672"/>
      <c r="AC15" s="672"/>
      <c r="AD15" s="673">
        <v>11490</v>
      </c>
      <c r="AE15" s="673"/>
      <c r="AF15" s="673"/>
      <c r="AG15" s="673"/>
      <c r="AH15" s="673"/>
      <c r="AI15" s="673"/>
      <c r="AJ15" s="673"/>
      <c r="AK15" s="673"/>
      <c r="AL15" s="637">
        <v>0.4</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18769</v>
      </c>
      <c r="BH15" s="635"/>
      <c r="BI15" s="635"/>
      <c r="BJ15" s="635"/>
      <c r="BK15" s="635"/>
      <c r="BL15" s="635"/>
      <c r="BM15" s="635"/>
      <c r="BN15" s="636"/>
      <c r="BO15" s="672">
        <v>2.9</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565398</v>
      </c>
      <c r="CS15" s="635"/>
      <c r="CT15" s="635"/>
      <c r="CU15" s="635"/>
      <c r="CV15" s="635"/>
      <c r="CW15" s="635"/>
      <c r="CX15" s="635"/>
      <c r="CY15" s="636"/>
      <c r="CZ15" s="672">
        <v>8.1</v>
      </c>
      <c r="DA15" s="672"/>
      <c r="DB15" s="672"/>
      <c r="DC15" s="672"/>
      <c r="DD15" s="640">
        <v>58685</v>
      </c>
      <c r="DE15" s="635"/>
      <c r="DF15" s="635"/>
      <c r="DG15" s="635"/>
      <c r="DH15" s="635"/>
      <c r="DI15" s="635"/>
      <c r="DJ15" s="635"/>
      <c r="DK15" s="635"/>
      <c r="DL15" s="635"/>
      <c r="DM15" s="635"/>
      <c r="DN15" s="635"/>
      <c r="DO15" s="635"/>
      <c r="DP15" s="636"/>
      <c r="DQ15" s="640">
        <v>284048</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27793</v>
      </c>
      <c r="S16" s="635"/>
      <c r="T16" s="635"/>
      <c r="U16" s="635"/>
      <c r="V16" s="635"/>
      <c r="W16" s="635"/>
      <c r="X16" s="635"/>
      <c r="Y16" s="636"/>
      <c r="Z16" s="672">
        <v>0.4</v>
      </c>
      <c r="AA16" s="672"/>
      <c r="AB16" s="672"/>
      <c r="AC16" s="672"/>
      <c r="AD16" s="673">
        <v>27793</v>
      </c>
      <c r="AE16" s="673"/>
      <c r="AF16" s="673"/>
      <c r="AG16" s="673"/>
      <c r="AH16" s="673"/>
      <c r="AI16" s="673"/>
      <c r="AJ16" s="673"/>
      <c r="AK16" s="673"/>
      <c r="AL16" s="637">
        <v>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v>2627</v>
      </c>
      <c r="BH16" s="635"/>
      <c r="BI16" s="635"/>
      <c r="BJ16" s="635"/>
      <c r="BK16" s="635"/>
      <c r="BL16" s="635"/>
      <c r="BM16" s="635"/>
      <c r="BN16" s="636"/>
      <c r="BO16" s="672">
        <v>0.4</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17638</v>
      </c>
      <c r="S17" s="635"/>
      <c r="T17" s="635"/>
      <c r="U17" s="635"/>
      <c r="V17" s="635"/>
      <c r="W17" s="635"/>
      <c r="X17" s="635"/>
      <c r="Y17" s="636"/>
      <c r="Z17" s="672">
        <v>0.2</v>
      </c>
      <c r="AA17" s="672"/>
      <c r="AB17" s="672"/>
      <c r="AC17" s="672"/>
      <c r="AD17" s="673">
        <v>17638</v>
      </c>
      <c r="AE17" s="673"/>
      <c r="AF17" s="673"/>
      <c r="AG17" s="673"/>
      <c r="AH17" s="673"/>
      <c r="AI17" s="673"/>
      <c r="AJ17" s="673"/>
      <c r="AK17" s="673"/>
      <c r="AL17" s="637">
        <v>0.6</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179620</v>
      </c>
      <c r="CS17" s="635"/>
      <c r="CT17" s="635"/>
      <c r="CU17" s="635"/>
      <c r="CV17" s="635"/>
      <c r="CW17" s="635"/>
      <c r="CX17" s="635"/>
      <c r="CY17" s="636"/>
      <c r="CZ17" s="672">
        <v>2.6</v>
      </c>
      <c r="DA17" s="672"/>
      <c r="DB17" s="672"/>
      <c r="DC17" s="672"/>
      <c r="DD17" s="640" t="s">
        <v>122</v>
      </c>
      <c r="DE17" s="635"/>
      <c r="DF17" s="635"/>
      <c r="DG17" s="635"/>
      <c r="DH17" s="635"/>
      <c r="DI17" s="635"/>
      <c r="DJ17" s="635"/>
      <c r="DK17" s="635"/>
      <c r="DL17" s="635"/>
      <c r="DM17" s="635"/>
      <c r="DN17" s="635"/>
      <c r="DO17" s="635"/>
      <c r="DP17" s="636"/>
      <c r="DQ17" s="640">
        <v>178677</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913</v>
      </c>
      <c r="S18" s="635"/>
      <c r="T18" s="635"/>
      <c r="U18" s="635"/>
      <c r="V18" s="635"/>
      <c r="W18" s="635"/>
      <c r="X18" s="635"/>
      <c r="Y18" s="636"/>
      <c r="Z18" s="672">
        <v>0</v>
      </c>
      <c r="AA18" s="672"/>
      <c r="AB18" s="672"/>
      <c r="AC18" s="672"/>
      <c r="AD18" s="673">
        <v>913</v>
      </c>
      <c r="AE18" s="673"/>
      <c r="AF18" s="673"/>
      <c r="AG18" s="673"/>
      <c r="AH18" s="673"/>
      <c r="AI18" s="673"/>
      <c r="AJ18" s="673"/>
      <c r="AK18" s="673"/>
      <c r="AL18" s="637">
        <v>0</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16725</v>
      </c>
      <c r="S19" s="635"/>
      <c r="T19" s="635"/>
      <c r="U19" s="635"/>
      <c r="V19" s="635"/>
      <c r="W19" s="635"/>
      <c r="X19" s="635"/>
      <c r="Y19" s="636"/>
      <c r="Z19" s="672">
        <v>0.2</v>
      </c>
      <c r="AA19" s="672"/>
      <c r="AB19" s="672"/>
      <c r="AC19" s="672"/>
      <c r="AD19" s="673">
        <v>16725</v>
      </c>
      <c r="AE19" s="673"/>
      <c r="AF19" s="673"/>
      <c r="AG19" s="673"/>
      <c r="AH19" s="673"/>
      <c r="AI19" s="673"/>
      <c r="AJ19" s="673"/>
      <c r="AK19" s="673"/>
      <c r="AL19" s="637">
        <v>0.6</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5050</v>
      </c>
      <c r="BH19" s="635"/>
      <c r="BI19" s="635"/>
      <c r="BJ19" s="635"/>
      <c r="BK19" s="635"/>
      <c r="BL19" s="635"/>
      <c r="BM19" s="635"/>
      <c r="BN19" s="636"/>
      <c r="BO19" s="672">
        <v>0.8</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5050</v>
      </c>
      <c r="BH20" s="635"/>
      <c r="BI20" s="635"/>
      <c r="BJ20" s="635"/>
      <c r="BK20" s="635"/>
      <c r="BL20" s="635"/>
      <c r="BM20" s="635"/>
      <c r="BN20" s="636"/>
      <c r="BO20" s="672">
        <v>0.8</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7017544</v>
      </c>
      <c r="CS20" s="635"/>
      <c r="CT20" s="635"/>
      <c r="CU20" s="635"/>
      <c r="CV20" s="635"/>
      <c r="CW20" s="635"/>
      <c r="CX20" s="635"/>
      <c r="CY20" s="636"/>
      <c r="CZ20" s="672">
        <v>100</v>
      </c>
      <c r="DA20" s="672"/>
      <c r="DB20" s="672"/>
      <c r="DC20" s="672"/>
      <c r="DD20" s="640">
        <v>1276474</v>
      </c>
      <c r="DE20" s="635"/>
      <c r="DF20" s="635"/>
      <c r="DG20" s="635"/>
      <c r="DH20" s="635"/>
      <c r="DI20" s="635"/>
      <c r="DJ20" s="635"/>
      <c r="DK20" s="635"/>
      <c r="DL20" s="635"/>
      <c r="DM20" s="635"/>
      <c r="DN20" s="635"/>
      <c r="DO20" s="635"/>
      <c r="DP20" s="636"/>
      <c r="DQ20" s="640">
        <v>3402073</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2183191</v>
      </c>
      <c r="S21" s="635"/>
      <c r="T21" s="635"/>
      <c r="U21" s="635"/>
      <c r="V21" s="635"/>
      <c r="W21" s="635"/>
      <c r="X21" s="635"/>
      <c r="Y21" s="636"/>
      <c r="Z21" s="672">
        <v>30</v>
      </c>
      <c r="AA21" s="672"/>
      <c r="AB21" s="672"/>
      <c r="AC21" s="672"/>
      <c r="AD21" s="673">
        <v>1957928</v>
      </c>
      <c r="AE21" s="673"/>
      <c r="AF21" s="673"/>
      <c r="AG21" s="673"/>
      <c r="AH21" s="673"/>
      <c r="AI21" s="673"/>
      <c r="AJ21" s="673"/>
      <c r="AK21" s="673"/>
      <c r="AL21" s="637">
        <v>67.3</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5050</v>
      </c>
      <c r="BH21" s="635"/>
      <c r="BI21" s="635"/>
      <c r="BJ21" s="635"/>
      <c r="BK21" s="635"/>
      <c r="BL21" s="635"/>
      <c r="BM21" s="635"/>
      <c r="BN21" s="636"/>
      <c r="BO21" s="672">
        <v>0.8</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1957928</v>
      </c>
      <c r="S22" s="635"/>
      <c r="T22" s="635"/>
      <c r="U22" s="635"/>
      <c r="V22" s="635"/>
      <c r="W22" s="635"/>
      <c r="X22" s="635"/>
      <c r="Y22" s="636"/>
      <c r="Z22" s="672">
        <v>26.9</v>
      </c>
      <c r="AA22" s="672"/>
      <c r="AB22" s="672"/>
      <c r="AC22" s="672"/>
      <c r="AD22" s="673">
        <v>1957928</v>
      </c>
      <c r="AE22" s="673"/>
      <c r="AF22" s="673"/>
      <c r="AG22" s="673"/>
      <c r="AH22" s="673"/>
      <c r="AI22" s="673"/>
      <c r="AJ22" s="673"/>
      <c r="AK22" s="673"/>
      <c r="AL22" s="637">
        <v>67.3</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225263</v>
      </c>
      <c r="S23" s="635"/>
      <c r="T23" s="635"/>
      <c r="U23" s="635"/>
      <c r="V23" s="635"/>
      <c r="W23" s="635"/>
      <c r="X23" s="635"/>
      <c r="Y23" s="636"/>
      <c r="Z23" s="672">
        <v>3.1</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1771932</v>
      </c>
      <c r="CS24" s="690"/>
      <c r="CT24" s="690"/>
      <c r="CU24" s="690"/>
      <c r="CV24" s="690"/>
      <c r="CW24" s="690"/>
      <c r="CX24" s="690"/>
      <c r="CY24" s="715"/>
      <c r="CZ24" s="716">
        <v>25.3</v>
      </c>
      <c r="DA24" s="698"/>
      <c r="DB24" s="698"/>
      <c r="DC24" s="718"/>
      <c r="DD24" s="714">
        <v>1278017</v>
      </c>
      <c r="DE24" s="690"/>
      <c r="DF24" s="690"/>
      <c r="DG24" s="690"/>
      <c r="DH24" s="690"/>
      <c r="DI24" s="690"/>
      <c r="DJ24" s="690"/>
      <c r="DK24" s="715"/>
      <c r="DL24" s="714">
        <v>1217409</v>
      </c>
      <c r="DM24" s="690"/>
      <c r="DN24" s="690"/>
      <c r="DO24" s="690"/>
      <c r="DP24" s="690"/>
      <c r="DQ24" s="690"/>
      <c r="DR24" s="690"/>
      <c r="DS24" s="690"/>
      <c r="DT24" s="690"/>
      <c r="DU24" s="690"/>
      <c r="DV24" s="715"/>
      <c r="DW24" s="716">
        <v>41.8</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3111596</v>
      </c>
      <c r="S25" s="635"/>
      <c r="T25" s="635"/>
      <c r="U25" s="635"/>
      <c r="V25" s="635"/>
      <c r="W25" s="635"/>
      <c r="X25" s="635"/>
      <c r="Y25" s="636"/>
      <c r="Z25" s="672">
        <v>42.8</v>
      </c>
      <c r="AA25" s="672"/>
      <c r="AB25" s="672"/>
      <c r="AC25" s="672"/>
      <c r="AD25" s="673">
        <v>2886333</v>
      </c>
      <c r="AE25" s="673"/>
      <c r="AF25" s="673"/>
      <c r="AG25" s="673"/>
      <c r="AH25" s="673"/>
      <c r="AI25" s="673"/>
      <c r="AJ25" s="673"/>
      <c r="AK25" s="673"/>
      <c r="AL25" s="637">
        <v>99.2</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1112717</v>
      </c>
      <c r="CS25" s="647"/>
      <c r="CT25" s="647"/>
      <c r="CU25" s="647"/>
      <c r="CV25" s="647"/>
      <c r="CW25" s="647"/>
      <c r="CX25" s="647"/>
      <c r="CY25" s="648"/>
      <c r="CZ25" s="637">
        <v>15.9</v>
      </c>
      <c r="DA25" s="649"/>
      <c r="DB25" s="649"/>
      <c r="DC25" s="650"/>
      <c r="DD25" s="640">
        <v>942298</v>
      </c>
      <c r="DE25" s="647"/>
      <c r="DF25" s="647"/>
      <c r="DG25" s="647"/>
      <c r="DH25" s="647"/>
      <c r="DI25" s="647"/>
      <c r="DJ25" s="647"/>
      <c r="DK25" s="648"/>
      <c r="DL25" s="640">
        <v>928180</v>
      </c>
      <c r="DM25" s="647"/>
      <c r="DN25" s="647"/>
      <c r="DO25" s="647"/>
      <c r="DP25" s="647"/>
      <c r="DQ25" s="647"/>
      <c r="DR25" s="647"/>
      <c r="DS25" s="647"/>
      <c r="DT25" s="647"/>
      <c r="DU25" s="647"/>
      <c r="DV25" s="648"/>
      <c r="DW25" s="637">
        <v>31.8</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1452</v>
      </c>
      <c r="S26" s="635"/>
      <c r="T26" s="635"/>
      <c r="U26" s="635"/>
      <c r="V26" s="635"/>
      <c r="W26" s="635"/>
      <c r="X26" s="635"/>
      <c r="Y26" s="636"/>
      <c r="Z26" s="672">
        <v>0</v>
      </c>
      <c r="AA26" s="672"/>
      <c r="AB26" s="672"/>
      <c r="AC26" s="672"/>
      <c r="AD26" s="673">
        <v>1452</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634201</v>
      </c>
      <c r="CS26" s="635"/>
      <c r="CT26" s="635"/>
      <c r="CU26" s="635"/>
      <c r="CV26" s="635"/>
      <c r="CW26" s="635"/>
      <c r="CX26" s="635"/>
      <c r="CY26" s="636"/>
      <c r="CZ26" s="637">
        <v>9</v>
      </c>
      <c r="DA26" s="649"/>
      <c r="DB26" s="649"/>
      <c r="DC26" s="650"/>
      <c r="DD26" s="640">
        <v>507391</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5561</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650126</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479595</v>
      </c>
      <c r="CS27" s="647"/>
      <c r="CT27" s="647"/>
      <c r="CU27" s="647"/>
      <c r="CV27" s="647"/>
      <c r="CW27" s="647"/>
      <c r="CX27" s="647"/>
      <c r="CY27" s="648"/>
      <c r="CZ27" s="637">
        <v>6.8</v>
      </c>
      <c r="DA27" s="649"/>
      <c r="DB27" s="649"/>
      <c r="DC27" s="650"/>
      <c r="DD27" s="640">
        <v>157042</v>
      </c>
      <c r="DE27" s="647"/>
      <c r="DF27" s="647"/>
      <c r="DG27" s="647"/>
      <c r="DH27" s="647"/>
      <c r="DI27" s="647"/>
      <c r="DJ27" s="647"/>
      <c r="DK27" s="648"/>
      <c r="DL27" s="640">
        <v>110552</v>
      </c>
      <c r="DM27" s="647"/>
      <c r="DN27" s="647"/>
      <c r="DO27" s="647"/>
      <c r="DP27" s="647"/>
      <c r="DQ27" s="647"/>
      <c r="DR27" s="647"/>
      <c r="DS27" s="647"/>
      <c r="DT27" s="647"/>
      <c r="DU27" s="647"/>
      <c r="DV27" s="648"/>
      <c r="DW27" s="637">
        <v>3.8</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127507</v>
      </c>
      <c r="S28" s="635"/>
      <c r="T28" s="635"/>
      <c r="U28" s="635"/>
      <c r="V28" s="635"/>
      <c r="W28" s="635"/>
      <c r="X28" s="635"/>
      <c r="Y28" s="636"/>
      <c r="Z28" s="672">
        <v>1.8</v>
      </c>
      <c r="AA28" s="672"/>
      <c r="AB28" s="672"/>
      <c r="AC28" s="672"/>
      <c r="AD28" s="673">
        <v>9057</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179620</v>
      </c>
      <c r="CS28" s="635"/>
      <c r="CT28" s="635"/>
      <c r="CU28" s="635"/>
      <c r="CV28" s="635"/>
      <c r="CW28" s="635"/>
      <c r="CX28" s="635"/>
      <c r="CY28" s="636"/>
      <c r="CZ28" s="637">
        <v>2.6</v>
      </c>
      <c r="DA28" s="649"/>
      <c r="DB28" s="649"/>
      <c r="DC28" s="650"/>
      <c r="DD28" s="640">
        <v>178677</v>
      </c>
      <c r="DE28" s="635"/>
      <c r="DF28" s="635"/>
      <c r="DG28" s="635"/>
      <c r="DH28" s="635"/>
      <c r="DI28" s="635"/>
      <c r="DJ28" s="635"/>
      <c r="DK28" s="636"/>
      <c r="DL28" s="640">
        <v>178677</v>
      </c>
      <c r="DM28" s="635"/>
      <c r="DN28" s="635"/>
      <c r="DO28" s="635"/>
      <c r="DP28" s="635"/>
      <c r="DQ28" s="635"/>
      <c r="DR28" s="635"/>
      <c r="DS28" s="635"/>
      <c r="DT28" s="635"/>
      <c r="DU28" s="635"/>
      <c r="DV28" s="636"/>
      <c r="DW28" s="637">
        <v>6.1</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22985</v>
      </c>
      <c r="S29" s="635"/>
      <c r="T29" s="635"/>
      <c r="U29" s="635"/>
      <c r="V29" s="635"/>
      <c r="W29" s="635"/>
      <c r="X29" s="635"/>
      <c r="Y29" s="636"/>
      <c r="Z29" s="672">
        <v>0.3</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179620</v>
      </c>
      <c r="CS29" s="647"/>
      <c r="CT29" s="647"/>
      <c r="CU29" s="647"/>
      <c r="CV29" s="647"/>
      <c r="CW29" s="647"/>
      <c r="CX29" s="647"/>
      <c r="CY29" s="648"/>
      <c r="CZ29" s="637">
        <v>2.6</v>
      </c>
      <c r="DA29" s="649"/>
      <c r="DB29" s="649"/>
      <c r="DC29" s="650"/>
      <c r="DD29" s="640">
        <v>178677</v>
      </c>
      <c r="DE29" s="647"/>
      <c r="DF29" s="647"/>
      <c r="DG29" s="647"/>
      <c r="DH29" s="647"/>
      <c r="DI29" s="647"/>
      <c r="DJ29" s="647"/>
      <c r="DK29" s="648"/>
      <c r="DL29" s="640">
        <v>178677</v>
      </c>
      <c r="DM29" s="647"/>
      <c r="DN29" s="647"/>
      <c r="DO29" s="647"/>
      <c r="DP29" s="647"/>
      <c r="DQ29" s="647"/>
      <c r="DR29" s="647"/>
      <c r="DS29" s="647"/>
      <c r="DT29" s="647"/>
      <c r="DU29" s="647"/>
      <c r="DV29" s="648"/>
      <c r="DW29" s="637">
        <v>6.1</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306278</v>
      </c>
      <c r="S30" s="635"/>
      <c r="T30" s="635"/>
      <c r="U30" s="635"/>
      <c r="V30" s="635"/>
      <c r="W30" s="635"/>
      <c r="X30" s="635"/>
      <c r="Y30" s="636"/>
      <c r="Z30" s="672">
        <v>4.2</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176194</v>
      </c>
      <c r="CS30" s="635"/>
      <c r="CT30" s="635"/>
      <c r="CU30" s="635"/>
      <c r="CV30" s="635"/>
      <c r="CW30" s="635"/>
      <c r="CX30" s="635"/>
      <c r="CY30" s="636"/>
      <c r="CZ30" s="637">
        <v>2.5</v>
      </c>
      <c r="DA30" s="649"/>
      <c r="DB30" s="649"/>
      <c r="DC30" s="650"/>
      <c r="DD30" s="640">
        <v>175251</v>
      </c>
      <c r="DE30" s="635"/>
      <c r="DF30" s="635"/>
      <c r="DG30" s="635"/>
      <c r="DH30" s="635"/>
      <c r="DI30" s="635"/>
      <c r="DJ30" s="635"/>
      <c r="DK30" s="636"/>
      <c r="DL30" s="640">
        <v>175251</v>
      </c>
      <c r="DM30" s="635"/>
      <c r="DN30" s="635"/>
      <c r="DO30" s="635"/>
      <c r="DP30" s="635"/>
      <c r="DQ30" s="635"/>
      <c r="DR30" s="635"/>
      <c r="DS30" s="635"/>
      <c r="DT30" s="635"/>
      <c r="DU30" s="635"/>
      <c r="DV30" s="636"/>
      <c r="DW30" s="637">
        <v>6</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99.5</v>
      </c>
      <c r="BH31" s="697"/>
      <c r="BI31" s="697"/>
      <c r="BJ31" s="697"/>
      <c r="BK31" s="697"/>
      <c r="BL31" s="697"/>
      <c r="BM31" s="698">
        <v>99.1</v>
      </c>
      <c r="BN31" s="697"/>
      <c r="BO31" s="697"/>
      <c r="BP31" s="697"/>
      <c r="BQ31" s="699"/>
      <c r="BR31" s="696">
        <v>99.7</v>
      </c>
      <c r="BS31" s="697"/>
      <c r="BT31" s="697"/>
      <c r="BU31" s="697"/>
      <c r="BV31" s="697"/>
      <c r="BW31" s="697"/>
      <c r="BX31" s="698">
        <v>99.6</v>
      </c>
      <c r="BY31" s="697"/>
      <c r="BZ31" s="697"/>
      <c r="CA31" s="697"/>
      <c r="CB31" s="699"/>
      <c r="CD31" s="655"/>
      <c r="CE31" s="656"/>
      <c r="CF31" s="631" t="s">
        <v>300</v>
      </c>
      <c r="CG31" s="632"/>
      <c r="CH31" s="632"/>
      <c r="CI31" s="632"/>
      <c r="CJ31" s="632"/>
      <c r="CK31" s="632"/>
      <c r="CL31" s="632"/>
      <c r="CM31" s="632"/>
      <c r="CN31" s="632"/>
      <c r="CO31" s="632"/>
      <c r="CP31" s="632"/>
      <c r="CQ31" s="633"/>
      <c r="CR31" s="634">
        <v>3426</v>
      </c>
      <c r="CS31" s="647"/>
      <c r="CT31" s="647"/>
      <c r="CU31" s="647"/>
      <c r="CV31" s="647"/>
      <c r="CW31" s="647"/>
      <c r="CX31" s="647"/>
      <c r="CY31" s="648"/>
      <c r="CZ31" s="637">
        <v>0</v>
      </c>
      <c r="DA31" s="649"/>
      <c r="DB31" s="649"/>
      <c r="DC31" s="650"/>
      <c r="DD31" s="640">
        <v>3426</v>
      </c>
      <c r="DE31" s="647"/>
      <c r="DF31" s="647"/>
      <c r="DG31" s="647"/>
      <c r="DH31" s="647"/>
      <c r="DI31" s="647"/>
      <c r="DJ31" s="647"/>
      <c r="DK31" s="648"/>
      <c r="DL31" s="640">
        <v>3426</v>
      </c>
      <c r="DM31" s="647"/>
      <c r="DN31" s="647"/>
      <c r="DO31" s="647"/>
      <c r="DP31" s="647"/>
      <c r="DQ31" s="647"/>
      <c r="DR31" s="647"/>
      <c r="DS31" s="647"/>
      <c r="DT31" s="647"/>
      <c r="DU31" s="647"/>
      <c r="DV31" s="648"/>
      <c r="DW31" s="637">
        <v>0.1</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3009476</v>
      </c>
      <c r="S32" s="635"/>
      <c r="T32" s="635"/>
      <c r="U32" s="635"/>
      <c r="V32" s="635"/>
      <c r="W32" s="635"/>
      <c r="X32" s="635"/>
      <c r="Y32" s="636"/>
      <c r="Z32" s="672">
        <v>41.4</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99.1</v>
      </c>
      <c r="BH32" s="647"/>
      <c r="BI32" s="647"/>
      <c r="BJ32" s="647"/>
      <c r="BK32" s="647"/>
      <c r="BL32" s="647"/>
      <c r="BM32" s="638">
        <v>98.8</v>
      </c>
      <c r="BN32" s="647"/>
      <c r="BO32" s="647"/>
      <c r="BP32" s="647"/>
      <c r="BQ32" s="670"/>
      <c r="BR32" s="700">
        <v>99.8</v>
      </c>
      <c r="BS32" s="647"/>
      <c r="BT32" s="647"/>
      <c r="BU32" s="647"/>
      <c r="BV32" s="647"/>
      <c r="BW32" s="647"/>
      <c r="BX32" s="638">
        <v>99.5</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51205</v>
      </c>
      <c r="S33" s="635"/>
      <c r="T33" s="635"/>
      <c r="U33" s="635"/>
      <c r="V33" s="635"/>
      <c r="W33" s="635"/>
      <c r="X33" s="635"/>
      <c r="Y33" s="636"/>
      <c r="Z33" s="672">
        <v>0.7</v>
      </c>
      <c r="AA33" s="672"/>
      <c r="AB33" s="672"/>
      <c r="AC33" s="672"/>
      <c r="AD33" s="673">
        <v>11219</v>
      </c>
      <c r="AE33" s="673"/>
      <c r="AF33" s="673"/>
      <c r="AG33" s="673"/>
      <c r="AH33" s="673"/>
      <c r="AI33" s="673"/>
      <c r="AJ33" s="673"/>
      <c r="AK33" s="673"/>
      <c r="AL33" s="637">
        <v>0.4</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99.5</v>
      </c>
      <c r="BH33" s="619"/>
      <c r="BI33" s="619"/>
      <c r="BJ33" s="619"/>
      <c r="BK33" s="619"/>
      <c r="BL33" s="619"/>
      <c r="BM33" s="665">
        <v>98.9</v>
      </c>
      <c r="BN33" s="619"/>
      <c r="BO33" s="619"/>
      <c r="BP33" s="619"/>
      <c r="BQ33" s="682"/>
      <c r="BR33" s="695">
        <v>99.5</v>
      </c>
      <c r="BS33" s="619"/>
      <c r="BT33" s="619"/>
      <c r="BU33" s="619"/>
      <c r="BV33" s="619"/>
      <c r="BW33" s="619"/>
      <c r="BX33" s="665">
        <v>99.4</v>
      </c>
      <c r="BY33" s="619"/>
      <c r="BZ33" s="619"/>
      <c r="CA33" s="619"/>
      <c r="CB33" s="682"/>
      <c r="CD33" s="631" t="s">
        <v>307</v>
      </c>
      <c r="CE33" s="632"/>
      <c r="CF33" s="632"/>
      <c r="CG33" s="632"/>
      <c r="CH33" s="632"/>
      <c r="CI33" s="632"/>
      <c r="CJ33" s="632"/>
      <c r="CK33" s="632"/>
      <c r="CL33" s="632"/>
      <c r="CM33" s="632"/>
      <c r="CN33" s="632"/>
      <c r="CO33" s="632"/>
      <c r="CP33" s="632"/>
      <c r="CQ33" s="633"/>
      <c r="CR33" s="634">
        <v>3969138</v>
      </c>
      <c r="CS33" s="647"/>
      <c r="CT33" s="647"/>
      <c r="CU33" s="647"/>
      <c r="CV33" s="647"/>
      <c r="CW33" s="647"/>
      <c r="CX33" s="647"/>
      <c r="CY33" s="648"/>
      <c r="CZ33" s="637">
        <v>56.6</v>
      </c>
      <c r="DA33" s="649"/>
      <c r="DB33" s="649"/>
      <c r="DC33" s="650"/>
      <c r="DD33" s="640">
        <v>1639865</v>
      </c>
      <c r="DE33" s="647"/>
      <c r="DF33" s="647"/>
      <c r="DG33" s="647"/>
      <c r="DH33" s="647"/>
      <c r="DI33" s="647"/>
      <c r="DJ33" s="647"/>
      <c r="DK33" s="648"/>
      <c r="DL33" s="640">
        <v>980418</v>
      </c>
      <c r="DM33" s="647"/>
      <c r="DN33" s="647"/>
      <c r="DO33" s="647"/>
      <c r="DP33" s="647"/>
      <c r="DQ33" s="647"/>
      <c r="DR33" s="647"/>
      <c r="DS33" s="647"/>
      <c r="DT33" s="647"/>
      <c r="DU33" s="647"/>
      <c r="DV33" s="648"/>
      <c r="DW33" s="637">
        <v>33.6</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19399</v>
      </c>
      <c r="S34" s="635"/>
      <c r="T34" s="635"/>
      <c r="U34" s="635"/>
      <c r="V34" s="635"/>
      <c r="W34" s="635"/>
      <c r="X34" s="635"/>
      <c r="Y34" s="636"/>
      <c r="Z34" s="672">
        <v>0.3</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1747171</v>
      </c>
      <c r="CS34" s="635"/>
      <c r="CT34" s="635"/>
      <c r="CU34" s="635"/>
      <c r="CV34" s="635"/>
      <c r="CW34" s="635"/>
      <c r="CX34" s="635"/>
      <c r="CY34" s="636"/>
      <c r="CZ34" s="637">
        <v>24.9</v>
      </c>
      <c r="DA34" s="649"/>
      <c r="DB34" s="649"/>
      <c r="DC34" s="650"/>
      <c r="DD34" s="640">
        <v>405855</v>
      </c>
      <c r="DE34" s="635"/>
      <c r="DF34" s="635"/>
      <c r="DG34" s="635"/>
      <c r="DH34" s="635"/>
      <c r="DI34" s="635"/>
      <c r="DJ34" s="635"/>
      <c r="DK34" s="636"/>
      <c r="DL34" s="640">
        <v>319823</v>
      </c>
      <c r="DM34" s="635"/>
      <c r="DN34" s="635"/>
      <c r="DO34" s="635"/>
      <c r="DP34" s="635"/>
      <c r="DQ34" s="635"/>
      <c r="DR34" s="635"/>
      <c r="DS34" s="635"/>
      <c r="DT34" s="635"/>
      <c r="DU34" s="635"/>
      <c r="DV34" s="636"/>
      <c r="DW34" s="637">
        <v>11</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183514</v>
      </c>
      <c r="S35" s="635"/>
      <c r="T35" s="635"/>
      <c r="U35" s="635"/>
      <c r="V35" s="635"/>
      <c r="W35" s="635"/>
      <c r="X35" s="635"/>
      <c r="Y35" s="636"/>
      <c r="Z35" s="672">
        <v>2.5</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91320</v>
      </c>
      <c r="CS35" s="647"/>
      <c r="CT35" s="647"/>
      <c r="CU35" s="647"/>
      <c r="CV35" s="647"/>
      <c r="CW35" s="647"/>
      <c r="CX35" s="647"/>
      <c r="CY35" s="648"/>
      <c r="CZ35" s="637">
        <v>1.3</v>
      </c>
      <c r="DA35" s="649"/>
      <c r="DB35" s="649"/>
      <c r="DC35" s="650"/>
      <c r="DD35" s="640">
        <v>67841</v>
      </c>
      <c r="DE35" s="647"/>
      <c r="DF35" s="647"/>
      <c r="DG35" s="647"/>
      <c r="DH35" s="647"/>
      <c r="DI35" s="647"/>
      <c r="DJ35" s="647"/>
      <c r="DK35" s="648"/>
      <c r="DL35" s="640">
        <v>67841</v>
      </c>
      <c r="DM35" s="647"/>
      <c r="DN35" s="647"/>
      <c r="DO35" s="647"/>
      <c r="DP35" s="647"/>
      <c r="DQ35" s="647"/>
      <c r="DR35" s="647"/>
      <c r="DS35" s="647"/>
      <c r="DT35" s="647"/>
      <c r="DU35" s="647"/>
      <c r="DV35" s="648"/>
      <c r="DW35" s="637">
        <v>2.2999999999999998</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287342</v>
      </c>
      <c r="S36" s="635"/>
      <c r="T36" s="635"/>
      <c r="U36" s="635"/>
      <c r="V36" s="635"/>
      <c r="W36" s="635"/>
      <c r="X36" s="635"/>
      <c r="Y36" s="636"/>
      <c r="Z36" s="672">
        <v>4</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903977</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33970</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1359792</v>
      </c>
      <c r="CS36" s="635"/>
      <c r="CT36" s="635"/>
      <c r="CU36" s="635"/>
      <c r="CV36" s="635"/>
      <c r="CW36" s="635"/>
      <c r="CX36" s="635"/>
      <c r="CY36" s="636"/>
      <c r="CZ36" s="637">
        <v>19.399999999999999</v>
      </c>
      <c r="DA36" s="649"/>
      <c r="DB36" s="649"/>
      <c r="DC36" s="650"/>
      <c r="DD36" s="640">
        <v>663184</v>
      </c>
      <c r="DE36" s="635"/>
      <c r="DF36" s="635"/>
      <c r="DG36" s="635"/>
      <c r="DH36" s="635"/>
      <c r="DI36" s="635"/>
      <c r="DJ36" s="635"/>
      <c r="DK36" s="636"/>
      <c r="DL36" s="640">
        <v>459306</v>
      </c>
      <c r="DM36" s="635"/>
      <c r="DN36" s="635"/>
      <c r="DO36" s="635"/>
      <c r="DP36" s="635"/>
      <c r="DQ36" s="635"/>
      <c r="DR36" s="635"/>
      <c r="DS36" s="635"/>
      <c r="DT36" s="635"/>
      <c r="DU36" s="635"/>
      <c r="DV36" s="636"/>
      <c r="DW36" s="637">
        <v>15.8</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108319</v>
      </c>
      <c r="S37" s="635"/>
      <c r="T37" s="635"/>
      <c r="U37" s="635"/>
      <c r="V37" s="635"/>
      <c r="W37" s="635"/>
      <c r="X37" s="635"/>
      <c r="Y37" s="636"/>
      <c r="Z37" s="672">
        <v>1.5</v>
      </c>
      <c r="AA37" s="672"/>
      <c r="AB37" s="672"/>
      <c r="AC37" s="672"/>
      <c r="AD37" s="673">
        <v>323</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420486</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7355</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120336</v>
      </c>
      <c r="CS37" s="647"/>
      <c r="CT37" s="647"/>
      <c r="CU37" s="647"/>
      <c r="CV37" s="647"/>
      <c r="CW37" s="647"/>
      <c r="CX37" s="647"/>
      <c r="CY37" s="648"/>
      <c r="CZ37" s="637">
        <v>1.7</v>
      </c>
      <c r="DA37" s="649"/>
      <c r="DB37" s="649"/>
      <c r="DC37" s="650"/>
      <c r="DD37" s="640">
        <v>7531</v>
      </c>
      <c r="DE37" s="647"/>
      <c r="DF37" s="647"/>
      <c r="DG37" s="647"/>
      <c r="DH37" s="647"/>
      <c r="DI37" s="647"/>
      <c r="DJ37" s="647"/>
      <c r="DK37" s="648"/>
      <c r="DL37" s="640">
        <v>6055</v>
      </c>
      <c r="DM37" s="647"/>
      <c r="DN37" s="647"/>
      <c r="DO37" s="647"/>
      <c r="DP37" s="647"/>
      <c r="DQ37" s="647"/>
      <c r="DR37" s="647"/>
      <c r="DS37" s="647"/>
      <c r="DT37" s="647"/>
      <c r="DU37" s="647"/>
      <c r="DV37" s="648"/>
      <c r="DW37" s="637">
        <v>0.2</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36089</v>
      </c>
      <c r="S38" s="635"/>
      <c r="T38" s="635"/>
      <c r="U38" s="635"/>
      <c r="V38" s="635"/>
      <c r="W38" s="635"/>
      <c r="X38" s="635"/>
      <c r="Y38" s="636"/>
      <c r="Z38" s="672">
        <v>0.5</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130000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731</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353491</v>
      </c>
      <c r="CS38" s="635"/>
      <c r="CT38" s="635"/>
      <c r="CU38" s="635"/>
      <c r="CV38" s="635"/>
      <c r="CW38" s="635"/>
      <c r="CX38" s="635"/>
      <c r="CY38" s="636"/>
      <c r="CZ38" s="637">
        <v>5</v>
      </c>
      <c r="DA38" s="649"/>
      <c r="DB38" s="649"/>
      <c r="DC38" s="650"/>
      <c r="DD38" s="640">
        <v>170616</v>
      </c>
      <c r="DE38" s="635"/>
      <c r="DF38" s="635"/>
      <c r="DG38" s="635"/>
      <c r="DH38" s="635"/>
      <c r="DI38" s="635"/>
      <c r="DJ38" s="635"/>
      <c r="DK38" s="636"/>
      <c r="DL38" s="640">
        <v>133448</v>
      </c>
      <c r="DM38" s="635"/>
      <c r="DN38" s="635"/>
      <c r="DO38" s="635"/>
      <c r="DP38" s="635"/>
      <c r="DQ38" s="635"/>
      <c r="DR38" s="635"/>
      <c r="DS38" s="635"/>
      <c r="DT38" s="635"/>
      <c r="DU38" s="635"/>
      <c r="DV38" s="636"/>
      <c r="DW38" s="637">
        <v>4.5999999999999996</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4555</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1034</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372164</v>
      </c>
      <c r="CS39" s="647"/>
      <c r="CT39" s="647"/>
      <c r="CU39" s="647"/>
      <c r="CV39" s="647"/>
      <c r="CW39" s="647"/>
      <c r="CX39" s="647"/>
      <c r="CY39" s="648"/>
      <c r="CZ39" s="637">
        <v>5.3</v>
      </c>
      <c r="DA39" s="649"/>
      <c r="DB39" s="649"/>
      <c r="DC39" s="650"/>
      <c r="DD39" s="640">
        <v>287169</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6089</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81</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45200</v>
      </c>
      <c r="CS40" s="635"/>
      <c r="CT40" s="635"/>
      <c r="CU40" s="635"/>
      <c r="CV40" s="635"/>
      <c r="CW40" s="635"/>
      <c r="CX40" s="635"/>
      <c r="CY40" s="636"/>
      <c r="CZ40" s="637">
        <v>0.6</v>
      </c>
      <c r="DA40" s="649"/>
      <c r="DB40" s="649"/>
      <c r="DC40" s="650"/>
      <c r="DD40" s="640">
        <v>45200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7270723</v>
      </c>
      <c r="S41" s="659"/>
      <c r="T41" s="659"/>
      <c r="U41" s="659"/>
      <c r="V41" s="659"/>
      <c r="W41" s="659"/>
      <c r="X41" s="659"/>
      <c r="Y41" s="662"/>
      <c r="Z41" s="663">
        <v>100</v>
      </c>
      <c r="AA41" s="663"/>
      <c r="AB41" s="663"/>
      <c r="AC41" s="663"/>
      <c r="AD41" s="664">
        <v>2908384</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79666</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9</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269270</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405</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1276474</v>
      </c>
      <c r="CS42" s="647"/>
      <c r="CT42" s="647"/>
      <c r="CU42" s="647"/>
      <c r="CV42" s="647"/>
      <c r="CW42" s="647"/>
      <c r="CX42" s="647"/>
      <c r="CY42" s="648"/>
      <c r="CZ42" s="637">
        <v>18.2</v>
      </c>
      <c r="DA42" s="649"/>
      <c r="DB42" s="649"/>
      <c r="DC42" s="650"/>
      <c r="DD42" s="640">
        <v>484191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49095</v>
      </c>
      <c r="CS43" s="647"/>
      <c r="CT43" s="647"/>
      <c r="CU43" s="647"/>
      <c r="CV43" s="647"/>
      <c r="CW43" s="647"/>
      <c r="CX43" s="647"/>
      <c r="CY43" s="648"/>
      <c r="CZ43" s="637">
        <v>0.7</v>
      </c>
      <c r="DA43" s="649"/>
      <c r="DB43" s="649"/>
      <c r="DC43" s="650"/>
      <c r="DD43" s="640">
        <v>49095</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1276474</v>
      </c>
      <c r="CS44" s="635"/>
      <c r="CT44" s="635"/>
      <c r="CU44" s="635"/>
      <c r="CV44" s="635"/>
      <c r="CW44" s="635"/>
      <c r="CX44" s="635"/>
      <c r="CY44" s="636"/>
      <c r="CZ44" s="637">
        <v>18.2</v>
      </c>
      <c r="DA44" s="638"/>
      <c r="DB44" s="638"/>
      <c r="DC44" s="639"/>
      <c r="DD44" s="640">
        <v>484191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28410</v>
      </c>
      <c r="CS45" s="647"/>
      <c r="CT45" s="647"/>
      <c r="CU45" s="647"/>
      <c r="CV45" s="647"/>
      <c r="CW45" s="647"/>
      <c r="CX45" s="647"/>
      <c r="CY45" s="648"/>
      <c r="CZ45" s="637">
        <v>0.4</v>
      </c>
      <c r="DA45" s="649"/>
      <c r="DB45" s="649"/>
      <c r="DC45" s="650"/>
      <c r="DD45" s="640">
        <v>7792</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1247455</v>
      </c>
      <c r="CS46" s="635"/>
      <c r="CT46" s="635"/>
      <c r="CU46" s="635"/>
      <c r="CV46" s="635"/>
      <c r="CW46" s="635"/>
      <c r="CX46" s="635"/>
      <c r="CY46" s="636"/>
      <c r="CZ46" s="637">
        <v>17.8</v>
      </c>
      <c r="DA46" s="638"/>
      <c r="DB46" s="638"/>
      <c r="DC46" s="639"/>
      <c r="DD46" s="640">
        <v>475790</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7017544</v>
      </c>
      <c r="CS49" s="619"/>
      <c r="CT49" s="619"/>
      <c r="CU49" s="619"/>
      <c r="CV49" s="619"/>
      <c r="CW49" s="619"/>
      <c r="CX49" s="619"/>
      <c r="CY49" s="620"/>
      <c r="CZ49" s="621">
        <v>100</v>
      </c>
      <c r="DA49" s="622"/>
      <c r="DB49" s="622"/>
      <c r="DC49" s="623"/>
      <c r="DD49" s="624">
        <v>3402073</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Alq0LsIG3dpn6KojbGLkZLqXoW++1+jzvDKQplm67wBwjr27rBivq9yeou4S6bFWcualMSNhzJWRXcihy1eP3w==" saltValue="NCnNM0L4gxR73fcWoJa1P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5" t="s">
        <v>355</v>
      </c>
      <c r="B4" s="1075"/>
      <c r="C4" s="1075"/>
      <c r="D4" s="1075"/>
      <c r="E4" s="1075"/>
      <c r="F4" s="1075"/>
      <c r="G4" s="1075"/>
      <c r="H4" s="1075"/>
      <c r="I4" s="1075"/>
      <c r="J4" s="1075"/>
      <c r="K4" s="1075"/>
      <c r="L4" s="1075"/>
      <c r="M4" s="1075"/>
      <c r="N4" s="1075"/>
      <c r="O4" s="1075"/>
      <c r="P4" s="1075"/>
      <c r="Q4" s="1075"/>
      <c r="R4" s="1075"/>
      <c r="S4" s="1075"/>
      <c r="T4" s="1075"/>
      <c r="U4" s="1075"/>
      <c r="V4" s="1075"/>
      <c r="W4" s="1075"/>
      <c r="X4" s="1075"/>
      <c r="Y4" s="1075"/>
      <c r="Z4" s="1075"/>
      <c r="AA4" s="1075"/>
      <c r="AB4" s="1075"/>
      <c r="AC4" s="1075"/>
      <c r="AD4" s="1075"/>
      <c r="AE4" s="1075"/>
      <c r="AF4" s="1075"/>
      <c r="AG4" s="1075"/>
      <c r="AH4" s="1075"/>
      <c r="AI4" s="1075"/>
      <c r="AJ4" s="1075"/>
      <c r="AK4" s="1075"/>
      <c r="AL4" s="1075"/>
      <c r="AM4" s="1075"/>
      <c r="AN4" s="1075"/>
      <c r="AO4" s="1075"/>
      <c r="AP4" s="1075"/>
      <c r="AQ4" s="1075"/>
      <c r="AR4" s="1075"/>
      <c r="AS4" s="1075"/>
      <c r="AT4" s="1075"/>
      <c r="AU4" s="1075"/>
      <c r="AV4" s="1075"/>
      <c r="AW4" s="1075"/>
      <c r="AX4" s="1075"/>
      <c r="AY4" s="1075"/>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3" t="s">
        <v>374</v>
      </c>
      <c r="C7" s="1064"/>
      <c r="D7" s="1064"/>
      <c r="E7" s="1064"/>
      <c r="F7" s="1064"/>
      <c r="G7" s="1064"/>
      <c r="H7" s="1064"/>
      <c r="I7" s="1064"/>
      <c r="J7" s="1064"/>
      <c r="K7" s="1064"/>
      <c r="L7" s="1064"/>
      <c r="M7" s="1064"/>
      <c r="N7" s="1064"/>
      <c r="O7" s="1064"/>
      <c r="P7" s="1065"/>
      <c r="Q7" s="1115">
        <v>7220</v>
      </c>
      <c r="R7" s="1116"/>
      <c r="S7" s="1116"/>
      <c r="T7" s="1116"/>
      <c r="U7" s="1116"/>
      <c r="V7" s="1116">
        <v>6994</v>
      </c>
      <c r="W7" s="1116"/>
      <c r="X7" s="1116"/>
      <c r="Y7" s="1116"/>
      <c r="Z7" s="1116"/>
      <c r="AA7" s="1116">
        <v>226</v>
      </c>
      <c r="AB7" s="1116"/>
      <c r="AC7" s="1116"/>
      <c r="AD7" s="1116"/>
      <c r="AE7" s="1117"/>
      <c r="AF7" s="1118">
        <v>226</v>
      </c>
      <c r="AG7" s="1119"/>
      <c r="AH7" s="1119"/>
      <c r="AI7" s="1119"/>
      <c r="AJ7" s="1120"/>
      <c r="AK7" s="1121">
        <v>184</v>
      </c>
      <c r="AL7" s="1122"/>
      <c r="AM7" s="1122"/>
      <c r="AN7" s="1122"/>
      <c r="AO7" s="1122"/>
      <c r="AP7" s="1122">
        <v>1436</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560</v>
      </c>
      <c r="BT7" s="1113"/>
      <c r="BU7" s="1113"/>
      <c r="BV7" s="1113"/>
      <c r="BW7" s="1113"/>
      <c r="BX7" s="1113"/>
      <c r="BY7" s="1113"/>
      <c r="BZ7" s="1113"/>
      <c r="CA7" s="1113"/>
      <c r="CB7" s="1113"/>
      <c r="CC7" s="1113"/>
      <c r="CD7" s="1113"/>
      <c r="CE7" s="1113"/>
      <c r="CF7" s="1113"/>
      <c r="CG7" s="1125"/>
      <c r="CH7" s="1109" t="s">
        <v>548</v>
      </c>
      <c r="CI7" s="1110"/>
      <c r="CJ7" s="1110"/>
      <c r="CK7" s="1110"/>
      <c r="CL7" s="1111"/>
      <c r="CM7" s="1109">
        <v>126</v>
      </c>
      <c r="CN7" s="1110"/>
      <c r="CO7" s="1110"/>
      <c r="CP7" s="1110"/>
      <c r="CQ7" s="1111"/>
      <c r="CR7" s="1109">
        <v>181</v>
      </c>
      <c r="CS7" s="1110"/>
      <c r="CT7" s="1110"/>
      <c r="CU7" s="1110"/>
      <c r="CV7" s="1111"/>
      <c r="CW7" s="1109" t="s">
        <v>548</v>
      </c>
      <c r="CX7" s="1110"/>
      <c r="CY7" s="1110"/>
      <c r="CZ7" s="1110"/>
      <c r="DA7" s="1111"/>
      <c r="DB7" s="1109" t="s">
        <v>548</v>
      </c>
      <c r="DC7" s="1110"/>
      <c r="DD7" s="1110"/>
      <c r="DE7" s="1110"/>
      <c r="DF7" s="1111"/>
      <c r="DG7" s="1109" t="s">
        <v>548</v>
      </c>
      <c r="DH7" s="1110"/>
      <c r="DI7" s="1110"/>
      <c r="DJ7" s="1110"/>
      <c r="DK7" s="1111"/>
      <c r="DL7" s="1109" t="s">
        <v>548</v>
      </c>
      <c r="DM7" s="1110"/>
      <c r="DN7" s="1110"/>
      <c r="DO7" s="1110"/>
      <c r="DP7" s="1111"/>
      <c r="DQ7" s="1109" t="s">
        <v>548</v>
      </c>
      <c r="DR7" s="1110"/>
      <c r="DS7" s="1110"/>
      <c r="DT7" s="1110"/>
      <c r="DU7" s="1111"/>
      <c r="DV7" s="1112" t="s">
        <v>557</v>
      </c>
      <c r="DW7" s="1113"/>
      <c r="DX7" s="1113"/>
      <c r="DY7" s="1113"/>
      <c r="DZ7" s="1114"/>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92</v>
      </c>
      <c r="R8" s="1052"/>
      <c r="S8" s="1052"/>
      <c r="T8" s="1052"/>
      <c r="U8" s="1052"/>
      <c r="V8" s="1052">
        <v>78</v>
      </c>
      <c r="W8" s="1052"/>
      <c r="X8" s="1052"/>
      <c r="Y8" s="1052"/>
      <c r="Z8" s="1052"/>
      <c r="AA8" s="1052">
        <v>14</v>
      </c>
      <c r="AB8" s="1052"/>
      <c r="AC8" s="1052"/>
      <c r="AD8" s="1052"/>
      <c r="AE8" s="1053"/>
      <c r="AF8" s="1048">
        <v>14</v>
      </c>
      <c r="AG8" s="1049"/>
      <c r="AH8" s="1049"/>
      <c r="AI8" s="1049"/>
      <c r="AJ8" s="1050"/>
      <c r="AK8" s="1093" t="s">
        <v>548</v>
      </c>
      <c r="AL8" s="1094"/>
      <c r="AM8" s="1094"/>
      <c r="AN8" s="1094"/>
      <c r="AO8" s="1094"/>
      <c r="AP8" s="1094" t="s">
        <v>487</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561</v>
      </c>
      <c r="BT8" s="1006"/>
      <c r="BU8" s="1006"/>
      <c r="BV8" s="1006"/>
      <c r="BW8" s="1006"/>
      <c r="BX8" s="1006"/>
      <c r="BY8" s="1006"/>
      <c r="BZ8" s="1006"/>
      <c r="CA8" s="1006"/>
      <c r="CB8" s="1006"/>
      <c r="CC8" s="1006"/>
      <c r="CD8" s="1006"/>
      <c r="CE8" s="1006"/>
      <c r="CF8" s="1006"/>
      <c r="CG8" s="1027"/>
      <c r="CH8" s="1002" t="s">
        <v>548</v>
      </c>
      <c r="CI8" s="1003"/>
      <c r="CJ8" s="1003"/>
      <c r="CK8" s="1003"/>
      <c r="CL8" s="1004"/>
      <c r="CM8" s="1002">
        <v>71</v>
      </c>
      <c r="CN8" s="1003"/>
      <c r="CO8" s="1003"/>
      <c r="CP8" s="1003"/>
      <c r="CQ8" s="1004"/>
      <c r="CR8" s="1002">
        <v>50</v>
      </c>
      <c r="CS8" s="1003"/>
      <c r="CT8" s="1003"/>
      <c r="CU8" s="1003"/>
      <c r="CV8" s="1004"/>
      <c r="CW8" s="1002">
        <v>39</v>
      </c>
      <c r="CX8" s="1003"/>
      <c r="CY8" s="1003"/>
      <c r="CZ8" s="1003"/>
      <c r="DA8" s="1004"/>
      <c r="DB8" s="1002" t="s">
        <v>487</v>
      </c>
      <c r="DC8" s="1003"/>
      <c r="DD8" s="1003"/>
      <c r="DE8" s="1003"/>
      <c r="DF8" s="1004"/>
      <c r="DG8" s="1002" t="s">
        <v>487</v>
      </c>
      <c r="DH8" s="1003"/>
      <c r="DI8" s="1003"/>
      <c r="DJ8" s="1003"/>
      <c r="DK8" s="1004"/>
      <c r="DL8" s="1002" t="s">
        <v>487</v>
      </c>
      <c r="DM8" s="1003"/>
      <c r="DN8" s="1003"/>
      <c r="DO8" s="1003"/>
      <c r="DP8" s="1004"/>
      <c r="DQ8" s="1002" t="s">
        <v>487</v>
      </c>
      <c r="DR8" s="1003"/>
      <c r="DS8" s="1003"/>
      <c r="DT8" s="1003"/>
      <c r="DU8" s="1004"/>
      <c r="DV8" s="1005" t="s">
        <v>558</v>
      </c>
      <c r="DW8" s="1006"/>
      <c r="DX8" s="1006"/>
      <c r="DY8" s="1006"/>
      <c r="DZ8" s="1007"/>
      <c r="EA8" s="216"/>
    </row>
    <row r="9" spans="1:131" s="217" customFormat="1" ht="26.25" customHeight="1" x14ac:dyDescent="0.2">
      <c r="A9" s="220">
        <v>3</v>
      </c>
      <c r="B9" s="1043" t="s">
        <v>376</v>
      </c>
      <c r="C9" s="1044"/>
      <c r="D9" s="1044"/>
      <c r="E9" s="1044"/>
      <c r="F9" s="1044"/>
      <c r="G9" s="1044"/>
      <c r="H9" s="1044"/>
      <c r="I9" s="1044"/>
      <c r="J9" s="1044"/>
      <c r="K9" s="1044"/>
      <c r="L9" s="1044"/>
      <c r="M9" s="1044"/>
      <c r="N9" s="1044"/>
      <c r="O9" s="1044"/>
      <c r="P9" s="1045"/>
      <c r="Q9" s="1051">
        <v>181</v>
      </c>
      <c r="R9" s="1052"/>
      <c r="S9" s="1052"/>
      <c r="T9" s="1052"/>
      <c r="U9" s="1052"/>
      <c r="V9" s="1052">
        <v>168</v>
      </c>
      <c r="W9" s="1052"/>
      <c r="X9" s="1052"/>
      <c r="Y9" s="1052"/>
      <c r="Z9" s="1052"/>
      <c r="AA9" s="1052">
        <v>13</v>
      </c>
      <c r="AB9" s="1052"/>
      <c r="AC9" s="1052"/>
      <c r="AD9" s="1052"/>
      <c r="AE9" s="1053"/>
      <c r="AF9" s="1048">
        <v>13</v>
      </c>
      <c r="AG9" s="1049"/>
      <c r="AH9" s="1049"/>
      <c r="AI9" s="1049"/>
      <c r="AJ9" s="1050"/>
      <c r="AK9" s="1093" t="s">
        <v>548</v>
      </c>
      <c r="AL9" s="1094"/>
      <c r="AM9" s="1094"/>
      <c r="AN9" s="1094"/>
      <c r="AO9" s="1094"/>
      <c r="AP9" s="1094" t="s">
        <v>487</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562</v>
      </c>
      <c r="BT9" s="1006"/>
      <c r="BU9" s="1006"/>
      <c r="BV9" s="1006"/>
      <c r="BW9" s="1006"/>
      <c r="BX9" s="1006"/>
      <c r="BY9" s="1006"/>
      <c r="BZ9" s="1006"/>
      <c r="CA9" s="1006"/>
      <c r="CB9" s="1006"/>
      <c r="CC9" s="1006"/>
      <c r="CD9" s="1006"/>
      <c r="CE9" s="1006"/>
      <c r="CF9" s="1006"/>
      <c r="CG9" s="1027"/>
      <c r="CH9" s="1002">
        <v>7</v>
      </c>
      <c r="CI9" s="1003"/>
      <c r="CJ9" s="1003"/>
      <c r="CK9" s="1003"/>
      <c r="CL9" s="1004"/>
      <c r="CM9" s="1002">
        <v>60</v>
      </c>
      <c r="CN9" s="1003"/>
      <c r="CO9" s="1003"/>
      <c r="CP9" s="1003"/>
      <c r="CQ9" s="1004"/>
      <c r="CR9" s="1002">
        <v>35</v>
      </c>
      <c r="CS9" s="1003"/>
      <c r="CT9" s="1003"/>
      <c r="CU9" s="1003"/>
      <c r="CV9" s="1004"/>
      <c r="CW9" s="1002">
        <v>50</v>
      </c>
      <c r="CX9" s="1003"/>
      <c r="CY9" s="1003"/>
      <c r="CZ9" s="1003"/>
      <c r="DA9" s="1004"/>
      <c r="DB9" s="1002" t="s">
        <v>487</v>
      </c>
      <c r="DC9" s="1003"/>
      <c r="DD9" s="1003"/>
      <c r="DE9" s="1003"/>
      <c r="DF9" s="1004"/>
      <c r="DG9" s="1002" t="s">
        <v>487</v>
      </c>
      <c r="DH9" s="1003"/>
      <c r="DI9" s="1003"/>
      <c r="DJ9" s="1003"/>
      <c r="DK9" s="1004"/>
      <c r="DL9" s="1002" t="s">
        <v>487</v>
      </c>
      <c r="DM9" s="1003"/>
      <c r="DN9" s="1003"/>
      <c r="DO9" s="1003"/>
      <c r="DP9" s="1004"/>
      <c r="DQ9" s="1002" t="s">
        <v>487</v>
      </c>
      <c r="DR9" s="1003"/>
      <c r="DS9" s="1003"/>
      <c r="DT9" s="1003"/>
      <c r="DU9" s="1004"/>
      <c r="DV9" s="1005" t="s">
        <v>559</v>
      </c>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378</v>
      </c>
      <c r="B23" s="950" t="s">
        <v>379</v>
      </c>
      <c r="C23" s="951"/>
      <c r="D23" s="951"/>
      <c r="E23" s="951"/>
      <c r="F23" s="951"/>
      <c r="G23" s="951"/>
      <c r="H23" s="951"/>
      <c r="I23" s="951"/>
      <c r="J23" s="951"/>
      <c r="K23" s="951"/>
      <c r="L23" s="951"/>
      <c r="M23" s="951"/>
      <c r="N23" s="951"/>
      <c r="O23" s="951"/>
      <c r="P23" s="961"/>
      <c r="Q23" s="1083">
        <v>7271</v>
      </c>
      <c r="R23" s="1077"/>
      <c r="S23" s="1077"/>
      <c r="T23" s="1077"/>
      <c r="U23" s="1077"/>
      <c r="V23" s="1083">
        <v>7018</v>
      </c>
      <c r="W23" s="1077"/>
      <c r="X23" s="1077"/>
      <c r="Y23" s="1077"/>
      <c r="Z23" s="1077"/>
      <c r="AA23" s="1083">
        <v>253</v>
      </c>
      <c r="AB23" s="1077"/>
      <c r="AC23" s="1077"/>
      <c r="AD23" s="1077"/>
      <c r="AE23" s="1077"/>
      <c r="AF23" s="1083">
        <f>SUM(AF7:AJ9)</f>
        <v>253</v>
      </c>
      <c r="AG23" s="1077"/>
      <c r="AH23" s="1077"/>
      <c r="AI23" s="1077"/>
      <c r="AJ23" s="1077"/>
      <c r="AK23" s="1084"/>
      <c r="AL23" s="1085"/>
      <c r="AM23" s="1085"/>
      <c r="AN23" s="1085"/>
      <c r="AO23" s="1085"/>
      <c r="AP23" s="1077">
        <v>1437</v>
      </c>
      <c r="AQ23" s="1077"/>
      <c r="AR23" s="1077"/>
      <c r="AS23" s="1077"/>
      <c r="AT23" s="1077"/>
      <c r="AU23" s="1078"/>
      <c r="AV23" s="1078"/>
      <c r="AW23" s="1078"/>
      <c r="AX23" s="1078"/>
      <c r="AY23" s="1079"/>
      <c r="AZ23" s="1080" t="s">
        <v>122</v>
      </c>
      <c r="BA23" s="1081"/>
      <c r="BB23" s="1081"/>
      <c r="BC23" s="1081"/>
      <c r="BD23" s="1082"/>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6" t="s">
        <v>380</v>
      </c>
      <c r="B24" s="1076"/>
      <c r="C24" s="1076"/>
      <c r="D24" s="1076"/>
      <c r="E24" s="1076"/>
      <c r="F24" s="1076"/>
      <c r="G24" s="1076"/>
      <c r="H24" s="1076"/>
      <c r="I24" s="1076"/>
      <c r="J24" s="1076"/>
      <c r="K24" s="1076"/>
      <c r="L24" s="1076"/>
      <c r="M24" s="1076"/>
      <c r="N24" s="1076"/>
      <c r="O24" s="1076"/>
      <c r="P24" s="1076"/>
      <c r="Q24" s="1076"/>
      <c r="R24" s="1076"/>
      <c r="S24" s="1076"/>
      <c r="T24" s="1076"/>
      <c r="U24" s="1076"/>
      <c r="V24" s="1076"/>
      <c r="W24" s="1076"/>
      <c r="X24" s="1076"/>
      <c r="Y24" s="1076"/>
      <c r="Z24" s="1076"/>
      <c r="AA24" s="1076"/>
      <c r="AB24" s="1076"/>
      <c r="AC24" s="1076"/>
      <c r="AD24" s="1076"/>
      <c r="AE24" s="1076"/>
      <c r="AF24" s="1076"/>
      <c r="AG24" s="1076"/>
      <c r="AH24" s="1076"/>
      <c r="AI24" s="1076"/>
      <c r="AJ24" s="1076"/>
      <c r="AK24" s="1076"/>
      <c r="AL24" s="1076"/>
      <c r="AM24" s="1076"/>
      <c r="AN24" s="1076"/>
      <c r="AO24" s="1076"/>
      <c r="AP24" s="1076"/>
      <c r="AQ24" s="1076"/>
      <c r="AR24" s="1076"/>
      <c r="AS24" s="1076"/>
      <c r="AT24" s="1076"/>
      <c r="AU24" s="1076"/>
      <c r="AV24" s="1076"/>
      <c r="AW24" s="1076"/>
      <c r="AX24" s="1076"/>
      <c r="AY24" s="1076"/>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5" t="s">
        <v>381</v>
      </c>
      <c r="B25" s="1075"/>
      <c r="C25" s="1075"/>
      <c r="D25" s="1075"/>
      <c r="E25" s="1075"/>
      <c r="F25" s="1075"/>
      <c r="G25" s="1075"/>
      <c r="H25" s="1075"/>
      <c r="I25" s="1075"/>
      <c r="J25" s="1075"/>
      <c r="K25" s="1075"/>
      <c r="L25" s="1075"/>
      <c r="M25" s="1075"/>
      <c r="N25" s="1075"/>
      <c r="O25" s="1075"/>
      <c r="P25" s="1075"/>
      <c r="Q25" s="1075"/>
      <c r="R25" s="1075"/>
      <c r="S25" s="1075"/>
      <c r="T25" s="1075"/>
      <c r="U25" s="1075"/>
      <c r="V25" s="1075"/>
      <c r="W25" s="1075"/>
      <c r="X25" s="1075"/>
      <c r="Y25" s="1075"/>
      <c r="Z25" s="1075"/>
      <c r="AA25" s="1075"/>
      <c r="AB25" s="1075"/>
      <c r="AC25" s="1075"/>
      <c r="AD25" s="1075"/>
      <c r="AE25" s="1075"/>
      <c r="AF25" s="1075"/>
      <c r="AG25" s="1075"/>
      <c r="AH25" s="1075"/>
      <c r="AI25" s="1075"/>
      <c r="AJ25" s="1075"/>
      <c r="AK25" s="1075"/>
      <c r="AL25" s="1075"/>
      <c r="AM25" s="1075"/>
      <c r="AN25" s="1075"/>
      <c r="AO25" s="1075"/>
      <c r="AP25" s="1075"/>
      <c r="AQ25" s="1075"/>
      <c r="AR25" s="1075"/>
      <c r="AS25" s="1075"/>
      <c r="AT25" s="1075"/>
      <c r="AU25" s="1075"/>
      <c r="AV25" s="1075"/>
      <c r="AW25" s="1075"/>
      <c r="AX25" s="1075"/>
      <c r="AY25" s="1075"/>
      <c r="AZ25" s="1075"/>
      <c r="BA25" s="1075"/>
      <c r="BB25" s="1075"/>
      <c r="BC25" s="1075"/>
      <c r="BD25" s="1075"/>
      <c r="BE25" s="1075"/>
      <c r="BF25" s="1075"/>
      <c r="BG25" s="1075"/>
      <c r="BH25" s="1075"/>
      <c r="BI25" s="1075"/>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71" t="s">
        <v>385</v>
      </c>
      <c r="AG26" s="1021"/>
      <c r="AH26" s="1021"/>
      <c r="AI26" s="1021"/>
      <c r="AJ26" s="1072"/>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3"/>
      <c r="AG27" s="1024"/>
      <c r="AH27" s="1024"/>
      <c r="AI27" s="1024"/>
      <c r="AJ27" s="1074"/>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3" t="s">
        <v>390</v>
      </c>
      <c r="C28" s="1064"/>
      <c r="D28" s="1064"/>
      <c r="E28" s="1064"/>
      <c r="F28" s="1064"/>
      <c r="G28" s="1064"/>
      <c r="H28" s="1064"/>
      <c r="I28" s="1064"/>
      <c r="J28" s="1064"/>
      <c r="K28" s="1064"/>
      <c r="L28" s="1064"/>
      <c r="M28" s="1064"/>
      <c r="N28" s="1064"/>
      <c r="O28" s="1064"/>
      <c r="P28" s="1065"/>
      <c r="Q28" s="1066">
        <v>678</v>
      </c>
      <c r="R28" s="1067"/>
      <c r="S28" s="1067"/>
      <c r="T28" s="1067"/>
      <c r="U28" s="1067"/>
      <c r="V28" s="1067">
        <v>644</v>
      </c>
      <c r="W28" s="1067"/>
      <c r="X28" s="1067"/>
      <c r="Y28" s="1067"/>
      <c r="Z28" s="1067"/>
      <c r="AA28" s="1067">
        <v>34</v>
      </c>
      <c r="AB28" s="1067"/>
      <c r="AC28" s="1067"/>
      <c r="AD28" s="1067"/>
      <c r="AE28" s="1068"/>
      <c r="AF28" s="1069">
        <v>34</v>
      </c>
      <c r="AG28" s="1067"/>
      <c r="AH28" s="1067"/>
      <c r="AI28" s="1067"/>
      <c r="AJ28" s="1070"/>
      <c r="AK28" s="1055">
        <v>122</v>
      </c>
      <c r="AL28" s="1056"/>
      <c r="AM28" s="1056"/>
      <c r="AN28" s="1056"/>
      <c r="AO28" s="1056"/>
      <c r="AP28" s="1056" t="s">
        <v>548</v>
      </c>
      <c r="AQ28" s="1056"/>
      <c r="AR28" s="1056"/>
      <c r="AS28" s="1056"/>
      <c r="AT28" s="1056"/>
      <c r="AU28" s="1056" t="s">
        <v>548</v>
      </c>
      <c r="AV28" s="1056"/>
      <c r="AW28" s="1056"/>
      <c r="AX28" s="1056"/>
      <c r="AY28" s="1056"/>
      <c r="AZ28" s="1057" t="s">
        <v>548</v>
      </c>
      <c r="BA28" s="1057"/>
      <c r="BB28" s="1057"/>
      <c r="BC28" s="1057"/>
      <c r="BD28" s="1057"/>
      <c r="BE28" s="1061"/>
      <c r="BF28" s="1061"/>
      <c r="BG28" s="1061"/>
      <c r="BH28" s="1061"/>
      <c r="BI28" s="1062"/>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391</v>
      </c>
      <c r="C29" s="1044"/>
      <c r="D29" s="1044"/>
      <c r="E29" s="1044"/>
      <c r="F29" s="1044"/>
      <c r="G29" s="1044"/>
      <c r="H29" s="1044"/>
      <c r="I29" s="1044"/>
      <c r="J29" s="1044"/>
      <c r="K29" s="1044"/>
      <c r="L29" s="1044"/>
      <c r="M29" s="1044"/>
      <c r="N29" s="1044"/>
      <c r="O29" s="1044"/>
      <c r="P29" s="1045"/>
      <c r="Q29" s="1051">
        <v>853</v>
      </c>
      <c r="R29" s="1052"/>
      <c r="S29" s="1052"/>
      <c r="T29" s="1052"/>
      <c r="U29" s="1052"/>
      <c r="V29" s="1052">
        <v>846</v>
      </c>
      <c r="W29" s="1052"/>
      <c r="X29" s="1052"/>
      <c r="Y29" s="1052"/>
      <c r="Z29" s="1052"/>
      <c r="AA29" s="1052">
        <v>7</v>
      </c>
      <c r="AB29" s="1052"/>
      <c r="AC29" s="1052"/>
      <c r="AD29" s="1052"/>
      <c r="AE29" s="1053"/>
      <c r="AF29" s="1048">
        <v>7</v>
      </c>
      <c r="AG29" s="1049"/>
      <c r="AH29" s="1049"/>
      <c r="AI29" s="1049"/>
      <c r="AJ29" s="1050"/>
      <c r="AK29" s="993">
        <v>146</v>
      </c>
      <c r="AL29" s="984"/>
      <c r="AM29" s="984"/>
      <c r="AN29" s="984"/>
      <c r="AO29" s="984"/>
      <c r="AP29" s="994" t="s">
        <v>548</v>
      </c>
      <c r="AQ29" s="992"/>
      <c r="AR29" s="992"/>
      <c r="AS29" s="992"/>
      <c r="AT29" s="993"/>
      <c r="AU29" s="994" t="s">
        <v>548</v>
      </c>
      <c r="AV29" s="992"/>
      <c r="AW29" s="992"/>
      <c r="AX29" s="992"/>
      <c r="AY29" s="993"/>
      <c r="AZ29" s="1058" t="s">
        <v>548</v>
      </c>
      <c r="BA29" s="1059"/>
      <c r="BB29" s="1059"/>
      <c r="BC29" s="1059"/>
      <c r="BD29" s="1060"/>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392</v>
      </c>
      <c r="C30" s="1044"/>
      <c r="D30" s="1044"/>
      <c r="E30" s="1044"/>
      <c r="F30" s="1044"/>
      <c r="G30" s="1044"/>
      <c r="H30" s="1044"/>
      <c r="I30" s="1044"/>
      <c r="J30" s="1044"/>
      <c r="K30" s="1044"/>
      <c r="L30" s="1044"/>
      <c r="M30" s="1044"/>
      <c r="N30" s="1044"/>
      <c r="O30" s="1044"/>
      <c r="P30" s="1045"/>
      <c r="Q30" s="1051">
        <v>241</v>
      </c>
      <c r="R30" s="1052"/>
      <c r="S30" s="1052"/>
      <c r="T30" s="1052"/>
      <c r="U30" s="1052"/>
      <c r="V30" s="1052">
        <v>233</v>
      </c>
      <c r="W30" s="1052"/>
      <c r="X30" s="1052"/>
      <c r="Y30" s="1052"/>
      <c r="Z30" s="1052"/>
      <c r="AA30" s="1052">
        <v>8</v>
      </c>
      <c r="AB30" s="1052"/>
      <c r="AC30" s="1052"/>
      <c r="AD30" s="1052"/>
      <c r="AE30" s="1053"/>
      <c r="AF30" s="1048">
        <v>8</v>
      </c>
      <c r="AG30" s="1049"/>
      <c r="AH30" s="1049"/>
      <c r="AI30" s="1049"/>
      <c r="AJ30" s="1050"/>
      <c r="AK30" s="993">
        <v>27</v>
      </c>
      <c r="AL30" s="984"/>
      <c r="AM30" s="984"/>
      <c r="AN30" s="984"/>
      <c r="AO30" s="984"/>
      <c r="AP30" s="994" t="s">
        <v>548</v>
      </c>
      <c r="AQ30" s="992"/>
      <c r="AR30" s="992"/>
      <c r="AS30" s="992"/>
      <c r="AT30" s="993"/>
      <c r="AU30" s="994" t="s">
        <v>548</v>
      </c>
      <c r="AV30" s="992"/>
      <c r="AW30" s="992"/>
      <c r="AX30" s="992"/>
      <c r="AY30" s="993"/>
      <c r="AZ30" s="1058" t="s">
        <v>548</v>
      </c>
      <c r="BA30" s="1059"/>
      <c r="BB30" s="1059"/>
      <c r="BC30" s="1059"/>
      <c r="BD30" s="1060"/>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393</v>
      </c>
      <c r="C31" s="1044"/>
      <c r="D31" s="1044"/>
      <c r="E31" s="1044"/>
      <c r="F31" s="1044"/>
      <c r="G31" s="1044"/>
      <c r="H31" s="1044"/>
      <c r="I31" s="1044"/>
      <c r="J31" s="1044"/>
      <c r="K31" s="1044"/>
      <c r="L31" s="1044"/>
      <c r="M31" s="1044"/>
      <c r="N31" s="1044"/>
      <c r="O31" s="1044"/>
      <c r="P31" s="1045"/>
      <c r="Q31" s="1051">
        <v>492</v>
      </c>
      <c r="R31" s="1052"/>
      <c r="S31" s="1052"/>
      <c r="T31" s="1052"/>
      <c r="U31" s="1052"/>
      <c r="V31" s="1052">
        <v>525</v>
      </c>
      <c r="W31" s="1052"/>
      <c r="X31" s="1052"/>
      <c r="Y31" s="1052"/>
      <c r="Z31" s="1052"/>
      <c r="AA31" s="1052">
        <v>-33</v>
      </c>
      <c r="AB31" s="1052"/>
      <c r="AC31" s="1052"/>
      <c r="AD31" s="1052"/>
      <c r="AE31" s="1053"/>
      <c r="AF31" s="1048">
        <v>376</v>
      </c>
      <c r="AG31" s="1049"/>
      <c r="AH31" s="1049"/>
      <c r="AI31" s="1049"/>
      <c r="AJ31" s="1050"/>
      <c r="AK31" s="993">
        <v>5</v>
      </c>
      <c r="AL31" s="984"/>
      <c r="AM31" s="984"/>
      <c r="AN31" s="984"/>
      <c r="AO31" s="984"/>
      <c r="AP31" s="984">
        <v>6</v>
      </c>
      <c r="AQ31" s="984"/>
      <c r="AR31" s="984"/>
      <c r="AS31" s="984"/>
      <c r="AT31" s="984"/>
      <c r="AU31" s="984">
        <v>4</v>
      </c>
      <c r="AV31" s="984"/>
      <c r="AW31" s="984"/>
      <c r="AX31" s="984"/>
      <c r="AY31" s="984"/>
      <c r="AZ31" s="1054" t="s">
        <v>548</v>
      </c>
      <c r="BA31" s="1054"/>
      <c r="BB31" s="1054"/>
      <c r="BC31" s="1054"/>
      <c r="BD31" s="1054"/>
      <c r="BE31" s="985" t="s">
        <v>394</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395</v>
      </c>
      <c r="C32" s="1044"/>
      <c r="D32" s="1044"/>
      <c r="E32" s="1044"/>
      <c r="F32" s="1044"/>
      <c r="G32" s="1044"/>
      <c r="H32" s="1044"/>
      <c r="I32" s="1044"/>
      <c r="J32" s="1044"/>
      <c r="K32" s="1044"/>
      <c r="L32" s="1044"/>
      <c r="M32" s="1044"/>
      <c r="N32" s="1044"/>
      <c r="O32" s="1044"/>
      <c r="P32" s="1045"/>
      <c r="Q32" s="1051">
        <v>582</v>
      </c>
      <c r="R32" s="1052"/>
      <c r="S32" s="1052"/>
      <c r="T32" s="1052"/>
      <c r="U32" s="1052"/>
      <c r="V32" s="1052">
        <v>531</v>
      </c>
      <c r="W32" s="1052"/>
      <c r="X32" s="1052"/>
      <c r="Y32" s="1052"/>
      <c r="Z32" s="1052"/>
      <c r="AA32" s="1052">
        <v>51</v>
      </c>
      <c r="AB32" s="1052"/>
      <c r="AC32" s="1052"/>
      <c r="AD32" s="1052"/>
      <c r="AE32" s="1053"/>
      <c r="AF32" s="1048">
        <v>67</v>
      </c>
      <c r="AG32" s="1049"/>
      <c r="AH32" s="1049"/>
      <c r="AI32" s="1049"/>
      <c r="AJ32" s="1050"/>
      <c r="AK32" s="993">
        <v>280</v>
      </c>
      <c r="AL32" s="984"/>
      <c r="AM32" s="984"/>
      <c r="AN32" s="984"/>
      <c r="AO32" s="984"/>
      <c r="AP32" s="984">
        <v>2178</v>
      </c>
      <c r="AQ32" s="984"/>
      <c r="AR32" s="984"/>
      <c r="AS32" s="984"/>
      <c r="AT32" s="984"/>
      <c r="AU32" s="984">
        <v>2130</v>
      </c>
      <c r="AV32" s="984"/>
      <c r="AW32" s="984"/>
      <c r="AX32" s="984"/>
      <c r="AY32" s="984"/>
      <c r="AZ32" s="1054" t="s">
        <v>548</v>
      </c>
      <c r="BA32" s="1054"/>
      <c r="BB32" s="1054"/>
      <c r="BC32" s="1054"/>
      <c r="BD32" s="1054"/>
      <c r="BE32" s="985" t="s">
        <v>394</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378</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492</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399</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400</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7" t="s">
        <v>549</v>
      </c>
      <c r="C68" s="998"/>
      <c r="D68" s="998"/>
      <c r="E68" s="998"/>
      <c r="F68" s="998"/>
      <c r="G68" s="998"/>
      <c r="H68" s="998"/>
      <c r="I68" s="998"/>
      <c r="J68" s="998"/>
      <c r="K68" s="998"/>
      <c r="L68" s="998"/>
      <c r="M68" s="998"/>
      <c r="N68" s="998"/>
      <c r="O68" s="998"/>
      <c r="P68" s="999"/>
      <c r="Q68" s="1000">
        <v>1238</v>
      </c>
      <c r="R68" s="1001"/>
      <c r="S68" s="1001"/>
      <c r="T68" s="1001"/>
      <c r="U68" s="1001"/>
      <c r="V68" s="1001">
        <v>1207</v>
      </c>
      <c r="W68" s="1001"/>
      <c r="X68" s="1001"/>
      <c r="Y68" s="1001"/>
      <c r="Z68" s="1001"/>
      <c r="AA68" s="1001">
        <v>31</v>
      </c>
      <c r="AB68" s="1001"/>
      <c r="AC68" s="1001"/>
      <c r="AD68" s="1001"/>
      <c r="AE68" s="1001"/>
      <c r="AF68" s="1001">
        <v>31</v>
      </c>
      <c r="AG68" s="1001"/>
      <c r="AH68" s="1001"/>
      <c r="AI68" s="1001"/>
      <c r="AJ68" s="1001"/>
      <c r="AK68" s="1001">
        <v>76</v>
      </c>
      <c r="AL68" s="1001"/>
      <c r="AM68" s="1001"/>
      <c r="AN68" s="1001"/>
      <c r="AO68" s="1001"/>
      <c r="AP68" s="984" t="s">
        <v>548</v>
      </c>
      <c r="AQ68" s="984"/>
      <c r="AR68" s="984"/>
      <c r="AS68" s="984"/>
      <c r="AT68" s="984"/>
      <c r="AU68" s="984" t="s">
        <v>487</v>
      </c>
      <c r="AV68" s="984"/>
      <c r="AW68" s="984"/>
      <c r="AX68" s="984"/>
      <c r="AY68" s="984"/>
      <c r="AZ68" s="995"/>
      <c r="BA68" s="995"/>
      <c r="BB68" s="995"/>
      <c r="BC68" s="995"/>
      <c r="BD68" s="996"/>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550</v>
      </c>
      <c r="C69" s="988"/>
      <c r="D69" s="988"/>
      <c r="E69" s="988"/>
      <c r="F69" s="988"/>
      <c r="G69" s="988"/>
      <c r="H69" s="988"/>
      <c r="I69" s="988"/>
      <c r="J69" s="988"/>
      <c r="K69" s="988"/>
      <c r="L69" s="988"/>
      <c r="M69" s="988"/>
      <c r="N69" s="988"/>
      <c r="O69" s="988"/>
      <c r="P69" s="989"/>
      <c r="Q69" s="990">
        <v>271</v>
      </c>
      <c r="R69" s="984"/>
      <c r="S69" s="984"/>
      <c r="T69" s="984"/>
      <c r="U69" s="984"/>
      <c r="V69" s="984">
        <v>194</v>
      </c>
      <c r="W69" s="984"/>
      <c r="X69" s="984"/>
      <c r="Y69" s="984"/>
      <c r="Z69" s="984"/>
      <c r="AA69" s="984">
        <v>76</v>
      </c>
      <c r="AB69" s="984"/>
      <c r="AC69" s="984"/>
      <c r="AD69" s="984"/>
      <c r="AE69" s="984"/>
      <c r="AF69" s="984">
        <v>76</v>
      </c>
      <c r="AG69" s="984"/>
      <c r="AH69" s="984"/>
      <c r="AI69" s="984"/>
      <c r="AJ69" s="984"/>
      <c r="AK69" s="984">
        <v>70</v>
      </c>
      <c r="AL69" s="984"/>
      <c r="AM69" s="984"/>
      <c r="AN69" s="984"/>
      <c r="AO69" s="984"/>
      <c r="AP69" s="984" t="s">
        <v>548</v>
      </c>
      <c r="AQ69" s="984"/>
      <c r="AR69" s="984"/>
      <c r="AS69" s="984"/>
      <c r="AT69" s="984"/>
      <c r="AU69" s="984" t="s">
        <v>487</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551</v>
      </c>
      <c r="C70" s="988"/>
      <c r="D70" s="988"/>
      <c r="E70" s="988"/>
      <c r="F70" s="988"/>
      <c r="G70" s="988"/>
      <c r="H70" s="988"/>
      <c r="I70" s="988"/>
      <c r="J70" s="988"/>
      <c r="K70" s="988"/>
      <c r="L70" s="988"/>
      <c r="M70" s="988"/>
      <c r="N70" s="988"/>
      <c r="O70" s="988"/>
      <c r="P70" s="989"/>
      <c r="Q70" s="990">
        <v>4789</v>
      </c>
      <c r="R70" s="984"/>
      <c r="S70" s="984"/>
      <c r="T70" s="984"/>
      <c r="U70" s="984"/>
      <c r="V70" s="984">
        <v>4660</v>
      </c>
      <c r="W70" s="984"/>
      <c r="X70" s="984"/>
      <c r="Y70" s="984"/>
      <c r="Z70" s="984"/>
      <c r="AA70" s="984">
        <v>128</v>
      </c>
      <c r="AB70" s="984"/>
      <c r="AC70" s="984"/>
      <c r="AD70" s="984"/>
      <c r="AE70" s="984"/>
      <c r="AF70" s="984">
        <v>128</v>
      </c>
      <c r="AG70" s="984"/>
      <c r="AH70" s="984"/>
      <c r="AI70" s="984"/>
      <c r="AJ70" s="984"/>
      <c r="AK70" s="984" t="s">
        <v>487</v>
      </c>
      <c r="AL70" s="984"/>
      <c r="AM70" s="984"/>
      <c r="AN70" s="984"/>
      <c r="AO70" s="984"/>
      <c r="AP70" s="984" t="s">
        <v>548</v>
      </c>
      <c r="AQ70" s="984"/>
      <c r="AR70" s="984"/>
      <c r="AS70" s="984"/>
      <c r="AT70" s="984"/>
      <c r="AU70" s="984" t="s">
        <v>487</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552</v>
      </c>
      <c r="C71" s="988"/>
      <c r="D71" s="988"/>
      <c r="E71" s="988"/>
      <c r="F71" s="988"/>
      <c r="G71" s="988"/>
      <c r="H71" s="988"/>
      <c r="I71" s="988"/>
      <c r="J71" s="988"/>
      <c r="K71" s="988"/>
      <c r="L71" s="988"/>
      <c r="M71" s="988"/>
      <c r="N71" s="988"/>
      <c r="O71" s="988"/>
      <c r="P71" s="989"/>
      <c r="Q71" s="990">
        <v>3562</v>
      </c>
      <c r="R71" s="984"/>
      <c r="S71" s="984"/>
      <c r="T71" s="984"/>
      <c r="U71" s="984"/>
      <c r="V71" s="984">
        <v>2581</v>
      </c>
      <c r="W71" s="984"/>
      <c r="X71" s="984"/>
      <c r="Y71" s="984"/>
      <c r="Z71" s="984"/>
      <c r="AA71" s="984">
        <v>1</v>
      </c>
      <c r="AB71" s="984"/>
      <c r="AC71" s="984"/>
      <c r="AD71" s="984"/>
      <c r="AE71" s="984"/>
      <c r="AF71" s="984">
        <v>1</v>
      </c>
      <c r="AG71" s="984"/>
      <c r="AH71" s="984"/>
      <c r="AI71" s="984"/>
      <c r="AJ71" s="984"/>
      <c r="AK71" s="984" t="s">
        <v>487</v>
      </c>
      <c r="AL71" s="984"/>
      <c r="AM71" s="984"/>
      <c r="AN71" s="984"/>
      <c r="AO71" s="984"/>
      <c r="AP71" s="984" t="s">
        <v>548</v>
      </c>
      <c r="AQ71" s="984"/>
      <c r="AR71" s="984"/>
      <c r="AS71" s="984"/>
      <c r="AT71" s="984"/>
      <c r="AU71" s="984" t="s">
        <v>487</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553</v>
      </c>
      <c r="C72" s="988"/>
      <c r="D72" s="988"/>
      <c r="E72" s="988"/>
      <c r="F72" s="988"/>
      <c r="G72" s="988"/>
      <c r="H72" s="988"/>
      <c r="I72" s="988"/>
      <c r="J72" s="988"/>
      <c r="K72" s="988"/>
      <c r="L72" s="988"/>
      <c r="M72" s="988"/>
      <c r="N72" s="988"/>
      <c r="O72" s="988"/>
      <c r="P72" s="989"/>
      <c r="Q72" s="990">
        <v>11048</v>
      </c>
      <c r="R72" s="984">
        <v>6933</v>
      </c>
      <c r="S72" s="984">
        <v>6933</v>
      </c>
      <c r="T72" s="984">
        <v>6933</v>
      </c>
      <c r="U72" s="984">
        <v>6933</v>
      </c>
      <c r="V72" s="984">
        <v>10962</v>
      </c>
      <c r="W72" s="984">
        <v>6850</v>
      </c>
      <c r="X72" s="984">
        <v>6850</v>
      </c>
      <c r="Y72" s="984">
        <v>6850</v>
      </c>
      <c r="Z72" s="984">
        <v>6850</v>
      </c>
      <c r="AA72" s="984">
        <v>86</v>
      </c>
      <c r="AB72" s="984">
        <v>82</v>
      </c>
      <c r="AC72" s="984">
        <v>82</v>
      </c>
      <c r="AD72" s="984">
        <v>82</v>
      </c>
      <c r="AE72" s="984">
        <v>82</v>
      </c>
      <c r="AF72" s="984">
        <v>86</v>
      </c>
      <c r="AG72" s="984">
        <v>82</v>
      </c>
      <c r="AH72" s="984">
        <v>82</v>
      </c>
      <c r="AI72" s="984">
        <v>82</v>
      </c>
      <c r="AJ72" s="984">
        <v>82</v>
      </c>
      <c r="AK72" s="984">
        <v>4624</v>
      </c>
      <c r="AL72" s="984">
        <v>2485</v>
      </c>
      <c r="AM72" s="984">
        <v>2485</v>
      </c>
      <c r="AN72" s="984">
        <v>2485</v>
      </c>
      <c r="AO72" s="984">
        <v>2485</v>
      </c>
      <c r="AP72" s="984" t="s">
        <v>548</v>
      </c>
      <c r="AQ72" s="984"/>
      <c r="AR72" s="984"/>
      <c r="AS72" s="984"/>
      <c r="AT72" s="984"/>
      <c r="AU72" s="984" t="s">
        <v>487</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554</v>
      </c>
      <c r="C73" s="988"/>
      <c r="D73" s="988"/>
      <c r="E73" s="988"/>
      <c r="F73" s="988"/>
      <c r="G73" s="988"/>
      <c r="H73" s="988"/>
      <c r="I73" s="988"/>
      <c r="J73" s="988"/>
      <c r="K73" s="988"/>
      <c r="L73" s="988"/>
      <c r="M73" s="988"/>
      <c r="N73" s="988"/>
      <c r="O73" s="988"/>
      <c r="P73" s="989"/>
      <c r="Q73" s="990">
        <v>1656633</v>
      </c>
      <c r="R73" s="984">
        <v>1385861</v>
      </c>
      <c r="S73" s="984">
        <v>1385861</v>
      </c>
      <c r="T73" s="984">
        <v>1385861</v>
      </c>
      <c r="U73" s="984">
        <v>1385861</v>
      </c>
      <c r="V73" s="984">
        <v>1631442</v>
      </c>
      <c r="W73" s="984">
        <v>1346246</v>
      </c>
      <c r="X73" s="984">
        <v>1346246</v>
      </c>
      <c r="Y73" s="984">
        <v>1346246</v>
      </c>
      <c r="Z73" s="984">
        <v>1346246</v>
      </c>
      <c r="AA73" s="984">
        <v>25191</v>
      </c>
      <c r="AB73" s="984">
        <v>39615</v>
      </c>
      <c r="AC73" s="984">
        <v>39615</v>
      </c>
      <c r="AD73" s="984">
        <v>39615</v>
      </c>
      <c r="AE73" s="984">
        <v>39615</v>
      </c>
      <c r="AF73" s="984">
        <v>25191</v>
      </c>
      <c r="AG73" s="984">
        <v>39615</v>
      </c>
      <c r="AH73" s="984">
        <v>39615</v>
      </c>
      <c r="AI73" s="984">
        <v>39615</v>
      </c>
      <c r="AJ73" s="984">
        <v>39615</v>
      </c>
      <c r="AK73" s="984">
        <v>23240</v>
      </c>
      <c r="AL73" s="984"/>
      <c r="AM73" s="984"/>
      <c r="AN73" s="984"/>
      <c r="AO73" s="984"/>
      <c r="AP73" s="984" t="s">
        <v>548</v>
      </c>
      <c r="AQ73" s="984"/>
      <c r="AR73" s="984"/>
      <c r="AS73" s="984"/>
      <c r="AT73" s="984"/>
      <c r="AU73" s="984" t="s">
        <v>487</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555</v>
      </c>
      <c r="C74" s="988"/>
      <c r="D74" s="988"/>
      <c r="E74" s="988"/>
      <c r="F74" s="988"/>
      <c r="G74" s="988"/>
      <c r="H74" s="988"/>
      <c r="I74" s="988"/>
      <c r="J74" s="988"/>
      <c r="K74" s="988"/>
      <c r="L74" s="988"/>
      <c r="M74" s="988"/>
      <c r="N74" s="988"/>
      <c r="O74" s="988"/>
      <c r="P74" s="989"/>
      <c r="Q74" s="990">
        <v>1390</v>
      </c>
      <c r="R74" s="984"/>
      <c r="S74" s="984"/>
      <c r="T74" s="984"/>
      <c r="U74" s="984"/>
      <c r="V74" s="984">
        <v>1363</v>
      </c>
      <c r="W74" s="984"/>
      <c r="X74" s="984"/>
      <c r="Y74" s="984"/>
      <c r="Z74" s="984"/>
      <c r="AA74" s="984">
        <v>27</v>
      </c>
      <c r="AB74" s="984"/>
      <c r="AC74" s="984"/>
      <c r="AD74" s="984"/>
      <c r="AE74" s="984"/>
      <c r="AF74" s="984">
        <v>27</v>
      </c>
      <c r="AG74" s="984"/>
      <c r="AH74" s="984"/>
      <c r="AI74" s="984"/>
      <c r="AJ74" s="984"/>
      <c r="AK74" s="984">
        <v>92</v>
      </c>
      <c r="AL74" s="984"/>
      <c r="AM74" s="984"/>
      <c r="AN74" s="984"/>
      <c r="AO74" s="984"/>
      <c r="AP74" s="984">
        <v>2209</v>
      </c>
      <c r="AQ74" s="984"/>
      <c r="AR74" s="984"/>
      <c r="AS74" s="984"/>
      <c r="AT74" s="984"/>
      <c r="AU74" s="984">
        <v>217</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556</v>
      </c>
      <c r="C75" s="988"/>
      <c r="D75" s="988"/>
      <c r="E75" s="988"/>
      <c r="F75" s="988"/>
      <c r="G75" s="988"/>
      <c r="H75" s="988"/>
      <c r="I75" s="988"/>
      <c r="J75" s="988"/>
      <c r="K75" s="988"/>
      <c r="L75" s="988"/>
      <c r="M75" s="988"/>
      <c r="N75" s="988"/>
      <c r="O75" s="988"/>
      <c r="P75" s="989"/>
      <c r="Q75" s="991">
        <v>278</v>
      </c>
      <c r="R75" s="992"/>
      <c r="S75" s="992"/>
      <c r="T75" s="992"/>
      <c r="U75" s="993"/>
      <c r="V75" s="994">
        <v>258</v>
      </c>
      <c r="W75" s="992"/>
      <c r="X75" s="992"/>
      <c r="Y75" s="992"/>
      <c r="Z75" s="993"/>
      <c r="AA75" s="994">
        <v>20</v>
      </c>
      <c r="AB75" s="992"/>
      <c r="AC75" s="992"/>
      <c r="AD75" s="992"/>
      <c r="AE75" s="993"/>
      <c r="AF75" s="994">
        <v>20</v>
      </c>
      <c r="AG75" s="992"/>
      <c r="AH75" s="992"/>
      <c r="AI75" s="992"/>
      <c r="AJ75" s="993"/>
      <c r="AK75" s="994">
        <v>22</v>
      </c>
      <c r="AL75" s="992"/>
      <c r="AM75" s="992"/>
      <c r="AN75" s="992"/>
      <c r="AO75" s="993"/>
      <c r="AP75" s="994">
        <v>90</v>
      </c>
      <c r="AQ75" s="992"/>
      <c r="AR75" s="992"/>
      <c r="AS75" s="992"/>
      <c r="AT75" s="993"/>
      <c r="AU75" s="994">
        <v>8</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378</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294</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294</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294</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207926</v>
      </c>
      <c r="AB110" s="902"/>
      <c r="AC110" s="902"/>
      <c r="AD110" s="902"/>
      <c r="AE110" s="903"/>
      <c r="AF110" s="904">
        <v>198096</v>
      </c>
      <c r="AG110" s="902"/>
      <c r="AH110" s="902"/>
      <c r="AI110" s="902"/>
      <c r="AJ110" s="903"/>
      <c r="AK110" s="904">
        <v>180192</v>
      </c>
      <c r="AL110" s="902"/>
      <c r="AM110" s="902"/>
      <c r="AN110" s="902"/>
      <c r="AO110" s="903"/>
      <c r="AP110" s="905">
        <v>7.1</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1652946</v>
      </c>
      <c r="BR110" s="855"/>
      <c r="BS110" s="855"/>
      <c r="BT110" s="855"/>
      <c r="BU110" s="855"/>
      <c r="BV110" s="855">
        <v>1577371</v>
      </c>
      <c r="BW110" s="855"/>
      <c r="BX110" s="855"/>
      <c r="BY110" s="855"/>
      <c r="BZ110" s="855"/>
      <c r="CA110" s="855">
        <v>1436135</v>
      </c>
      <c r="CB110" s="855"/>
      <c r="CC110" s="855"/>
      <c r="CD110" s="855"/>
      <c r="CE110" s="855"/>
      <c r="CF110" s="879">
        <v>57</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2610016</v>
      </c>
      <c r="BR112" s="830"/>
      <c r="BS112" s="830"/>
      <c r="BT112" s="830"/>
      <c r="BU112" s="830"/>
      <c r="BV112" s="830">
        <v>2392867</v>
      </c>
      <c r="BW112" s="830"/>
      <c r="BX112" s="830"/>
      <c r="BY112" s="830"/>
      <c r="BZ112" s="830"/>
      <c r="CA112" s="830">
        <v>2133759</v>
      </c>
      <c r="CB112" s="830"/>
      <c r="CC112" s="830"/>
      <c r="CD112" s="830"/>
      <c r="CE112" s="830"/>
      <c r="CF112" s="888">
        <v>84.6</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335361</v>
      </c>
      <c r="AB113" s="932"/>
      <c r="AC113" s="932"/>
      <c r="AD113" s="932"/>
      <c r="AE113" s="933"/>
      <c r="AF113" s="934">
        <v>320276</v>
      </c>
      <c r="AG113" s="932"/>
      <c r="AH113" s="932"/>
      <c r="AI113" s="932"/>
      <c r="AJ113" s="933"/>
      <c r="AK113" s="934">
        <v>291627</v>
      </c>
      <c r="AL113" s="932"/>
      <c r="AM113" s="932"/>
      <c r="AN113" s="932"/>
      <c r="AO113" s="933"/>
      <c r="AP113" s="935">
        <v>11.6</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263305</v>
      </c>
      <c r="BR113" s="830"/>
      <c r="BS113" s="830"/>
      <c r="BT113" s="830"/>
      <c r="BU113" s="830"/>
      <c r="BV113" s="830">
        <v>226750</v>
      </c>
      <c r="BW113" s="830"/>
      <c r="BX113" s="830"/>
      <c r="BY113" s="830"/>
      <c r="BZ113" s="830"/>
      <c r="CA113" s="830">
        <v>187048</v>
      </c>
      <c r="CB113" s="830"/>
      <c r="CC113" s="830"/>
      <c r="CD113" s="830"/>
      <c r="CE113" s="830"/>
      <c r="CF113" s="888">
        <v>7.4</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38356</v>
      </c>
      <c r="AB114" s="793"/>
      <c r="AC114" s="793"/>
      <c r="AD114" s="793"/>
      <c r="AE114" s="794"/>
      <c r="AF114" s="795">
        <v>37067</v>
      </c>
      <c r="AG114" s="793"/>
      <c r="AH114" s="793"/>
      <c r="AI114" s="793"/>
      <c r="AJ114" s="794"/>
      <c r="AK114" s="795">
        <v>36132</v>
      </c>
      <c r="AL114" s="793"/>
      <c r="AM114" s="793"/>
      <c r="AN114" s="793"/>
      <c r="AO114" s="794"/>
      <c r="AP114" s="837">
        <v>1.4</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1236684</v>
      </c>
      <c r="BR114" s="830"/>
      <c r="BS114" s="830"/>
      <c r="BT114" s="830"/>
      <c r="BU114" s="830"/>
      <c r="BV114" s="830">
        <v>1250678</v>
      </c>
      <c r="BW114" s="830"/>
      <c r="BX114" s="830"/>
      <c r="BY114" s="830"/>
      <c r="BZ114" s="830"/>
      <c r="CA114" s="830">
        <v>1316084</v>
      </c>
      <c r="CB114" s="830"/>
      <c r="CC114" s="830"/>
      <c r="CD114" s="830"/>
      <c r="CE114" s="830"/>
      <c r="CF114" s="888">
        <v>52.2</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581643</v>
      </c>
      <c r="AB117" s="916"/>
      <c r="AC117" s="916"/>
      <c r="AD117" s="916"/>
      <c r="AE117" s="917"/>
      <c r="AF117" s="918">
        <v>555439</v>
      </c>
      <c r="AG117" s="916"/>
      <c r="AH117" s="916"/>
      <c r="AI117" s="916"/>
      <c r="AJ117" s="917"/>
      <c r="AK117" s="918">
        <v>507951</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294</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442</v>
      </c>
      <c r="BP119" s="891"/>
      <c r="BQ119" s="892">
        <v>5762951</v>
      </c>
      <c r="BR119" s="858"/>
      <c r="BS119" s="858"/>
      <c r="BT119" s="858"/>
      <c r="BU119" s="858"/>
      <c r="BV119" s="858">
        <v>5447666</v>
      </c>
      <c r="BW119" s="858"/>
      <c r="BX119" s="858"/>
      <c r="BY119" s="858"/>
      <c r="BZ119" s="858"/>
      <c r="CA119" s="858">
        <v>5073026</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6547908</v>
      </c>
      <c r="BR120" s="855"/>
      <c r="BS120" s="855"/>
      <c r="BT120" s="855"/>
      <c r="BU120" s="855"/>
      <c r="BV120" s="855">
        <v>6712815</v>
      </c>
      <c r="BW120" s="855"/>
      <c r="BX120" s="855"/>
      <c r="BY120" s="855"/>
      <c r="BZ120" s="855"/>
      <c r="CA120" s="855">
        <v>6872427</v>
      </c>
      <c r="CB120" s="855"/>
      <c r="CC120" s="855"/>
      <c r="CD120" s="855"/>
      <c r="CE120" s="855"/>
      <c r="CF120" s="879">
        <v>272.60000000000002</v>
      </c>
      <c r="CG120" s="880"/>
      <c r="CH120" s="880"/>
      <c r="CI120" s="880"/>
      <c r="CJ120" s="880"/>
      <c r="CK120" s="881" t="s">
        <v>446</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2129923</v>
      </c>
      <c r="DR120" s="855"/>
      <c r="DS120" s="855"/>
      <c r="DT120" s="855"/>
      <c r="DU120" s="855"/>
      <c r="DV120" s="856">
        <v>84.5</v>
      </c>
      <c r="DW120" s="856"/>
      <c r="DX120" s="856"/>
      <c r="DY120" s="856"/>
      <c r="DZ120" s="857"/>
    </row>
    <row r="121" spans="1:130" s="212" customFormat="1" ht="26.25" customHeight="1" x14ac:dyDescent="0.2">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3966</v>
      </c>
      <c r="BR121" s="830"/>
      <c r="BS121" s="830"/>
      <c r="BT121" s="830"/>
      <c r="BU121" s="830"/>
      <c r="BV121" s="830">
        <v>3023</v>
      </c>
      <c r="BW121" s="830"/>
      <c r="BX121" s="830"/>
      <c r="BY121" s="830"/>
      <c r="BZ121" s="830"/>
      <c r="CA121" s="830">
        <v>2080</v>
      </c>
      <c r="CB121" s="830"/>
      <c r="CC121" s="830"/>
      <c r="CD121" s="830"/>
      <c r="CE121" s="830"/>
      <c r="CF121" s="888">
        <v>0.1</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v>11620</v>
      </c>
      <c r="DH121" s="830"/>
      <c r="DI121" s="830"/>
      <c r="DJ121" s="830"/>
      <c r="DK121" s="830"/>
      <c r="DL121" s="830">
        <v>7509</v>
      </c>
      <c r="DM121" s="830"/>
      <c r="DN121" s="830"/>
      <c r="DO121" s="830"/>
      <c r="DP121" s="830"/>
      <c r="DQ121" s="830">
        <v>3836</v>
      </c>
      <c r="DR121" s="830"/>
      <c r="DS121" s="830"/>
      <c r="DT121" s="830"/>
      <c r="DU121" s="830"/>
      <c r="DV121" s="807">
        <v>0.2</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2974615</v>
      </c>
      <c r="BR122" s="858"/>
      <c r="BS122" s="858"/>
      <c r="BT122" s="858"/>
      <c r="BU122" s="858"/>
      <c r="BV122" s="858">
        <v>2624546</v>
      </c>
      <c r="BW122" s="858"/>
      <c r="BX122" s="858"/>
      <c r="BY122" s="858"/>
      <c r="BZ122" s="858"/>
      <c r="CA122" s="858">
        <v>2279401</v>
      </c>
      <c r="CB122" s="858"/>
      <c r="CC122" s="858"/>
      <c r="CD122" s="858"/>
      <c r="CE122" s="858"/>
      <c r="CF122" s="859">
        <v>90.4</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450</v>
      </c>
      <c r="BP123" s="891"/>
      <c r="BQ123" s="845">
        <v>9526489</v>
      </c>
      <c r="BR123" s="846"/>
      <c r="BS123" s="846"/>
      <c r="BT123" s="846"/>
      <c r="BU123" s="846"/>
      <c r="BV123" s="846">
        <v>9340384</v>
      </c>
      <c r="BW123" s="846"/>
      <c r="BX123" s="846"/>
      <c r="BY123" s="846"/>
      <c r="BZ123" s="846"/>
      <c r="CA123" s="846">
        <v>9153908</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v>2598396</v>
      </c>
      <c r="DH124" s="777"/>
      <c r="DI124" s="777"/>
      <c r="DJ124" s="777"/>
      <c r="DK124" s="778"/>
      <c r="DL124" s="779">
        <v>2385358</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943</v>
      </c>
      <c r="AB128" s="814"/>
      <c r="AC128" s="814"/>
      <c r="AD128" s="814"/>
      <c r="AE128" s="815"/>
      <c r="AF128" s="816">
        <v>943</v>
      </c>
      <c r="AG128" s="814"/>
      <c r="AH128" s="814"/>
      <c r="AI128" s="814"/>
      <c r="AJ128" s="815"/>
      <c r="AK128" s="816">
        <v>943</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2828157</v>
      </c>
      <c r="AB129" s="793"/>
      <c r="AC129" s="793"/>
      <c r="AD129" s="793"/>
      <c r="AE129" s="794"/>
      <c r="AF129" s="795">
        <v>2818816</v>
      </c>
      <c r="AG129" s="793"/>
      <c r="AH129" s="793"/>
      <c r="AI129" s="793"/>
      <c r="AJ129" s="794"/>
      <c r="AK129" s="795">
        <v>2859588</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398029</v>
      </c>
      <c r="AB130" s="793"/>
      <c r="AC130" s="793"/>
      <c r="AD130" s="793"/>
      <c r="AE130" s="794"/>
      <c r="AF130" s="795">
        <v>369029</v>
      </c>
      <c r="AG130" s="793"/>
      <c r="AH130" s="793"/>
      <c r="AI130" s="793"/>
      <c r="AJ130" s="794"/>
      <c r="AK130" s="795">
        <v>338855</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7.2</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2430128</v>
      </c>
      <c r="AB131" s="777"/>
      <c r="AC131" s="777"/>
      <c r="AD131" s="777"/>
      <c r="AE131" s="778"/>
      <c r="AF131" s="779">
        <v>2449787</v>
      </c>
      <c r="AG131" s="777"/>
      <c r="AH131" s="777"/>
      <c r="AI131" s="777"/>
      <c r="AJ131" s="778"/>
      <c r="AK131" s="779">
        <v>2520733</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7.5169291490000001</v>
      </c>
      <c r="AB132" s="758"/>
      <c r="AC132" s="758"/>
      <c r="AD132" s="758"/>
      <c r="AE132" s="759"/>
      <c r="AF132" s="760">
        <v>7.5707398240000003</v>
      </c>
      <c r="AG132" s="758"/>
      <c r="AH132" s="758"/>
      <c r="AI132" s="758"/>
      <c r="AJ132" s="759"/>
      <c r="AK132" s="760">
        <v>6.6707977400000003</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7.3</v>
      </c>
      <c r="AB133" s="737"/>
      <c r="AC133" s="737"/>
      <c r="AD133" s="737"/>
      <c r="AE133" s="738"/>
      <c r="AF133" s="736">
        <v>7.4</v>
      </c>
      <c r="AG133" s="737"/>
      <c r="AH133" s="737"/>
      <c r="AI133" s="737"/>
      <c r="AJ133" s="738"/>
      <c r="AK133" s="736">
        <v>7.2</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3BTylUkWsGFzu4nJdFMartgbJy4so6YtBkarF6L64kqsjFoOLPdDwFUfQko3L8yK3uatB3Yj3QdbHOnuAEBD3Q==" saltValue="HohKdVfledLrdHM90MsPP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gUbsRpN0pnidRTf5UHkanrqPG23EPRSMvx9sH6jXHRXDaNKv2WrA4gkGEa3HXuQGDjXkMuCRQHy3crAkYnAAA==" saltValue="wn/FnbGc1Lh/3CKr1xtxCQ=="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I30Wxkb3Xn8I1MbEIDn+DjCRJIISs+9orXCp1l1kelUuxCTEEYa9VEpieS9RO3hwIIjEEwJFI4tzrHCiy+x3rQ==" saltValue="W/3HF73e2UXWbXJMsLJ4BA==" spinCount="100000" sheet="1" objects="1" scenarios="1"/>
  <dataConsolidate/>
  <phoneticPr fontId="2"/>
  <printOptions horizontalCentered="1" verticalCentered="1"/>
  <pageMargins left="0" right="0" top="0" bottom="0" header="0" footer="0"/>
  <pageSetup paperSize="8" scale="6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31" t="s">
        <v>479</v>
      </c>
      <c r="AP7" s="253"/>
      <c r="AQ7" s="254" t="s">
        <v>480</v>
      </c>
      <c r="AR7" s="255"/>
    </row>
    <row r="8" spans="1:46" ht="13.2" x14ac:dyDescent="0.2">
      <c r="A8" s="247"/>
      <c r="AK8" s="256"/>
      <c r="AL8" s="257"/>
      <c r="AM8" s="257"/>
      <c r="AN8" s="258"/>
      <c r="AO8" s="1132"/>
      <c r="AP8" s="259" t="s">
        <v>481</v>
      </c>
      <c r="AQ8" s="260" t="s">
        <v>482</v>
      </c>
      <c r="AR8" s="261" t="s">
        <v>483</v>
      </c>
    </row>
    <row r="9" spans="1:46" ht="13.2" x14ac:dyDescent="0.2">
      <c r="A9" s="247"/>
      <c r="AK9" s="1143" t="s">
        <v>484</v>
      </c>
      <c r="AL9" s="1144"/>
      <c r="AM9" s="1144"/>
      <c r="AN9" s="1145"/>
      <c r="AO9" s="262">
        <v>1112717</v>
      </c>
      <c r="AP9" s="262">
        <v>247711</v>
      </c>
      <c r="AQ9" s="263">
        <v>289558</v>
      </c>
      <c r="AR9" s="264">
        <v>-14.5</v>
      </c>
    </row>
    <row r="10" spans="1:46" ht="13.5" customHeight="1" x14ac:dyDescent="0.2">
      <c r="A10" s="247"/>
      <c r="AK10" s="1143" t="s">
        <v>485</v>
      </c>
      <c r="AL10" s="1144"/>
      <c r="AM10" s="1144"/>
      <c r="AN10" s="1145"/>
      <c r="AO10" s="265">
        <v>16139</v>
      </c>
      <c r="AP10" s="265">
        <v>3593</v>
      </c>
      <c r="AQ10" s="266">
        <v>31838</v>
      </c>
      <c r="AR10" s="267">
        <v>-88.7</v>
      </c>
    </row>
    <row r="11" spans="1:46" ht="13.5" customHeight="1" x14ac:dyDescent="0.2">
      <c r="A11" s="247"/>
      <c r="AK11" s="1143" t="s">
        <v>486</v>
      </c>
      <c r="AL11" s="1144"/>
      <c r="AM11" s="1144"/>
      <c r="AN11" s="1145"/>
      <c r="AO11" s="265" t="s">
        <v>487</v>
      </c>
      <c r="AP11" s="265" t="s">
        <v>487</v>
      </c>
      <c r="AQ11" s="266">
        <v>5309</v>
      </c>
      <c r="AR11" s="267" t="s">
        <v>487</v>
      </c>
    </row>
    <row r="12" spans="1:46" ht="13.5" customHeight="1" x14ac:dyDescent="0.2">
      <c r="A12" s="247"/>
      <c r="AK12" s="1143" t="s">
        <v>488</v>
      </c>
      <c r="AL12" s="1144"/>
      <c r="AM12" s="1144"/>
      <c r="AN12" s="1145"/>
      <c r="AO12" s="265" t="s">
        <v>487</v>
      </c>
      <c r="AP12" s="265" t="s">
        <v>487</v>
      </c>
      <c r="AQ12" s="266" t="s">
        <v>487</v>
      </c>
      <c r="AR12" s="267" t="s">
        <v>487</v>
      </c>
    </row>
    <row r="13" spans="1:46" ht="13.5" customHeight="1" x14ac:dyDescent="0.2">
      <c r="A13" s="247"/>
      <c r="AK13" s="1143" t="s">
        <v>489</v>
      </c>
      <c r="AL13" s="1144"/>
      <c r="AM13" s="1144"/>
      <c r="AN13" s="1145"/>
      <c r="AO13" s="265">
        <v>49213</v>
      </c>
      <c r="AP13" s="265">
        <v>10956</v>
      </c>
      <c r="AQ13" s="266">
        <v>8195</v>
      </c>
      <c r="AR13" s="267">
        <v>33.700000000000003</v>
      </c>
    </row>
    <row r="14" spans="1:46" ht="13.5" customHeight="1" x14ac:dyDescent="0.2">
      <c r="A14" s="247"/>
      <c r="AK14" s="1143" t="s">
        <v>490</v>
      </c>
      <c r="AL14" s="1144"/>
      <c r="AM14" s="1144"/>
      <c r="AN14" s="1145"/>
      <c r="AO14" s="265">
        <v>49095</v>
      </c>
      <c r="AP14" s="265">
        <v>10929</v>
      </c>
      <c r="AQ14" s="266">
        <v>5752</v>
      </c>
      <c r="AR14" s="267">
        <v>90</v>
      </c>
    </row>
    <row r="15" spans="1:46" ht="13.5" customHeight="1" x14ac:dyDescent="0.2">
      <c r="A15" s="247"/>
      <c r="AK15" s="1146" t="s">
        <v>491</v>
      </c>
      <c r="AL15" s="1147"/>
      <c r="AM15" s="1147"/>
      <c r="AN15" s="1148"/>
      <c r="AO15" s="265">
        <v>-99305</v>
      </c>
      <c r="AP15" s="265">
        <v>-22107</v>
      </c>
      <c r="AQ15" s="266">
        <v>-17150</v>
      </c>
      <c r="AR15" s="267">
        <v>28.9</v>
      </c>
    </row>
    <row r="16" spans="1:46" ht="13.2" x14ac:dyDescent="0.2">
      <c r="A16" s="247"/>
      <c r="AK16" s="1146" t="s">
        <v>177</v>
      </c>
      <c r="AL16" s="1147"/>
      <c r="AM16" s="1147"/>
      <c r="AN16" s="1148"/>
      <c r="AO16" s="265">
        <v>1127859</v>
      </c>
      <c r="AP16" s="265">
        <v>251082</v>
      </c>
      <c r="AQ16" s="266">
        <v>323504</v>
      </c>
      <c r="AR16" s="267">
        <v>-22.4</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49" t="s">
        <v>496</v>
      </c>
      <c r="AL21" s="1150"/>
      <c r="AM21" s="1150"/>
      <c r="AN21" s="1151"/>
      <c r="AO21" s="277">
        <v>20.93</v>
      </c>
      <c r="AP21" s="278">
        <v>26.26</v>
      </c>
      <c r="AQ21" s="279">
        <v>-5.33</v>
      </c>
      <c r="AS21" s="280"/>
      <c r="AT21" s="276"/>
    </row>
    <row r="22" spans="1:46" s="248" customFormat="1" ht="13.2" x14ac:dyDescent="0.2">
      <c r="A22" s="276"/>
      <c r="AK22" s="1149" t="s">
        <v>497</v>
      </c>
      <c r="AL22" s="1150"/>
      <c r="AM22" s="1150"/>
      <c r="AN22" s="1151"/>
      <c r="AO22" s="281">
        <v>99</v>
      </c>
      <c r="AP22" s="282">
        <v>94.5</v>
      </c>
      <c r="AQ22" s="283">
        <v>4.5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31" t="s">
        <v>479</v>
      </c>
      <c r="AP30" s="253"/>
      <c r="AQ30" s="254" t="s">
        <v>480</v>
      </c>
      <c r="AR30" s="255"/>
    </row>
    <row r="31" spans="1:46" ht="13.2" x14ac:dyDescent="0.2">
      <c r="A31" s="247"/>
      <c r="AK31" s="256"/>
      <c r="AL31" s="257"/>
      <c r="AM31" s="257"/>
      <c r="AN31" s="258"/>
      <c r="AO31" s="1132"/>
      <c r="AP31" s="259" t="s">
        <v>481</v>
      </c>
      <c r="AQ31" s="260" t="s">
        <v>482</v>
      </c>
      <c r="AR31" s="261" t="s">
        <v>483</v>
      </c>
    </row>
    <row r="32" spans="1:46" ht="27" customHeight="1" x14ac:dyDescent="0.2">
      <c r="A32" s="247"/>
      <c r="AK32" s="1133" t="s">
        <v>501</v>
      </c>
      <c r="AL32" s="1134"/>
      <c r="AM32" s="1134"/>
      <c r="AN32" s="1135"/>
      <c r="AO32" s="291">
        <v>180192</v>
      </c>
      <c r="AP32" s="291">
        <v>40114</v>
      </c>
      <c r="AQ32" s="292">
        <v>167749</v>
      </c>
      <c r="AR32" s="293">
        <v>-76.099999999999994</v>
      </c>
    </row>
    <row r="33" spans="1:46" ht="13.5" customHeight="1" x14ac:dyDescent="0.2">
      <c r="A33" s="247"/>
      <c r="AK33" s="1133" t="s">
        <v>502</v>
      </c>
      <c r="AL33" s="1134"/>
      <c r="AM33" s="1134"/>
      <c r="AN33" s="1135"/>
      <c r="AO33" s="291" t="s">
        <v>487</v>
      </c>
      <c r="AP33" s="291" t="s">
        <v>487</v>
      </c>
      <c r="AQ33" s="292" t="s">
        <v>487</v>
      </c>
      <c r="AR33" s="293" t="s">
        <v>487</v>
      </c>
    </row>
    <row r="34" spans="1:46" ht="27" customHeight="1" x14ac:dyDescent="0.2">
      <c r="A34" s="247"/>
      <c r="AK34" s="1133" t="s">
        <v>503</v>
      </c>
      <c r="AL34" s="1134"/>
      <c r="AM34" s="1134"/>
      <c r="AN34" s="1135"/>
      <c r="AO34" s="291" t="s">
        <v>487</v>
      </c>
      <c r="AP34" s="291" t="s">
        <v>487</v>
      </c>
      <c r="AQ34" s="292" t="s">
        <v>487</v>
      </c>
      <c r="AR34" s="293" t="s">
        <v>487</v>
      </c>
    </row>
    <row r="35" spans="1:46" ht="27" customHeight="1" x14ac:dyDescent="0.2">
      <c r="A35" s="247"/>
      <c r="AK35" s="1133" t="s">
        <v>504</v>
      </c>
      <c r="AL35" s="1134"/>
      <c r="AM35" s="1134"/>
      <c r="AN35" s="1135"/>
      <c r="AO35" s="291">
        <v>291627</v>
      </c>
      <c r="AP35" s="291">
        <v>64921</v>
      </c>
      <c r="AQ35" s="292">
        <v>32778</v>
      </c>
      <c r="AR35" s="293">
        <v>98.1</v>
      </c>
    </row>
    <row r="36" spans="1:46" ht="27" customHeight="1" x14ac:dyDescent="0.2">
      <c r="A36" s="247"/>
      <c r="AK36" s="1133" t="s">
        <v>505</v>
      </c>
      <c r="AL36" s="1134"/>
      <c r="AM36" s="1134"/>
      <c r="AN36" s="1135"/>
      <c r="AO36" s="291">
        <v>36132</v>
      </c>
      <c r="AP36" s="291">
        <v>8044</v>
      </c>
      <c r="AQ36" s="292">
        <v>4535</v>
      </c>
      <c r="AR36" s="293">
        <v>77.400000000000006</v>
      </c>
    </row>
    <row r="37" spans="1:46" ht="13.5" customHeight="1" x14ac:dyDescent="0.2">
      <c r="A37" s="247"/>
      <c r="AK37" s="1133" t="s">
        <v>506</v>
      </c>
      <c r="AL37" s="1134"/>
      <c r="AM37" s="1134"/>
      <c r="AN37" s="1135"/>
      <c r="AO37" s="291" t="s">
        <v>487</v>
      </c>
      <c r="AP37" s="291" t="s">
        <v>487</v>
      </c>
      <c r="AQ37" s="292">
        <v>1146</v>
      </c>
      <c r="AR37" s="293" t="s">
        <v>487</v>
      </c>
    </row>
    <row r="38" spans="1:46" ht="27" customHeight="1" x14ac:dyDescent="0.2">
      <c r="A38" s="247"/>
      <c r="AK38" s="1136" t="s">
        <v>507</v>
      </c>
      <c r="AL38" s="1137"/>
      <c r="AM38" s="1137"/>
      <c r="AN38" s="1138"/>
      <c r="AO38" s="294" t="s">
        <v>487</v>
      </c>
      <c r="AP38" s="294" t="s">
        <v>487</v>
      </c>
      <c r="AQ38" s="295">
        <v>37</v>
      </c>
      <c r="AR38" s="283" t="s">
        <v>487</v>
      </c>
      <c r="AS38" s="290"/>
    </row>
    <row r="39" spans="1:46" ht="13.2" x14ac:dyDescent="0.2">
      <c r="A39" s="247"/>
      <c r="AK39" s="1136" t="s">
        <v>508</v>
      </c>
      <c r="AL39" s="1137"/>
      <c r="AM39" s="1137"/>
      <c r="AN39" s="1138"/>
      <c r="AO39" s="291">
        <v>-943</v>
      </c>
      <c r="AP39" s="291">
        <v>-210</v>
      </c>
      <c r="AQ39" s="292">
        <v>-7395</v>
      </c>
      <c r="AR39" s="293">
        <v>-97.2</v>
      </c>
      <c r="AS39" s="290"/>
    </row>
    <row r="40" spans="1:46" ht="27" customHeight="1" x14ac:dyDescent="0.2">
      <c r="A40" s="247"/>
      <c r="AK40" s="1133" t="s">
        <v>509</v>
      </c>
      <c r="AL40" s="1134"/>
      <c r="AM40" s="1134"/>
      <c r="AN40" s="1135"/>
      <c r="AO40" s="291">
        <v>-338855</v>
      </c>
      <c r="AP40" s="291">
        <v>-75435</v>
      </c>
      <c r="AQ40" s="292">
        <v>-144519</v>
      </c>
      <c r="AR40" s="293">
        <v>-47.8</v>
      </c>
      <c r="AS40" s="290"/>
    </row>
    <row r="41" spans="1:46" ht="13.2" x14ac:dyDescent="0.2">
      <c r="A41" s="247"/>
      <c r="AK41" s="1139" t="s">
        <v>287</v>
      </c>
      <c r="AL41" s="1140"/>
      <c r="AM41" s="1140"/>
      <c r="AN41" s="1141"/>
      <c r="AO41" s="291">
        <v>168153</v>
      </c>
      <c r="AP41" s="291">
        <v>37434</v>
      </c>
      <c r="AQ41" s="292">
        <v>54333</v>
      </c>
      <c r="AR41" s="293">
        <v>-31.1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26" t="s">
        <v>479</v>
      </c>
      <c r="AN49" s="1128" t="s">
        <v>512</v>
      </c>
      <c r="AO49" s="1129"/>
      <c r="AP49" s="1129"/>
      <c r="AQ49" s="1129"/>
      <c r="AR49" s="1130"/>
    </row>
    <row r="50" spans="1:44" ht="13.2" x14ac:dyDescent="0.2">
      <c r="A50" s="247"/>
      <c r="AK50" s="305"/>
      <c r="AL50" s="306"/>
      <c r="AM50" s="1127"/>
      <c r="AN50" s="307" t="s">
        <v>513</v>
      </c>
      <c r="AO50" s="308" t="s">
        <v>514</v>
      </c>
      <c r="AP50" s="309" t="s">
        <v>515</v>
      </c>
      <c r="AQ50" s="310" t="s">
        <v>516</v>
      </c>
      <c r="AR50" s="311" t="s">
        <v>517</v>
      </c>
    </row>
    <row r="51" spans="1:44" ht="13.2" x14ac:dyDescent="0.2">
      <c r="A51" s="247"/>
      <c r="AK51" s="303" t="s">
        <v>518</v>
      </c>
      <c r="AL51" s="304"/>
      <c r="AM51" s="312">
        <v>743844</v>
      </c>
      <c r="AN51" s="313">
        <v>149037</v>
      </c>
      <c r="AO51" s="314">
        <v>-44.1</v>
      </c>
      <c r="AP51" s="315">
        <v>332350</v>
      </c>
      <c r="AQ51" s="316">
        <v>129</v>
      </c>
      <c r="AR51" s="317">
        <v>-173.1</v>
      </c>
    </row>
    <row r="52" spans="1:44" ht="13.2" x14ac:dyDescent="0.2">
      <c r="A52" s="247"/>
      <c r="AK52" s="318"/>
      <c r="AL52" s="319" t="s">
        <v>519</v>
      </c>
      <c r="AM52" s="320">
        <v>699795</v>
      </c>
      <c r="AN52" s="321">
        <v>140211</v>
      </c>
      <c r="AO52" s="322">
        <v>-45.6</v>
      </c>
      <c r="AP52" s="323">
        <v>200453</v>
      </c>
      <c r="AQ52" s="324">
        <v>139.30000000000001</v>
      </c>
      <c r="AR52" s="325">
        <v>-184.9</v>
      </c>
    </row>
    <row r="53" spans="1:44" ht="13.2" x14ac:dyDescent="0.2">
      <c r="A53" s="247"/>
      <c r="AK53" s="303" t="s">
        <v>520</v>
      </c>
      <c r="AL53" s="304"/>
      <c r="AM53" s="312">
        <v>751309</v>
      </c>
      <c r="AN53" s="313">
        <v>153422</v>
      </c>
      <c r="AO53" s="314">
        <v>2.9</v>
      </c>
      <c r="AP53" s="315">
        <v>362690</v>
      </c>
      <c r="AQ53" s="316">
        <v>9.1</v>
      </c>
      <c r="AR53" s="317">
        <v>-6.2</v>
      </c>
    </row>
    <row r="54" spans="1:44" ht="13.2" x14ac:dyDescent="0.2">
      <c r="A54" s="247"/>
      <c r="AK54" s="318"/>
      <c r="AL54" s="319" t="s">
        <v>519</v>
      </c>
      <c r="AM54" s="320">
        <v>614670</v>
      </c>
      <c r="AN54" s="321">
        <v>125520</v>
      </c>
      <c r="AO54" s="322">
        <v>-10.5</v>
      </c>
      <c r="AP54" s="323">
        <v>172580</v>
      </c>
      <c r="AQ54" s="324">
        <v>-13.9</v>
      </c>
      <c r="AR54" s="325">
        <v>3.4</v>
      </c>
    </row>
    <row r="55" spans="1:44" ht="13.2" x14ac:dyDescent="0.2">
      <c r="A55" s="247"/>
      <c r="AK55" s="303" t="s">
        <v>521</v>
      </c>
      <c r="AL55" s="304"/>
      <c r="AM55" s="312">
        <v>849549</v>
      </c>
      <c r="AN55" s="313">
        <v>179003</v>
      </c>
      <c r="AO55" s="314">
        <v>16.7</v>
      </c>
      <c r="AP55" s="315">
        <v>296093</v>
      </c>
      <c r="AQ55" s="316">
        <v>-18.399999999999999</v>
      </c>
      <c r="AR55" s="317">
        <v>35.1</v>
      </c>
    </row>
    <row r="56" spans="1:44" ht="13.2" x14ac:dyDescent="0.2">
      <c r="A56" s="247"/>
      <c r="AK56" s="318"/>
      <c r="AL56" s="319" t="s">
        <v>519</v>
      </c>
      <c r="AM56" s="320">
        <v>744565</v>
      </c>
      <c r="AN56" s="321">
        <v>156883</v>
      </c>
      <c r="AO56" s="322">
        <v>25</v>
      </c>
      <c r="AP56" s="323">
        <v>140545</v>
      </c>
      <c r="AQ56" s="324">
        <v>-18.600000000000001</v>
      </c>
      <c r="AR56" s="325">
        <v>43.6</v>
      </c>
    </row>
    <row r="57" spans="1:44" ht="13.2" x14ac:dyDescent="0.2">
      <c r="A57" s="247"/>
      <c r="AK57" s="303" t="s">
        <v>522</v>
      </c>
      <c r="AL57" s="304"/>
      <c r="AM57" s="312">
        <v>1292038</v>
      </c>
      <c r="AN57" s="313">
        <v>280695</v>
      </c>
      <c r="AO57" s="314">
        <v>56.8</v>
      </c>
      <c r="AP57" s="315">
        <v>308655</v>
      </c>
      <c r="AQ57" s="316">
        <v>4.2</v>
      </c>
      <c r="AR57" s="317">
        <v>52.6</v>
      </c>
    </row>
    <row r="58" spans="1:44" ht="13.2" x14ac:dyDescent="0.2">
      <c r="A58" s="247"/>
      <c r="AK58" s="318"/>
      <c r="AL58" s="319" t="s">
        <v>519</v>
      </c>
      <c r="AM58" s="320">
        <v>1235805</v>
      </c>
      <c r="AN58" s="321">
        <v>268478</v>
      </c>
      <c r="AO58" s="322">
        <v>71.099999999999994</v>
      </c>
      <c r="AP58" s="323">
        <v>169887</v>
      </c>
      <c r="AQ58" s="324">
        <v>20.9</v>
      </c>
      <c r="AR58" s="325">
        <v>50.2</v>
      </c>
    </row>
    <row r="59" spans="1:44" ht="13.2" x14ac:dyDescent="0.2">
      <c r="A59" s="247"/>
      <c r="AK59" s="303" t="s">
        <v>523</v>
      </c>
      <c r="AL59" s="304"/>
      <c r="AM59" s="312">
        <v>1276474</v>
      </c>
      <c r="AN59" s="313">
        <v>284166</v>
      </c>
      <c r="AO59" s="314">
        <v>1.2</v>
      </c>
      <c r="AP59" s="315">
        <v>325476</v>
      </c>
      <c r="AQ59" s="316">
        <v>5.4</v>
      </c>
      <c r="AR59" s="317">
        <v>-4.2</v>
      </c>
    </row>
    <row r="60" spans="1:44" ht="13.2" x14ac:dyDescent="0.2">
      <c r="A60" s="247"/>
      <c r="AK60" s="318"/>
      <c r="AL60" s="319" t="s">
        <v>519</v>
      </c>
      <c r="AM60" s="320">
        <v>1247455</v>
      </c>
      <c r="AN60" s="321">
        <v>277706</v>
      </c>
      <c r="AO60" s="322">
        <v>3.4</v>
      </c>
      <c r="AP60" s="323">
        <v>190204</v>
      </c>
      <c r="AQ60" s="324">
        <v>12</v>
      </c>
      <c r="AR60" s="325">
        <v>-8.6</v>
      </c>
    </row>
    <row r="61" spans="1:44" ht="13.2" x14ac:dyDescent="0.2">
      <c r="A61" s="247"/>
      <c r="AK61" s="303" t="s">
        <v>524</v>
      </c>
      <c r="AL61" s="326"/>
      <c r="AM61" s="312">
        <v>982643</v>
      </c>
      <c r="AN61" s="313">
        <v>209265</v>
      </c>
      <c r="AO61" s="314">
        <v>6.7</v>
      </c>
      <c r="AP61" s="315">
        <v>325053</v>
      </c>
      <c r="AQ61" s="327">
        <v>25.9</v>
      </c>
      <c r="AR61" s="317">
        <v>-19.2</v>
      </c>
    </row>
    <row r="62" spans="1:44" ht="13.2" x14ac:dyDescent="0.2">
      <c r="A62" s="247"/>
      <c r="AK62" s="318"/>
      <c r="AL62" s="319" t="s">
        <v>519</v>
      </c>
      <c r="AM62" s="320">
        <v>908458</v>
      </c>
      <c r="AN62" s="321">
        <v>193760</v>
      </c>
      <c r="AO62" s="322">
        <v>8.6999999999999993</v>
      </c>
      <c r="AP62" s="323">
        <v>174734</v>
      </c>
      <c r="AQ62" s="324">
        <v>27.9</v>
      </c>
      <c r="AR62" s="325">
        <v>-19.2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LOlB9IYqEpB+/maRs2UX546VvXEG+7VC2ryYiQGq7ihKUpnOBNqz/+GPx6R16MZJibnOsoVXZg0JgdGaLLVIAw==" saltValue="RpLDdKMGpEY32LSeavpx2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FcA+Jo+nuQIf5XahLC4/hvZgkywi5w/QTclXfPukHxF6+vWSSq8+YuzoA5QdQDltp62aqsKnk1dCt2Zl5rIUHA==" saltValue="cvjb2NLZv5cxknnVPVld5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ccMeuIVc88iyYuXVLKaJJe/JG+r+SWhyGC2ZUFZS5IJiOO+MzLjPefM43uJeGDlCvnGNDG8/gGVMH46X9miXuQ==" saltValue="soi6CjkMi8SQr8S+9Uk0Gw=="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59.74</v>
      </c>
      <c r="G47" s="12">
        <v>60.58</v>
      </c>
      <c r="H47" s="12">
        <v>65.040000000000006</v>
      </c>
      <c r="I47" s="12">
        <v>62.76</v>
      </c>
      <c r="J47" s="13">
        <v>65.760000000000005</v>
      </c>
    </row>
    <row r="48" spans="2:10" ht="57.75" customHeight="1" x14ac:dyDescent="0.2">
      <c r="B48" s="14"/>
      <c r="C48" s="1154" t="s">
        <v>4</v>
      </c>
      <c r="D48" s="1154"/>
      <c r="E48" s="1155"/>
      <c r="F48" s="15">
        <v>9.3000000000000007</v>
      </c>
      <c r="G48" s="16">
        <v>13.75</v>
      </c>
      <c r="H48" s="16">
        <v>8.58</v>
      </c>
      <c r="I48" s="16">
        <v>10.17</v>
      </c>
      <c r="J48" s="17">
        <v>8.85</v>
      </c>
    </row>
    <row r="49" spans="2:10" ht="57.75" customHeight="1" thickBot="1" x14ac:dyDescent="0.25">
      <c r="B49" s="18"/>
      <c r="C49" s="1156" t="s">
        <v>5</v>
      </c>
      <c r="D49" s="1156"/>
      <c r="E49" s="1157"/>
      <c r="F49" s="19">
        <v>6.87</v>
      </c>
      <c r="G49" s="20">
        <v>9.9600000000000009</v>
      </c>
      <c r="H49" s="20" t="s">
        <v>531</v>
      </c>
      <c r="I49" s="20" t="s">
        <v>532</v>
      </c>
      <c r="J49" s="21">
        <v>2.72</v>
      </c>
    </row>
    <row r="50" spans="2:10" ht="13.2" x14ac:dyDescent="0.2"/>
  </sheetData>
  <sheetProtection algorithmName="SHA-512" hashValue="TXStv67TZ3fyBtUWdF2aZzIf4162OIEYOwWF8iEPYFYJPKIcHuYLZYivrdevMUIZIlV8vrzflhlPY34IG5kFtg==" saltValue="eoqaNRgRfCcNJ0dyvFJDJ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533</v>
      </c>
      <c r="D34" s="1162"/>
      <c r="E34" s="1163"/>
      <c r="F34" s="32">
        <v>13.54</v>
      </c>
      <c r="G34" s="33">
        <v>13.42</v>
      </c>
      <c r="H34" s="33">
        <v>14.42</v>
      </c>
      <c r="I34" s="33">
        <v>14.08</v>
      </c>
      <c r="J34" s="34">
        <v>13.15</v>
      </c>
      <c r="K34" s="22"/>
      <c r="L34" s="22"/>
      <c r="M34" s="22"/>
      <c r="N34" s="22"/>
      <c r="O34" s="22"/>
      <c r="P34" s="22"/>
    </row>
    <row r="35" spans="1:16" ht="39" customHeight="1" x14ac:dyDescent="0.2">
      <c r="A35" s="22"/>
      <c r="B35" s="35"/>
      <c r="C35" s="1158" t="s">
        <v>534</v>
      </c>
      <c r="D35" s="1158"/>
      <c r="E35" s="1159"/>
      <c r="F35" s="36">
        <v>9</v>
      </c>
      <c r="G35" s="37">
        <v>13.45</v>
      </c>
      <c r="H35" s="37">
        <v>8</v>
      </c>
      <c r="I35" s="37">
        <v>9.25</v>
      </c>
      <c r="J35" s="38">
        <v>7.9</v>
      </c>
      <c r="K35" s="22"/>
      <c r="L35" s="22"/>
      <c r="M35" s="22"/>
      <c r="N35" s="22"/>
      <c r="O35" s="22"/>
      <c r="P35" s="22"/>
    </row>
    <row r="36" spans="1:16" ht="39" customHeight="1" x14ac:dyDescent="0.2">
      <c r="A36" s="22"/>
      <c r="B36" s="35"/>
      <c r="C36" s="1158" t="s">
        <v>535</v>
      </c>
      <c r="D36" s="1158"/>
      <c r="E36" s="1159"/>
      <c r="F36" s="36" t="s">
        <v>487</v>
      </c>
      <c r="G36" s="37" t="s">
        <v>487</v>
      </c>
      <c r="H36" s="37" t="s">
        <v>487</v>
      </c>
      <c r="I36" s="37" t="s">
        <v>487</v>
      </c>
      <c r="J36" s="38">
        <v>2.33</v>
      </c>
      <c r="K36" s="22"/>
      <c r="L36" s="22"/>
      <c r="M36" s="22"/>
      <c r="N36" s="22"/>
      <c r="O36" s="22"/>
      <c r="P36" s="22"/>
    </row>
    <row r="37" spans="1:16" ht="39" customHeight="1" x14ac:dyDescent="0.2">
      <c r="A37" s="22"/>
      <c r="B37" s="35"/>
      <c r="C37" s="1158" t="s">
        <v>536</v>
      </c>
      <c r="D37" s="1158"/>
      <c r="E37" s="1159"/>
      <c r="F37" s="36">
        <v>1.04</v>
      </c>
      <c r="G37" s="37">
        <v>1.05</v>
      </c>
      <c r="H37" s="37">
        <v>1.01</v>
      </c>
      <c r="I37" s="37">
        <v>0.04</v>
      </c>
      <c r="J37" s="38">
        <v>1.18</v>
      </c>
      <c r="K37" s="22"/>
      <c r="L37" s="22"/>
      <c r="M37" s="22"/>
      <c r="N37" s="22"/>
      <c r="O37" s="22"/>
      <c r="P37" s="22"/>
    </row>
    <row r="38" spans="1:16" ht="39" customHeight="1" x14ac:dyDescent="0.2">
      <c r="A38" s="22"/>
      <c r="B38" s="35"/>
      <c r="C38" s="1158" t="s">
        <v>537</v>
      </c>
      <c r="D38" s="1158"/>
      <c r="E38" s="1159"/>
      <c r="F38" s="36">
        <v>0.2</v>
      </c>
      <c r="G38" s="37">
        <v>0.27</v>
      </c>
      <c r="H38" s="37">
        <v>0.56999999999999995</v>
      </c>
      <c r="I38" s="37">
        <v>0.56999999999999995</v>
      </c>
      <c r="J38" s="38">
        <v>0.49</v>
      </c>
      <c r="K38" s="22"/>
      <c r="L38" s="22"/>
      <c r="M38" s="22"/>
      <c r="N38" s="22"/>
      <c r="O38" s="22"/>
      <c r="P38" s="22"/>
    </row>
    <row r="39" spans="1:16" ht="39" customHeight="1" x14ac:dyDescent="0.2">
      <c r="A39" s="22"/>
      <c r="B39" s="35"/>
      <c r="C39" s="1158" t="s">
        <v>538</v>
      </c>
      <c r="D39" s="1158"/>
      <c r="E39" s="1159"/>
      <c r="F39" s="36">
        <v>0.08</v>
      </c>
      <c r="G39" s="37">
        <v>0.01</v>
      </c>
      <c r="H39" s="37">
        <v>0</v>
      </c>
      <c r="I39" s="37">
        <v>0.33</v>
      </c>
      <c r="J39" s="38">
        <v>0.45</v>
      </c>
      <c r="K39" s="22"/>
      <c r="L39" s="22"/>
      <c r="M39" s="22"/>
      <c r="N39" s="22"/>
      <c r="O39" s="22"/>
      <c r="P39" s="22"/>
    </row>
    <row r="40" spans="1:16" ht="39" customHeight="1" x14ac:dyDescent="0.2">
      <c r="A40" s="22"/>
      <c r="B40" s="35"/>
      <c r="C40" s="1158" t="s">
        <v>539</v>
      </c>
      <c r="D40" s="1158"/>
      <c r="E40" s="1159"/>
      <c r="F40" s="36">
        <v>0.22</v>
      </c>
      <c r="G40" s="37">
        <v>0.2</v>
      </c>
      <c r="H40" s="37">
        <v>0.23</v>
      </c>
      <c r="I40" s="37">
        <v>0.23</v>
      </c>
      <c r="J40" s="38">
        <v>0.26</v>
      </c>
      <c r="K40" s="22"/>
      <c r="L40" s="22"/>
      <c r="M40" s="22"/>
      <c r="N40" s="22"/>
      <c r="O40" s="22"/>
      <c r="P40" s="22"/>
    </row>
    <row r="41" spans="1:16" ht="39" customHeight="1" x14ac:dyDescent="0.2">
      <c r="A41" s="22"/>
      <c r="B41" s="35"/>
      <c r="C41" s="1158" t="s">
        <v>540</v>
      </c>
      <c r="D41" s="1158"/>
      <c r="E41" s="1159"/>
      <c r="F41" s="36">
        <v>0.56999999999999995</v>
      </c>
      <c r="G41" s="37">
        <v>1.41</v>
      </c>
      <c r="H41" s="37">
        <v>1.94</v>
      </c>
      <c r="I41" s="37">
        <v>1.07</v>
      </c>
      <c r="J41" s="38">
        <v>0.24</v>
      </c>
      <c r="K41" s="22"/>
      <c r="L41" s="22"/>
      <c r="M41" s="22"/>
      <c r="N41" s="22"/>
      <c r="O41" s="22"/>
      <c r="P41" s="22"/>
    </row>
    <row r="42" spans="1:16" ht="39" customHeight="1" x14ac:dyDescent="0.2">
      <c r="A42" s="22"/>
      <c r="B42" s="39"/>
      <c r="C42" s="1158" t="s">
        <v>541</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542</v>
      </c>
      <c r="D43" s="1160"/>
      <c r="E43" s="1161"/>
      <c r="F43" s="41">
        <v>0</v>
      </c>
      <c r="G43" s="42">
        <v>0</v>
      </c>
      <c r="H43" s="42">
        <v>0</v>
      </c>
      <c r="I43" s="42">
        <v>2.88</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F88QA2eDWJgrcjHONN41MHrGM6322QUg77E000vYPT76ZUS1/1ZlpWISKyTxV4o4EdHWx094DtDlnVuGLJPApw==" saltValue="emhSfbX/1Aepk9Rdb2e2Q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5"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211</v>
      </c>
      <c r="L45" s="58">
        <v>212</v>
      </c>
      <c r="M45" s="58">
        <v>208</v>
      </c>
      <c r="N45" s="58">
        <v>198</v>
      </c>
      <c r="O45" s="59">
        <v>180</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350</v>
      </c>
      <c r="L48" s="62">
        <v>352</v>
      </c>
      <c r="M48" s="62">
        <v>335</v>
      </c>
      <c r="N48" s="62">
        <v>320</v>
      </c>
      <c r="O48" s="63">
        <v>292</v>
      </c>
      <c r="P48" s="46"/>
      <c r="Q48" s="46"/>
      <c r="R48" s="46"/>
      <c r="S48" s="46"/>
      <c r="T48" s="46"/>
      <c r="U48" s="46"/>
    </row>
    <row r="49" spans="1:21" ht="30.75" customHeight="1" x14ac:dyDescent="0.2">
      <c r="A49" s="46"/>
      <c r="B49" s="1189"/>
      <c r="C49" s="1190"/>
      <c r="D49" s="60"/>
      <c r="E49" s="1166" t="s">
        <v>14</v>
      </c>
      <c r="F49" s="1166"/>
      <c r="G49" s="1166"/>
      <c r="H49" s="1166"/>
      <c r="I49" s="1166"/>
      <c r="J49" s="1167"/>
      <c r="K49" s="61">
        <v>31</v>
      </c>
      <c r="L49" s="62">
        <v>35</v>
      </c>
      <c r="M49" s="62">
        <v>38</v>
      </c>
      <c r="N49" s="62">
        <v>37</v>
      </c>
      <c r="O49" s="63">
        <v>36</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487</v>
      </c>
      <c r="L50" s="62" t="s">
        <v>487</v>
      </c>
      <c r="M50" s="62" t="s">
        <v>487</v>
      </c>
      <c r="N50" s="62" t="s">
        <v>487</v>
      </c>
      <c r="O50" s="63" t="s">
        <v>487</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424</v>
      </c>
      <c r="L52" s="62">
        <v>416</v>
      </c>
      <c r="M52" s="62">
        <v>399</v>
      </c>
      <c r="N52" s="62">
        <v>370</v>
      </c>
      <c r="O52" s="63">
        <v>339</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168</v>
      </c>
      <c r="L53" s="67">
        <v>183</v>
      </c>
      <c r="M53" s="67">
        <v>182</v>
      </c>
      <c r="N53" s="67">
        <v>185</v>
      </c>
      <c r="O53" s="68">
        <v>169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9lSLCIE/Uzx42vCEoKsqgKjVvE7Rk5IgCC7M5jsNRBC1VfKf0W5lMc+erWV2DLnTcXLtbO7FH7t2m8mhoqrnA==" saltValue="5J/hsx07daUhgN6269tNL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view="pageBreakPreview" zoomScale="70" zoomScaleNormal="100" zoomScaleSheetLayoutView="7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07" t="s">
        <v>30</v>
      </c>
      <c r="C41" s="1208"/>
      <c r="D41" s="103"/>
      <c r="E41" s="1209" t="s">
        <v>31</v>
      </c>
      <c r="F41" s="1209"/>
      <c r="G41" s="1209"/>
      <c r="H41" s="1210"/>
      <c r="I41" s="330">
        <v>1965</v>
      </c>
      <c r="J41" s="331">
        <v>1828</v>
      </c>
      <c r="K41" s="331">
        <v>1653</v>
      </c>
      <c r="L41" s="331">
        <v>1577</v>
      </c>
      <c r="M41" s="332">
        <v>1436</v>
      </c>
    </row>
    <row r="42" spans="2:13" ht="27.75" customHeight="1" x14ac:dyDescent="0.2">
      <c r="B42" s="1197"/>
      <c r="C42" s="1198"/>
      <c r="D42" s="104"/>
      <c r="E42" s="1201" t="s">
        <v>32</v>
      </c>
      <c r="F42" s="1201"/>
      <c r="G42" s="1201"/>
      <c r="H42" s="1202"/>
      <c r="I42" s="333" t="s">
        <v>487</v>
      </c>
      <c r="J42" s="334" t="s">
        <v>487</v>
      </c>
      <c r="K42" s="334" t="s">
        <v>487</v>
      </c>
      <c r="L42" s="334" t="s">
        <v>487</v>
      </c>
      <c r="M42" s="335" t="s">
        <v>487</v>
      </c>
    </row>
    <row r="43" spans="2:13" ht="27.75" customHeight="1" x14ac:dyDescent="0.2">
      <c r="B43" s="1197"/>
      <c r="C43" s="1198"/>
      <c r="D43" s="104"/>
      <c r="E43" s="1201" t="s">
        <v>33</v>
      </c>
      <c r="F43" s="1201"/>
      <c r="G43" s="1201"/>
      <c r="H43" s="1202"/>
      <c r="I43" s="333">
        <v>3130</v>
      </c>
      <c r="J43" s="334">
        <v>2868</v>
      </c>
      <c r="K43" s="334">
        <v>2610</v>
      </c>
      <c r="L43" s="334">
        <v>2393</v>
      </c>
      <c r="M43" s="335">
        <v>2134</v>
      </c>
    </row>
    <row r="44" spans="2:13" ht="27.75" customHeight="1" x14ac:dyDescent="0.2">
      <c r="B44" s="1197"/>
      <c r="C44" s="1198"/>
      <c r="D44" s="104"/>
      <c r="E44" s="1201" t="s">
        <v>34</v>
      </c>
      <c r="F44" s="1201"/>
      <c r="G44" s="1201"/>
      <c r="H44" s="1202"/>
      <c r="I44" s="333">
        <v>342</v>
      </c>
      <c r="J44" s="334">
        <v>297</v>
      </c>
      <c r="K44" s="334">
        <v>263</v>
      </c>
      <c r="L44" s="334">
        <v>227</v>
      </c>
      <c r="M44" s="335">
        <v>187</v>
      </c>
    </row>
    <row r="45" spans="2:13" ht="27.75" customHeight="1" x14ac:dyDescent="0.2">
      <c r="B45" s="1197"/>
      <c r="C45" s="1198"/>
      <c r="D45" s="104"/>
      <c r="E45" s="1201" t="s">
        <v>35</v>
      </c>
      <c r="F45" s="1201"/>
      <c r="G45" s="1201"/>
      <c r="H45" s="1202"/>
      <c r="I45" s="333">
        <v>1224</v>
      </c>
      <c r="J45" s="334">
        <v>1234</v>
      </c>
      <c r="K45" s="334">
        <v>1237</v>
      </c>
      <c r="L45" s="334">
        <v>1251</v>
      </c>
      <c r="M45" s="335">
        <v>1316</v>
      </c>
    </row>
    <row r="46" spans="2:13" ht="27.75" customHeight="1" x14ac:dyDescent="0.2">
      <c r="B46" s="1197"/>
      <c r="C46" s="1198"/>
      <c r="D46" s="105"/>
      <c r="E46" s="1201" t="s">
        <v>36</v>
      </c>
      <c r="F46" s="1201"/>
      <c r="G46" s="1201"/>
      <c r="H46" s="1202"/>
      <c r="I46" s="333" t="s">
        <v>487</v>
      </c>
      <c r="J46" s="334" t="s">
        <v>487</v>
      </c>
      <c r="K46" s="334" t="s">
        <v>487</v>
      </c>
      <c r="L46" s="334" t="s">
        <v>487</v>
      </c>
      <c r="M46" s="335" t="s">
        <v>487</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5111</v>
      </c>
      <c r="J50" s="334">
        <v>5831</v>
      </c>
      <c r="K50" s="334">
        <v>6548</v>
      </c>
      <c r="L50" s="334">
        <v>6713</v>
      </c>
      <c r="M50" s="335">
        <v>6872</v>
      </c>
    </row>
    <row r="51" spans="2:13" ht="27.75" customHeight="1" x14ac:dyDescent="0.2">
      <c r="B51" s="1197"/>
      <c r="C51" s="1198"/>
      <c r="D51" s="104"/>
      <c r="E51" s="1201" t="s">
        <v>42</v>
      </c>
      <c r="F51" s="1201"/>
      <c r="G51" s="1201"/>
      <c r="H51" s="1202"/>
      <c r="I51" s="333">
        <v>11</v>
      </c>
      <c r="J51" s="334">
        <v>5</v>
      </c>
      <c r="K51" s="334">
        <v>4</v>
      </c>
      <c r="L51" s="334">
        <v>3</v>
      </c>
      <c r="M51" s="335">
        <v>2</v>
      </c>
    </row>
    <row r="52" spans="2:13" ht="27.75" customHeight="1" x14ac:dyDescent="0.2">
      <c r="B52" s="1199"/>
      <c r="C52" s="1200"/>
      <c r="D52" s="104"/>
      <c r="E52" s="1201" t="s">
        <v>43</v>
      </c>
      <c r="F52" s="1201"/>
      <c r="G52" s="1201"/>
      <c r="H52" s="1202"/>
      <c r="I52" s="333">
        <v>3627</v>
      </c>
      <c r="J52" s="334">
        <v>3318</v>
      </c>
      <c r="K52" s="334">
        <v>2975</v>
      </c>
      <c r="L52" s="334">
        <v>2625</v>
      </c>
      <c r="M52" s="335">
        <v>2279</v>
      </c>
    </row>
    <row r="53" spans="2:13" ht="27.75" customHeight="1" thickBot="1" x14ac:dyDescent="0.25">
      <c r="B53" s="1203" t="s">
        <v>19</v>
      </c>
      <c r="C53" s="1204"/>
      <c r="D53" s="108"/>
      <c r="E53" s="1205" t="s">
        <v>44</v>
      </c>
      <c r="F53" s="1205"/>
      <c r="G53" s="1205"/>
      <c r="H53" s="1206"/>
      <c r="I53" s="336">
        <v>-2089</v>
      </c>
      <c r="J53" s="337">
        <v>-2927</v>
      </c>
      <c r="K53" s="337">
        <v>-3764</v>
      </c>
      <c r="L53" s="337">
        <v>-3893</v>
      </c>
      <c r="M53" s="338">
        <v>-4081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u/+l9QFLa9ZT9r7NSFfW8k6ASCwr2LnIb5R0aRLtt1J2yP6LgpgR/q3h+Z5wY2R59HTXp50YZ4dTUKc48oopiw==" saltValue="nrHkCQZnSeojLOpyWvhoY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5"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1839</v>
      </c>
      <c r="G55" s="339">
        <v>1769</v>
      </c>
      <c r="H55" s="340">
        <v>1880</v>
      </c>
    </row>
    <row r="56" spans="2:8" ht="52.5" customHeight="1" x14ac:dyDescent="0.2">
      <c r="B56" s="120"/>
      <c r="C56" s="1224" t="s">
        <v>47</v>
      </c>
      <c r="D56" s="1224"/>
      <c r="E56" s="1225"/>
      <c r="F56" s="341">
        <v>1273</v>
      </c>
      <c r="G56" s="341">
        <v>1275</v>
      </c>
      <c r="H56" s="342">
        <v>1292</v>
      </c>
    </row>
    <row r="57" spans="2:8" ht="53.25" customHeight="1" x14ac:dyDescent="0.2">
      <c r="B57" s="120"/>
      <c r="C57" s="1226" t="s">
        <v>48</v>
      </c>
      <c r="D57" s="1226"/>
      <c r="E57" s="1227"/>
      <c r="F57" s="343">
        <v>3230</v>
      </c>
      <c r="G57" s="343">
        <v>3443</v>
      </c>
      <c r="H57" s="344">
        <v>3508</v>
      </c>
    </row>
    <row r="58" spans="2:8" ht="45.75" customHeight="1" x14ac:dyDescent="0.2">
      <c r="B58" s="121"/>
      <c r="C58" s="1214" t="s">
        <v>563</v>
      </c>
      <c r="D58" s="1215"/>
      <c r="E58" s="1216"/>
      <c r="F58" s="345">
        <v>1704</v>
      </c>
      <c r="G58" s="345">
        <v>1824</v>
      </c>
      <c r="H58" s="346">
        <v>1774</v>
      </c>
    </row>
    <row r="59" spans="2:8" ht="45.75" customHeight="1" x14ac:dyDescent="0.2">
      <c r="B59" s="121"/>
      <c r="C59" s="1214" t="s">
        <v>564</v>
      </c>
      <c r="D59" s="1215"/>
      <c r="E59" s="1216"/>
      <c r="F59" s="345">
        <v>789</v>
      </c>
      <c r="G59" s="345">
        <v>817</v>
      </c>
      <c r="H59" s="346">
        <v>845</v>
      </c>
    </row>
    <row r="60" spans="2:8" ht="45.75" customHeight="1" x14ac:dyDescent="0.2">
      <c r="B60" s="121"/>
      <c r="C60" s="1214" t="s">
        <v>565</v>
      </c>
      <c r="D60" s="1215"/>
      <c r="E60" s="1216"/>
      <c r="F60" s="345">
        <v>476</v>
      </c>
      <c r="G60" s="345">
        <v>513</v>
      </c>
      <c r="H60" s="346">
        <v>556</v>
      </c>
    </row>
    <row r="61" spans="2:8" ht="45.75" customHeight="1" x14ac:dyDescent="0.2">
      <c r="B61" s="121"/>
      <c r="C61" s="1214" t="s">
        <v>566</v>
      </c>
      <c r="D61" s="1215"/>
      <c r="E61" s="1216"/>
      <c r="F61" s="345">
        <v>100</v>
      </c>
      <c r="G61" s="345">
        <v>124</v>
      </c>
      <c r="H61" s="346">
        <v>156</v>
      </c>
    </row>
    <row r="62" spans="2:8" ht="45.75" customHeight="1" thickBot="1" x14ac:dyDescent="0.25">
      <c r="B62" s="122"/>
      <c r="C62" s="1217" t="s">
        <v>567</v>
      </c>
      <c r="D62" s="1218"/>
      <c r="E62" s="1219"/>
      <c r="F62" s="347">
        <v>40</v>
      </c>
      <c r="G62" s="347">
        <v>50</v>
      </c>
      <c r="H62" s="348">
        <v>60</v>
      </c>
    </row>
    <row r="63" spans="2:8" ht="52.5" customHeight="1" thickBot="1" x14ac:dyDescent="0.25">
      <c r="B63" s="123"/>
      <c r="C63" s="1220" t="s">
        <v>49</v>
      </c>
      <c r="D63" s="1220"/>
      <c r="E63" s="1221"/>
      <c r="F63" s="349">
        <v>6343</v>
      </c>
      <c r="G63" s="349">
        <v>6487</v>
      </c>
      <c r="H63" s="350">
        <v>6680</v>
      </c>
    </row>
    <row r="64" spans="2:8" ht="13.2" x14ac:dyDescent="0.2"/>
  </sheetData>
  <sheetProtection algorithmName="SHA-512" hashValue="Wj/57xrAjls+50rJ1FJ408fUjnXUmY6e3KCeDx78y/2Iy79amXk+p/etnlxdu39BL1a6kyVnjG40PMwhZWwtdw==" saltValue="qYISgwVeoTHnyZsccut51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65BCE-D453-47D4-9198-8B91AD08D5A8}">
  <sheetPr>
    <pageSetUpPr fitToPage="1"/>
  </sheetPr>
  <dimension ref="A1:DE85"/>
  <sheetViews>
    <sheetView showGridLines="0" zoomScale="70" zoomScaleNormal="7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578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574</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32" t="s">
        <v>577</v>
      </c>
      <c r="AO43" s="1233"/>
      <c r="AP43" s="1233"/>
      <c r="AQ43" s="1233"/>
      <c r="AR43" s="1233"/>
      <c r="AS43" s="1233"/>
      <c r="AT43" s="1233"/>
      <c r="AU43" s="1233"/>
      <c r="AV43" s="1233"/>
      <c r="AW43" s="1233"/>
      <c r="AX43" s="1233"/>
      <c r="AY43" s="1233"/>
      <c r="AZ43" s="1233"/>
      <c r="BA43" s="1233"/>
      <c r="BB43" s="1233"/>
      <c r="BC43" s="1233"/>
      <c r="BD43" s="1233"/>
      <c r="BE43" s="1233"/>
      <c r="BF43" s="1233"/>
      <c r="BG43" s="1233"/>
      <c r="BH43" s="1233"/>
      <c r="BI43" s="1233"/>
      <c r="BJ43" s="1233"/>
      <c r="BK43" s="1233"/>
      <c r="BL43" s="1233"/>
      <c r="BM43" s="1233"/>
      <c r="BN43" s="1233"/>
      <c r="BO43" s="1233"/>
      <c r="BP43" s="1233"/>
      <c r="BQ43" s="1233"/>
      <c r="BR43" s="1233"/>
      <c r="BS43" s="1233"/>
      <c r="BT43" s="1233"/>
      <c r="BU43" s="1233"/>
      <c r="BV43" s="1233"/>
      <c r="BW43" s="1233"/>
      <c r="BX43" s="1233"/>
      <c r="BY43" s="1233"/>
      <c r="BZ43" s="1233"/>
      <c r="CA43" s="1233"/>
      <c r="CB43" s="1233"/>
      <c r="CC43" s="1233"/>
      <c r="CD43" s="1233"/>
      <c r="CE43" s="1233"/>
      <c r="CF43" s="1233"/>
      <c r="CG43" s="1233"/>
      <c r="CH43" s="1233"/>
      <c r="CI43" s="1233"/>
      <c r="CJ43" s="1233"/>
      <c r="CK43" s="1233"/>
      <c r="CL43" s="1233"/>
      <c r="CM43" s="1233"/>
      <c r="CN43" s="1233"/>
      <c r="CO43" s="1233"/>
      <c r="CP43" s="1233"/>
      <c r="CQ43" s="1233"/>
      <c r="CR43" s="1233"/>
      <c r="CS43" s="1233"/>
      <c r="CT43" s="1233"/>
      <c r="CU43" s="1233"/>
      <c r="CV43" s="1233"/>
      <c r="CW43" s="1233"/>
      <c r="CX43" s="1233"/>
      <c r="CY43" s="1233"/>
      <c r="CZ43" s="1233"/>
      <c r="DA43" s="1233"/>
      <c r="DB43" s="1233"/>
      <c r="DC43" s="1234"/>
    </row>
    <row r="44" spans="2:109" ht="13.2" x14ac:dyDescent="0.2">
      <c r="B44" s="247"/>
      <c r="AN44" s="1235"/>
      <c r="AO44" s="1236"/>
      <c r="AP44" s="1236"/>
      <c r="AQ44" s="1236"/>
      <c r="AR44" s="1236"/>
      <c r="AS44" s="1236"/>
      <c r="AT44" s="1236"/>
      <c r="AU44" s="1236"/>
      <c r="AV44" s="1236"/>
      <c r="AW44" s="1236"/>
      <c r="AX44" s="1236"/>
      <c r="AY44" s="1236"/>
      <c r="AZ44" s="1236"/>
      <c r="BA44" s="1236"/>
      <c r="BB44" s="1236"/>
      <c r="BC44" s="1236"/>
      <c r="BD44" s="1236"/>
      <c r="BE44" s="1236"/>
      <c r="BF44" s="1236"/>
      <c r="BG44" s="1236"/>
      <c r="BH44" s="1236"/>
      <c r="BI44" s="1236"/>
      <c r="BJ44" s="1236"/>
      <c r="BK44" s="1236"/>
      <c r="BL44" s="1236"/>
      <c r="BM44" s="1236"/>
      <c r="BN44" s="1236"/>
      <c r="BO44" s="1236"/>
      <c r="BP44" s="1236"/>
      <c r="BQ44" s="1236"/>
      <c r="BR44" s="1236"/>
      <c r="BS44" s="1236"/>
      <c r="BT44" s="1236"/>
      <c r="BU44" s="1236"/>
      <c r="BV44" s="1236"/>
      <c r="BW44" s="1236"/>
      <c r="BX44" s="1236"/>
      <c r="BY44" s="1236"/>
      <c r="BZ44" s="1236"/>
      <c r="CA44" s="1236"/>
      <c r="CB44" s="1236"/>
      <c r="CC44" s="1236"/>
      <c r="CD44" s="1236"/>
      <c r="CE44" s="1236"/>
      <c r="CF44" s="1236"/>
      <c r="CG44" s="1236"/>
      <c r="CH44" s="1236"/>
      <c r="CI44" s="1236"/>
      <c r="CJ44" s="1236"/>
      <c r="CK44" s="1236"/>
      <c r="CL44" s="1236"/>
      <c r="CM44" s="1236"/>
      <c r="CN44" s="1236"/>
      <c r="CO44" s="1236"/>
      <c r="CP44" s="1236"/>
      <c r="CQ44" s="1236"/>
      <c r="CR44" s="1236"/>
      <c r="CS44" s="1236"/>
      <c r="CT44" s="1236"/>
      <c r="CU44" s="1236"/>
      <c r="CV44" s="1236"/>
      <c r="CW44" s="1236"/>
      <c r="CX44" s="1236"/>
      <c r="CY44" s="1236"/>
      <c r="CZ44" s="1236"/>
      <c r="DA44" s="1236"/>
      <c r="DB44" s="1236"/>
      <c r="DC44" s="1237"/>
    </row>
    <row r="45" spans="2:109" ht="13.2" x14ac:dyDescent="0.2">
      <c r="B45" s="247"/>
      <c r="AN45" s="1235"/>
      <c r="AO45" s="1236"/>
      <c r="AP45" s="1236"/>
      <c r="AQ45" s="1236"/>
      <c r="AR45" s="1236"/>
      <c r="AS45" s="1236"/>
      <c r="AT45" s="1236"/>
      <c r="AU45" s="1236"/>
      <c r="AV45" s="1236"/>
      <c r="AW45" s="1236"/>
      <c r="AX45" s="1236"/>
      <c r="AY45" s="1236"/>
      <c r="AZ45" s="1236"/>
      <c r="BA45" s="1236"/>
      <c r="BB45" s="1236"/>
      <c r="BC45" s="1236"/>
      <c r="BD45" s="1236"/>
      <c r="BE45" s="1236"/>
      <c r="BF45" s="1236"/>
      <c r="BG45" s="1236"/>
      <c r="BH45" s="1236"/>
      <c r="BI45" s="1236"/>
      <c r="BJ45" s="1236"/>
      <c r="BK45" s="1236"/>
      <c r="BL45" s="1236"/>
      <c r="BM45" s="1236"/>
      <c r="BN45" s="1236"/>
      <c r="BO45" s="1236"/>
      <c r="BP45" s="1236"/>
      <c r="BQ45" s="1236"/>
      <c r="BR45" s="1236"/>
      <c r="BS45" s="1236"/>
      <c r="BT45" s="1236"/>
      <c r="BU45" s="1236"/>
      <c r="BV45" s="1236"/>
      <c r="BW45" s="1236"/>
      <c r="BX45" s="1236"/>
      <c r="BY45" s="1236"/>
      <c r="BZ45" s="1236"/>
      <c r="CA45" s="1236"/>
      <c r="CB45" s="1236"/>
      <c r="CC45" s="1236"/>
      <c r="CD45" s="1236"/>
      <c r="CE45" s="1236"/>
      <c r="CF45" s="1236"/>
      <c r="CG45" s="1236"/>
      <c r="CH45" s="1236"/>
      <c r="CI45" s="1236"/>
      <c r="CJ45" s="1236"/>
      <c r="CK45" s="1236"/>
      <c r="CL45" s="1236"/>
      <c r="CM45" s="1236"/>
      <c r="CN45" s="1236"/>
      <c r="CO45" s="1236"/>
      <c r="CP45" s="1236"/>
      <c r="CQ45" s="1236"/>
      <c r="CR45" s="1236"/>
      <c r="CS45" s="1236"/>
      <c r="CT45" s="1236"/>
      <c r="CU45" s="1236"/>
      <c r="CV45" s="1236"/>
      <c r="CW45" s="1236"/>
      <c r="CX45" s="1236"/>
      <c r="CY45" s="1236"/>
      <c r="CZ45" s="1236"/>
      <c r="DA45" s="1236"/>
      <c r="DB45" s="1236"/>
      <c r="DC45" s="1237"/>
    </row>
    <row r="46" spans="2:109" ht="13.2" x14ac:dyDescent="0.2">
      <c r="B46" s="247"/>
      <c r="AN46" s="1235"/>
      <c r="AO46" s="1236"/>
      <c r="AP46" s="1236"/>
      <c r="AQ46" s="1236"/>
      <c r="AR46" s="1236"/>
      <c r="AS46" s="1236"/>
      <c r="AT46" s="1236"/>
      <c r="AU46" s="1236"/>
      <c r="AV46" s="1236"/>
      <c r="AW46" s="1236"/>
      <c r="AX46" s="1236"/>
      <c r="AY46" s="1236"/>
      <c r="AZ46" s="1236"/>
      <c r="BA46" s="1236"/>
      <c r="BB46" s="1236"/>
      <c r="BC46" s="1236"/>
      <c r="BD46" s="1236"/>
      <c r="BE46" s="1236"/>
      <c r="BF46" s="1236"/>
      <c r="BG46" s="1236"/>
      <c r="BH46" s="1236"/>
      <c r="BI46" s="1236"/>
      <c r="BJ46" s="1236"/>
      <c r="BK46" s="1236"/>
      <c r="BL46" s="1236"/>
      <c r="BM46" s="1236"/>
      <c r="BN46" s="1236"/>
      <c r="BO46" s="1236"/>
      <c r="BP46" s="1236"/>
      <c r="BQ46" s="1236"/>
      <c r="BR46" s="1236"/>
      <c r="BS46" s="1236"/>
      <c r="BT46" s="1236"/>
      <c r="BU46" s="1236"/>
      <c r="BV46" s="1236"/>
      <c r="BW46" s="1236"/>
      <c r="BX46" s="1236"/>
      <c r="BY46" s="1236"/>
      <c r="BZ46" s="1236"/>
      <c r="CA46" s="1236"/>
      <c r="CB46" s="1236"/>
      <c r="CC46" s="1236"/>
      <c r="CD46" s="1236"/>
      <c r="CE46" s="1236"/>
      <c r="CF46" s="1236"/>
      <c r="CG46" s="1236"/>
      <c r="CH46" s="1236"/>
      <c r="CI46" s="1236"/>
      <c r="CJ46" s="1236"/>
      <c r="CK46" s="1236"/>
      <c r="CL46" s="1236"/>
      <c r="CM46" s="1236"/>
      <c r="CN46" s="1236"/>
      <c r="CO46" s="1236"/>
      <c r="CP46" s="1236"/>
      <c r="CQ46" s="1236"/>
      <c r="CR46" s="1236"/>
      <c r="CS46" s="1236"/>
      <c r="CT46" s="1236"/>
      <c r="CU46" s="1236"/>
      <c r="CV46" s="1236"/>
      <c r="CW46" s="1236"/>
      <c r="CX46" s="1236"/>
      <c r="CY46" s="1236"/>
      <c r="CZ46" s="1236"/>
      <c r="DA46" s="1236"/>
      <c r="DB46" s="1236"/>
      <c r="DC46" s="1237"/>
    </row>
    <row r="47" spans="2:109" ht="13.2" x14ac:dyDescent="0.2">
      <c r="B47" s="247"/>
      <c r="AN47" s="1238"/>
      <c r="AO47" s="1239"/>
      <c r="AP47" s="1239"/>
      <c r="AQ47" s="1239"/>
      <c r="AR47" s="1239"/>
      <c r="AS47" s="1239"/>
      <c r="AT47" s="1239"/>
      <c r="AU47" s="1239"/>
      <c r="AV47" s="1239"/>
      <c r="AW47" s="1239"/>
      <c r="AX47" s="1239"/>
      <c r="AY47" s="1239"/>
      <c r="AZ47" s="1239"/>
      <c r="BA47" s="1239"/>
      <c r="BB47" s="1239"/>
      <c r="BC47" s="1239"/>
      <c r="BD47" s="1239"/>
      <c r="BE47" s="1239"/>
      <c r="BF47" s="1239"/>
      <c r="BG47" s="1239"/>
      <c r="BH47" s="1239"/>
      <c r="BI47" s="1239"/>
      <c r="BJ47" s="1239"/>
      <c r="BK47" s="1239"/>
      <c r="BL47" s="1239"/>
      <c r="BM47" s="1239"/>
      <c r="BN47" s="1239"/>
      <c r="BO47" s="1239"/>
      <c r="BP47" s="1239"/>
      <c r="BQ47" s="1239"/>
      <c r="BR47" s="1239"/>
      <c r="BS47" s="1239"/>
      <c r="BT47" s="1239"/>
      <c r="BU47" s="1239"/>
      <c r="BV47" s="1239"/>
      <c r="BW47" s="1239"/>
      <c r="BX47" s="1239"/>
      <c r="BY47" s="1239"/>
      <c r="BZ47" s="1239"/>
      <c r="CA47" s="1239"/>
      <c r="CB47" s="1239"/>
      <c r="CC47" s="1239"/>
      <c r="CD47" s="1239"/>
      <c r="CE47" s="1239"/>
      <c r="CF47" s="1239"/>
      <c r="CG47" s="1239"/>
      <c r="CH47" s="1239"/>
      <c r="CI47" s="1239"/>
      <c r="CJ47" s="1239"/>
      <c r="CK47" s="1239"/>
      <c r="CL47" s="1239"/>
      <c r="CM47" s="1239"/>
      <c r="CN47" s="1239"/>
      <c r="CO47" s="1239"/>
      <c r="CP47" s="1239"/>
      <c r="CQ47" s="1239"/>
      <c r="CR47" s="1239"/>
      <c r="CS47" s="1239"/>
      <c r="CT47" s="1239"/>
      <c r="CU47" s="1239"/>
      <c r="CV47" s="1239"/>
      <c r="CW47" s="1239"/>
      <c r="CX47" s="1239"/>
      <c r="CY47" s="1239"/>
      <c r="CZ47" s="1239"/>
      <c r="DA47" s="1239"/>
      <c r="DB47" s="1239"/>
      <c r="DC47" s="1240"/>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572</v>
      </c>
    </row>
    <row r="50" spans="1:109" ht="13.2" x14ac:dyDescent="0.2">
      <c r="B50" s="247"/>
      <c r="G50" s="1241"/>
      <c r="H50" s="1241"/>
      <c r="I50" s="1241"/>
      <c r="J50" s="1241"/>
      <c r="K50" s="354"/>
      <c r="L50" s="354"/>
      <c r="M50" s="353"/>
      <c r="N50" s="353"/>
      <c r="AN50" s="1242"/>
      <c r="AO50" s="1243"/>
      <c r="AP50" s="1243"/>
      <c r="AQ50" s="1243"/>
      <c r="AR50" s="1243"/>
      <c r="AS50" s="1243"/>
      <c r="AT50" s="1243"/>
      <c r="AU50" s="1243"/>
      <c r="AV50" s="1243"/>
      <c r="AW50" s="1243"/>
      <c r="AX50" s="1243"/>
      <c r="AY50" s="1243"/>
      <c r="AZ50" s="1243"/>
      <c r="BA50" s="1243"/>
      <c r="BB50" s="1243"/>
      <c r="BC50" s="1243"/>
      <c r="BD50" s="1243"/>
      <c r="BE50" s="1243"/>
      <c r="BF50" s="1243"/>
      <c r="BG50" s="1243"/>
      <c r="BH50" s="1243"/>
      <c r="BI50" s="1243"/>
      <c r="BJ50" s="1243"/>
      <c r="BK50" s="1243"/>
      <c r="BL50" s="1243"/>
      <c r="BM50" s="1243"/>
      <c r="BN50" s="1243"/>
      <c r="BO50" s="1244"/>
      <c r="BP50" s="1245" t="s">
        <v>526</v>
      </c>
      <c r="BQ50" s="1245"/>
      <c r="BR50" s="1245"/>
      <c r="BS50" s="1245"/>
      <c r="BT50" s="1245"/>
      <c r="BU50" s="1245"/>
      <c r="BV50" s="1245"/>
      <c r="BW50" s="1245"/>
      <c r="BX50" s="1245" t="s">
        <v>527</v>
      </c>
      <c r="BY50" s="1245"/>
      <c r="BZ50" s="1245"/>
      <c r="CA50" s="1245"/>
      <c r="CB50" s="1245"/>
      <c r="CC50" s="1245"/>
      <c r="CD50" s="1245"/>
      <c r="CE50" s="1245"/>
      <c r="CF50" s="1245" t="s">
        <v>528</v>
      </c>
      <c r="CG50" s="1245"/>
      <c r="CH50" s="1245"/>
      <c r="CI50" s="1245"/>
      <c r="CJ50" s="1245"/>
      <c r="CK50" s="1245"/>
      <c r="CL50" s="1245"/>
      <c r="CM50" s="1245"/>
      <c r="CN50" s="1245" t="s">
        <v>529</v>
      </c>
      <c r="CO50" s="1245"/>
      <c r="CP50" s="1245"/>
      <c r="CQ50" s="1245"/>
      <c r="CR50" s="1245"/>
      <c r="CS50" s="1245"/>
      <c r="CT50" s="1245"/>
      <c r="CU50" s="1245"/>
      <c r="CV50" s="1245" t="s">
        <v>530</v>
      </c>
      <c r="CW50" s="1245"/>
      <c r="CX50" s="1245"/>
      <c r="CY50" s="1245"/>
      <c r="CZ50" s="1245"/>
      <c r="DA50" s="1245"/>
      <c r="DB50" s="1245"/>
      <c r="DC50" s="1245"/>
    </row>
    <row r="51" spans="1:109" ht="13.5" customHeight="1" x14ac:dyDescent="0.2">
      <c r="B51" s="247"/>
      <c r="G51" s="1231"/>
      <c r="H51" s="1231"/>
      <c r="I51" s="1247"/>
      <c r="J51" s="1247"/>
      <c r="K51" s="1229"/>
      <c r="L51" s="1229"/>
      <c r="M51" s="1229"/>
      <c r="N51" s="1229"/>
      <c r="AM51" s="352"/>
      <c r="AN51" s="1230" t="s">
        <v>571</v>
      </c>
      <c r="AO51" s="1230"/>
      <c r="AP51" s="1230"/>
      <c r="AQ51" s="1230"/>
      <c r="AR51" s="1230"/>
      <c r="AS51" s="1230"/>
      <c r="AT51" s="1230"/>
      <c r="AU51" s="1230"/>
      <c r="AV51" s="1230"/>
      <c r="AW51" s="1230"/>
      <c r="AX51" s="1230"/>
      <c r="AY51" s="1230"/>
      <c r="AZ51" s="1230"/>
      <c r="BA51" s="1230"/>
      <c r="BB51" s="1230" t="s">
        <v>569</v>
      </c>
      <c r="BC51" s="1230"/>
      <c r="BD51" s="1230"/>
      <c r="BE51" s="1230"/>
      <c r="BF51" s="1230"/>
      <c r="BG51" s="1230"/>
      <c r="BH51" s="1230"/>
      <c r="BI51" s="1230"/>
      <c r="BJ51" s="1230"/>
      <c r="BK51" s="1230"/>
      <c r="BL51" s="1230"/>
      <c r="BM51" s="1230"/>
      <c r="BN51" s="1230"/>
      <c r="BO51" s="1230"/>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1"/>
      <c r="H52" s="1231"/>
      <c r="I52" s="1247"/>
      <c r="J52" s="1247"/>
      <c r="K52" s="1229"/>
      <c r="L52" s="1229"/>
      <c r="M52" s="1229"/>
      <c r="N52" s="1229"/>
      <c r="AM52" s="352"/>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60"/>
      <c r="B53" s="247"/>
      <c r="G53" s="1231"/>
      <c r="H53" s="1231"/>
      <c r="I53" s="1241"/>
      <c r="J53" s="1241"/>
      <c r="K53" s="1229"/>
      <c r="L53" s="1229"/>
      <c r="M53" s="1229"/>
      <c r="N53" s="1229"/>
      <c r="AM53" s="352"/>
      <c r="AN53" s="1230"/>
      <c r="AO53" s="1230"/>
      <c r="AP53" s="1230"/>
      <c r="AQ53" s="1230"/>
      <c r="AR53" s="1230"/>
      <c r="AS53" s="1230"/>
      <c r="AT53" s="1230"/>
      <c r="AU53" s="1230"/>
      <c r="AV53" s="1230"/>
      <c r="AW53" s="1230"/>
      <c r="AX53" s="1230"/>
      <c r="AY53" s="1230"/>
      <c r="AZ53" s="1230"/>
      <c r="BA53" s="1230"/>
      <c r="BB53" s="1230" t="s">
        <v>576</v>
      </c>
      <c r="BC53" s="1230"/>
      <c r="BD53" s="1230"/>
      <c r="BE53" s="1230"/>
      <c r="BF53" s="1230"/>
      <c r="BG53" s="1230"/>
      <c r="BH53" s="1230"/>
      <c r="BI53" s="1230"/>
      <c r="BJ53" s="1230"/>
      <c r="BK53" s="1230"/>
      <c r="BL53" s="1230"/>
      <c r="BM53" s="1230"/>
      <c r="BN53" s="1230"/>
      <c r="BO53" s="1230"/>
      <c r="BP53" s="1228">
        <v>58.3</v>
      </c>
      <c r="BQ53" s="1228"/>
      <c r="BR53" s="1228"/>
      <c r="BS53" s="1228"/>
      <c r="BT53" s="1228"/>
      <c r="BU53" s="1228"/>
      <c r="BV53" s="1228"/>
      <c r="BW53" s="1228"/>
      <c r="BX53" s="1228">
        <v>59.1</v>
      </c>
      <c r="BY53" s="1228"/>
      <c r="BZ53" s="1228"/>
      <c r="CA53" s="1228"/>
      <c r="CB53" s="1228"/>
      <c r="CC53" s="1228"/>
      <c r="CD53" s="1228"/>
      <c r="CE53" s="1228"/>
      <c r="CF53" s="1228">
        <v>57.4</v>
      </c>
      <c r="CG53" s="1228"/>
      <c r="CH53" s="1228"/>
      <c r="CI53" s="1228"/>
      <c r="CJ53" s="1228"/>
      <c r="CK53" s="1228"/>
      <c r="CL53" s="1228"/>
      <c r="CM53" s="1228"/>
      <c r="CN53" s="1228">
        <v>60.3</v>
      </c>
      <c r="CO53" s="1228"/>
      <c r="CP53" s="1228"/>
      <c r="CQ53" s="1228"/>
      <c r="CR53" s="1228"/>
      <c r="CS53" s="1228"/>
      <c r="CT53" s="1228"/>
      <c r="CU53" s="1228"/>
      <c r="CV53" s="1228">
        <v>60.8</v>
      </c>
      <c r="CW53" s="1228"/>
      <c r="CX53" s="1228"/>
      <c r="CY53" s="1228"/>
      <c r="CZ53" s="1228"/>
      <c r="DA53" s="1228"/>
      <c r="DB53" s="1228"/>
      <c r="DC53" s="1228"/>
    </row>
    <row r="54" spans="1:109" ht="13.2" x14ac:dyDescent="0.2">
      <c r="A54" s="360"/>
      <c r="B54" s="247"/>
      <c r="G54" s="1231"/>
      <c r="H54" s="1231"/>
      <c r="I54" s="1241"/>
      <c r="J54" s="1241"/>
      <c r="K54" s="1229"/>
      <c r="L54" s="1229"/>
      <c r="M54" s="1229"/>
      <c r="N54" s="1229"/>
      <c r="AM54" s="352"/>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60"/>
      <c r="B55" s="247"/>
      <c r="G55" s="1241"/>
      <c r="H55" s="1241"/>
      <c r="I55" s="1241"/>
      <c r="J55" s="1241"/>
      <c r="K55" s="1229"/>
      <c r="L55" s="1229"/>
      <c r="M55" s="1229"/>
      <c r="N55" s="1229"/>
      <c r="AN55" s="1245" t="s">
        <v>570</v>
      </c>
      <c r="AO55" s="1245"/>
      <c r="AP55" s="1245"/>
      <c r="AQ55" s="1245"/>
      <c r="AR55" s="1245"/>
      <c r="AS55" s="1245"/>
      <c r="AT55" s="1245"/>
      <c r="AU55" s="1245"/>
      <c r="AV55" s="1245"/>
      <c r="AW55" s="1245"/>
      <c r="AX55" s="1245"/>
      <c r="AY55" s="1245"/>
      <c r="AZ55" s="1245"/>
      <c r="BA55" s="1245"/>
      <c r="BB55" s="1230" t="s">
        <v>569</v>
      </c>
      <c r="BC55" s="1230"/>
      <c r="BD55" s="1230"/>
      <c r="BE55" s="1230"/>
      <c r="BF55" s="1230"/>
      <c r="BG55" s="1230"/>
      <c r="BH55" s="1230"/>
      <c r="BI55" s="1230"/>
      <c r="BJ55" s="1230"/>
      <c r="BK55" s="1230"/>
      <c r="BL55" s="1230"/>
      <c r="BM55" s="1230"/>
      <c r="BN55" s="1230"/>
      <c r="BO55" s="1230"/>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60"/>
      <c r="B56" s="247"/>
      <c r="G56" s="1241"/>
      <c r="H56" s="1241"/>
      <c r="I56" s="1241"/>
      <c r="J56" s="1241"/>
      <c r="K56" s="1229"/>
      <c r="L56" s="1229"/>
      <c r="M56" s="1229"/>
      <c r="N56" s="1229"/>
      <c r="AN56" s="1245"/>
      <c r="AO56" s="1245"/>
      <c r="AP56" s="1245"/>
      <c r="AQ56" s="1245"/>
      <c r="AR56" s="1245"/>
      <c r="AS56" s="1245"/>
      <c r="AT56" s="1245"/>
      <c r="AU56" s="1245"/>
      <c r="AV56" s="1245"/>
      <c r="AW56" s="1245"/>
      <c r="AX56" s="1245"/>
      <c r="AY56" s="1245"/>
      <c r="AZ56" s="1245"/>
      <c r="BA56" s="1245"/>
      <c r="BB56" s="1230"/>
      <c r="BC56" s="1230"/>
      <c r="BD56" s="1230"/>
      <c r="BE56" s="1230"/>
      <c r="BF56" s="1230"/>
      <c r="BG56" s="1230"/>
      <c r="BH56" s="1230"/>
      <c r="BI56" s="1230"/>
      <c r="BJ56" s="1230"/>
      <c r="BK56" s="1230"/>
      <c r="BL56" s="1230"/>
      <c r="BM56" s="1230"/>
      <c r="BN56" s="1230"/>
      <c r="BO56" s="1230"/>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2" x14ac:dyDescent="0.2">
      <c r="B57" s="365"/>
      <c r="G57" s="1241"/>
      <c r="H57" s="1241"/>
      <c r="I57" s="1246"/>
      <c r="J57" s="1246"/>
      <c r="K57" s="1229"/>
      <c r="L57" s="1229"/>
      <c r="M57" s="1229"/>
      <c r="N57" s="1229"/>
      <c r="AM57" s="243"/>
      <c r="AN57" s="1245"/>
      <c r="AO57" s="1245"/>
      <c r="AP57" s="1245"/>
      <c r="AQ57" s="1245"/>
      <c r="AR57" s="1245"/>
      <c r="AS57" s="1245"/>
      <c r="AT57" s="1245"/>
      <c r="AU57" s="1245"/>
      <c r="AV57" s="1245"/>
      <c r="AW57" s="1245"/>
      <c r="AX57" s="1245"/>
      <c r="AY57" s="1245"/>
      <c r="AZ57" s="1245"/>
      <c r="BA57" s="1245"/>
      <c r="BB57" s="1230" t="s">
        <v>576</v>
      </c>
      <c r="BC57" s="1230"/>
      <c r="BD57" s="1230"/>
      <c r="BE57" s="1230"/>
      <c r="BF57" s="1230"/>
      <c r="BG57" s="1230"/>
      <c r="BH57" s="1230"/>
      <c r="BI57" s="1230"/>
      <c r="BJ57" s="1230"/>
      <c r="BK57" s="1230"/>
      <c r="BL57" s="1230"/>
      <c r="BM57" s="1230"/>
      <c r="BN57" s="1230"/>
      <c r="BO57" s="1230"/>
      <c r="BP57" s="1228">
        <v>61.5</v>
      </c>
      <c r="BQ57" s="1228"/>
      <c r="BR57" s="1228"/>
      <c r="BS57" s="1228"/>
      <c r="BT57" s="1228"/>
      <c r="BU57" s="1228"/>
      <c r="BV57" s="1228"/>
      <c r="BW57" s="1228"/>
      <c r="BX57" s="1228">
        <v>60.8</v>
      </c>
      <c r="BY57" s="1228"/>
      <c r="BZ57" s="1228"/>
      <c r="CA57" s="1228"/>
      <c r="CB57" s="1228"/>
      <c r="CC57" s="1228"/>
      <c r="CD57" s="1228"/>
      <c r="CE57" s="1228"/>
      <c r="CF57" s="1228">
        <v>62.2</v>
      </c>
      <c r="CG57" s="1228"/>
      <c r="CH57" s="1228"/>
      <c r="CI57" s="1228"/>
      <c r="CJ57" s="1228"/>
      <c r="CK57" s="1228"/>
      <c r="CL57" s="1228"/>
      <c r="CM57" s="1228"/>
      <c r="CN57" s="1228">
        <v>62.6</v>
      </c>
      <c r="CO57" s="1228"/>
      <c r="CP57" s="1228"/>
      <c r="CQ57" s="1228"/>
      <c r="CR57" s="1228"/>
      <c r="CS57" s="1228"/>
      <c r="CT57" s="1228"/>
      <c r="CU57" s="1228"/>
      <c r="CV57" s="1228">
        <v>62.9</v>
      </c>
      <c r="CW57" s="1228"/>
      <c r="CX57" s="1228"/>
      <c r="CY57" s="1228"/>
      <c r="CZ57" s="1228"/>
      <c r="DA57" s="1228"/>
      <c r="DB57" s="1228"/>
      <c r="DC57" s="1228"/>
      <c r="DD57" s="370"/>
      <c r="DE57" s="365"/>
    </row>
    <row r="58" spans="1:109" s="360" customFormat="1" ht="13.2" x14ac:dyDescent="0.2">
      <c r="A58" s="243"/>
      <c r="B58" s="365"/>
      <c r="G58" s="1241"/>
      <c r="H58" s="1241"/>
      <c r="I58" s="1246"/>
      <c r="J58" s="1246"/>
      <c r="K58" s="1229"/>
      <c r="L58" s="1229"/>
      <c r="M58" s="1229"/>
      <c r="N58" s="1229"/>
      <c r="AM58" s="243"/>
      <c r="AN58" s="1245"/>
      <c r="AO58" s="1245"/>
      <c r="AP58" s="1245"/>
      <c r="AQ58" s="1245"/>
      <c r="AR58" s="1245"/>
      <c r="AS58" s="1245"/>
      <c r="AT58" s="1245"/>
      <c r="AU58" s="1245"/>
      <c r="AV58" s="1245"/>
      <c r="AW58" s="1245"/>
      <c r="AX58" s="1245"/>
      <c r="AY58" s="1245"/>
      <c r="AZ58" s="1245"/>
      <c r="BA58" s="1245"/>
      <c r="BB58" s="1230"/>
      <c r="BC58" s="1230"/>
      <c r="BD58" s="1230"/>
      <c r="BE58" s="1230"/>
      <c r="BF58" s="1230"/>
      <c r="BG58" s="1230"/>
      <c r="BH58" s="1230"/>
      <c r="BI58" s="1230"/>
      <c r="BJ58" s="1230"/>
      <c r="BK58" s="1230"/>
      <c r="BL58" s="1230"/>
      <c r="BM58" s="1230"/>
      <c r="BN58" s="1230"/>
      <c r="BO58" s="1230"/>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575</v>
      </c>
    </row>
    <row r="64" spans="1:109" ht="13.2" x14ac:dyDescent="0.2">
      <c r="B64" s="247"/>
      <c r="G64" s="361"/>
      <c r="I64" s="363"/>
      <c r="J64" s="363"/>
      <c r="K64" s="363"/>
      <c r="L64" s="363"/>
      <c r="M64" s="363"/>
      <c r="N64" s="362"/>
      <c r="AM64" s="361"/>
      <c r="AN64" s="361" t="s">
        <v>574</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32" t="s">
        <v>573</v>
      </c>
      <c r="AO65" s="1233"/>
      <c r="AP65" s="1233"/>
      <c r="AQ65" s="1233"/>
      <c r="AR65" s="1233"/>
      <c r="AS65" s="1233"/>
      <c r="AT65" s="1233"/>
      <c r="AU65" s="1233"/>
      <c r="AV65" s="1233"/>
      <c r="AW65" s="1233"/>
      <c r="AX65" s="1233"/>
      <c r="AY65" s="1233"/>
      <c r="AZ65" s="1233"/>
      <c r="BA65" s="1233"/>
      <c r="BB65" s="1233"/>
      <c r="BC65" s="1233"/>
      <c r="BD65" s="1233"/>
      <c r="BE65" s="1233"/>
      <c r="BF65" s="1233"/>
      <c r="BG65" s="1233"/>
      <c r="BH65" s="1233"/>
      <c r="BI65" s="1233"/>
      <c r="BJ65" s="1233"/>
      <c r="BK65" s="1233"/>
      <c r="BL65" s="1233"/>
      <c r="BM65" s="1233"/>
      <c r="BN65" s="1233"/>
      <c r="BO65" s="1233"/>
      <c r="BP65" s="1233"/>
      <c r="BQ65" s="1233"/>
      <c r="BR65" s="1233"/>
      <c r="BS65" s="1233"/>
      <c r="BT65" s="1233"/>
      <c r="BU65" s="1233"/>
      <c r="BV65" s="1233"/>
      <c r="BW65" s="1233"/>
      <c r="BX65" s="1233"/>
      <c r="BY65" s="1233"/>
      <c r="BZ65" s="1233"/>
      <c r="CA65" s="1233"/>
      <c r="CB65" s="1233"/>
      <c r="CC65" s="1233"/>
      <c r="CD65" s="1233"/>
      <c r="CE65" s="1233"/>
      <c r="CF65" s="1233"/>
      <c r="CG65" s="1233"/>
      <c r="CH65" s="1233"/>
      <c r="CI65" s="1233"/>
      <c r="CJ65" s="1233"/>
      <c r="CK65" s="1233"/>
      <c r="CL65" s="1233"/>
      <c r="CM65" s="1233"/>
      <c r="CN65" s="1233"/>
      <c r="CO65" s="1233"/>
      <c r="CP65" s="1233"/>
      <c r="CQ65" s="1233"/>
      <c r="CR65" s="1233"/>
      <c r="CS65" s="1233"/>
      <c r="CT65" s="1233"/>
      <c r="CU65" s="1233"/>
      <c r="CV65" s="1233"/>
      <c r="CW65" s="1233"/>
      <c r="CX65" s="1233"/>
      <c r="CY65" s="1233"/>
      <c r="CZ65" s="1233"/>
      <c r="DA65" s="1233"/>
      <c r="DB65" s="1233"/>
      <c r="DC65" s="1234"/>
    </row>
    <row r="66" spans="2:107" ht="13.2" x14ac:dyDescent="0.2">
      <c r="B66" s="247"/>
      <c r="AN66" s="1235"/>
      <c r="AO66" s="1236"/>
      <c r="AP66" s="1236"/>
      <c r="AQ66" s="1236"/>
      <c r="AR66" s="1236"/>
      <c r="AS66" s="1236"/>
      <c r="AT66" s="1236"/>
      <c r="AU66" s="1236"/>
      <c r="AV66" s="1236"/>
      <c r="AW66" s="1236"/>
      <c r="AX66" s="1236"/>
      <c r="AY66" s="1236"/>
      <c r="AZ66" s="1236"/>
      <c r="BA66" s="1236"/>
      <c r="BB66" s="1236"/>
      <c r="BC66" s="1236"/>
      <c r="BD66" s="1236"/>
      <c r="BE66" s="1236"/>
      <c r="BF66" s="1236"/>
      <c r="BG66" s="1236"/>
      <c r="BH66" s="1236"/>
      <c r="BI66" s="1236"/>
      <c r="BJ66" s="1236"/>
      <c r="BK66" s="1236"/>
      <c r="BL66" s="1236"/>
      <c r="BM66" s="1236"/>
      <c r="BN66" s="1236"/>
      <c r="BO66" s="1236"/>
      <c r="BP66" s="1236"/>
      <c r="BQ66" s="1236"/>
      <c r="BR66" s="1236"/>
      <c r="BS66" s="1236"/>
      <c r="BT66" s="1236"/>
      <c r="BU66" s="1236"/>
      <c r="BV66" s="1236"/>
      <c r="BW66" s="1236"/>
      <c r="BX66" s="1236"/>
      <c r="BY66" s="1236"/>
      <c r="BZ66" s="1236"/>
      <c r="CA66" s="1236"/>
      <c r="CB66" s="1236"/>
      <c r="CC66" s="1236"/>
      <c r="CD66" s="1236"/>
      <c r="CE66" s="1236"/>
      <c r="CF66" s="1236"/>
      <c r="CG66" s="1236"/>
      <c r="CH66" s="1236"/>
      <c r="CI66" s="1236"/>
      <c r="CJ66" s="1236"/>
      <c r="CK66" s="1236"/>
      <c r="CL66" s="1236"/>
      <c r="CM66" s="1236"/>
      <c r="CN66" s="1236"/>
      <c r="CO66" s="1236"/>
      <c r="CP66" s="1236"/>
      <c r="CQ66" s="1236"/>
      <c r="CR66" s="1236"/>
      <c r="CS66" s="1236"/>
      <c r="CT66" s="1236"/>
      <c r="CU66" s="1236"/>
      <c r="CV66" s="1236"/>
      <c r="CW66" s="1236"/>
      <c r="CX66" s="1236"/>
      <c r="CY66" s="1236"/>
      <c r="CZ66" s="1236"/>
      <c r="DA66" s="1236"/>
      <c r="DB66" s="1236"/>
      <c r="DC66" s="1237"/>
    </row>
    <row r="67" spans="2:107" ht="13.2" x14ac:dyDescent="0.2">
      <c r="B67" s="247"/>
      <c r="AN67" s="1235"/>
      <c r="AO67" s="1236"/>
      <c r="AP67" s="1236"/>
      <c r="AQ67" s="1236"/>
      <c r="AR67" s="1236"/>
      <c r="AS67" s="1236"/>
      <c r="AT67" s="1236"/>
      <c r="AU67" s="1236"/>
      <c r="AV67" s="1236"/>
      <c r="AW67" s="1236"/>
      <c r="AX67" s="1236"/>
      <c r="AY67" s="1236"/>
      <c r="AZ67" s="1236"/>
      <c r="BA67" s="1236"/>
      <c r="BB67" s="1236"/>
      <c r="BC67" s="1236"/>
      <c r="BD67" s="1236"/>
      <c r="BE67" s="1236"/>
      <c r="BF67" s="1236"/>
      <c r="BG67" s="1236"/>
      <c r="BH67" s="1236"/>
      <c r="BI67" s="1236"/>
      <c r="BJ67" s="1236"/>
      <c r="BK67" s="1236"/>
      <c r="BL67" s="1236"/>
      <c r="BM67" s="1236"/>
      <c r="BN67" s="1236"/>
      <c r="BO67" s="1236"/>
      <c r="BP67" s="1236"/>
      <c r="BQ67" s="1236"/>
      <c r="BR67" s="1236"/>
      <c r="BS67" s="1236"/>
      <c r="BT67" s="1236"/>
      <c r="BU67" s="1236"/>
      <c r="BV67" s="1236"/>
      <c r="BW67" s="1236"/>
      <c r="BX67" s="1236"/>
      <c r="BY67" s="1236"/>
      <c r="BZ67" s="1236"/>
      <c r="CA67" s="1236"/>
      <c r="CB67" s="1236"/>
      <c r="CC67" s="1236"/>
      <c r="CD67" s="1236"/>
      <c r="CE67" s="1236"/>
      <c r="CF67" s="1236"/>
      <c r="CG67" s="1236"/>
      <c r="CH67" s="1236"/>
      <c r="CI67" s="1236"/>
      <c r="CJ67" s="1236"/>
      <c r="CK67" s="1236"/>
      <c r="CL67" s="1236"/>
      <c r="CM67" s="1236"/>
      <c r="CN67" s="1236"/>
      <c r="CO67" s="1236"/>
      <c r="CP67" s="1236"/>
      <c r="CQ67" s="1236"/>
      <c r="CR67" s="1236"/>
      <c r="CS67" s="1236"/>
      <c r="CT67" s="1236"/>
      <c r="CU67" s="1236"/>
      <c r="CV67" s="1236"/>
      <c r="CW67" s="1236"/>
      <c r="CX67" s="1236"/>
      <c r="CY67" s="1236"/>
      <c r="CZ67" s="1236"/>
      <c r="DA67" s="1236"/>
      <c r="DB67" s="1236"/>
      <c r="DC67" s="1237"/>
    </row>
    <row r="68" spans="2:107" ht="13.2" x14ac:dyDescent="0.2">
      <c r="B68" s="247"/>
      <c r="AN68" s="1235"/>
      <c r="AO68" s="1236"/>
      <c r="AP68" s="1236"/>
      <c r="AQ68" s="1236"/>
      <c r="AR68" s="1236"/>
      <c r="AS68" s="1236"/>
      <c r="AT68" s="1236"/>
      <c r="AU68" s="1236"/>
      <c r="AV68" s="1236"/>
      <c r="AW68" s="1236"/>
      <c r="AX68" s="1236"/>
      <c r="AY68" s="1236"/>
      <c r="AZ68" s="1236"/>
      <c r="BA68" s="1236"/>
      <c r="BB68" s="1236"/>
      <c r="BC68" s="1236"/>
      <c r="BD68" s="1236"/>
      <c r="BE68" s="1236"/>
      <c r="BF68" s="1236"/>
      <c r="BG68" s="1236"/>
      <c r="BH68" s="1236"/>
      <c r="BI68" s="1236"/>
      <c r="BJ68" s="1236"/>
      <c r="BK68" s="1236"/>
      <c r="BL68" s="1236"/>
      <c r="BM68" s="1236"/>
      <c r="BN68" s="1236"/>
      <c r="BO68" s="1236"/>
      <c r="BP68" s="1236"/>
      <c r="BQ68" s="1236"/>
      <c r="BR68" s="1236"/>
      <c r="BS68" s="1236"/>
      <c r="BT68" s="1236"/>
      <c r="BU68" s="1236"/>
      <c r="BV68" s="1236"/>
      <c r="BW68" s="1236"/>
      <c r="BX68" s="1236"/>
      <c r="BY68" s="1236"/>
      <c r="BZ68" s="1236"/>
      <c r="CA68" s="1236"/>
      <c r="CB68" s="1236"/>
      <c r="CC68" s="1236"/>
      <c r="CD68" s="1236"/>
      <c r="CE68" s="1236"/>
      <c r="CF68" s="1236"/>
      <c r="CG68" s="1236"/>
      <c r="CH68" s="1236"/>
      <c r="CI68" s="1236"/>
      <c r="CJ68" s="1236"/>
      <c r="CK68" s="1236"/>
      <c r="CL68" s="1236"/>
      <c r="CM68" s="1236"/>
      <c r="CN68" s="1236"/>
      <c r="CO68" s="1236"/>
      <c r="CP68" s="1236"/>
      <c r="CQ68" s="1236"/>
      <c r="CR68" s="1236"/>
      <c r="CS68" s="1236"/>
      <c r="CT68" s="1236"/>
      <c r="CU68" s="1236"/>
      <c r="CV68" s="1236"/>
      <c r="CW68" s="1236"/>
      <c r="CX68" s="1236"/>
      <c r="CY68" s="1236"/>
      <c r="CZ68" s="1236"/>
      <c r="DA68" s="1236"/>
      <c r="DB68" s="1236"/>
      <c r="DC68" s="1237"/>
    </row>
    <row r="69" spans="2:107" ht="13.2" x14ac:dyDescent="0.2">
      <c r="B69" s="247"/>
      <c r="AN69" s="1238"/>
      <c r="AO69" s="1239"/>
      <c r="AP69" s="1239"/>
      <c r="AQ69" s="1239"/>
      <c r="AR69" s="1239"/>
      <c r="AS69" s="1239"/>
      <c r="AT69" s="1239"/>
      <c r="AU69" s="1239"/>
      <c r="AV69" s="1239"/>
      <c r="AW69" s="1239"/>
      <c r="AX69" s="1239"/>
      <c r="AY69" s="1239"/>
      <c r="AZ69" s="1239"/>
      <c r="BA69" s="1239"/>
      <c r="BB69" s="1239"/>
      <c r="BC69" s="1239"/>
      <c r="BD69" s="1239"/>
      <c r="BE69" s="1239"/>
      <c r="BF69" s="1239"/>
      <c r="BG69" s="1239"/>
      <c r="BH69" s="1239"/>
      <c r="BI69" s="1239"/>
      <c r="BJ69" s="1239"/>
      <c r="BK69" s="1239"/>
      <c r="BL69" s="1239"/>
      <c r="BM69" s="1239"/>
      <c r="BN69" s="1239"/>
      <c r="BO69" s="1239"/>
      <c r="BP69" s="1239"/>
      <c r="BQ69" s="1239"/>
      <c r="BR69" s="1239"/>
      <c r="BS69" s="1239"/>
      <c r="BT69" s="1239"/>
      <c r="BU69" s="1239"/>
      <c r="BV69" s="1239"/>
      <c r="BW69" s="1239"/>
      <c r="BX69" s="1239"/>
      <c r="BY69" s="1239"/>
      <c r="BZ69" s="1239"/>
      <c r="CA69" s="1239"/>
      <c r="CB69" s="1239"/>
      <c r="CC69" s="1239"/>
      <c r="CD69" s="1239"/>
      <c r="CE69" s="1239"/>
      <c r="CF69" s="1239"/>
      <c r="CG69" s="1239"/>
      <c r="CH69" s="1239"/>
      <c r="CI69" s="1239"/>
      <c r="CJ69" s="1239"/>
      <c r="CK69" s="1239"/>
      <c r="CL69" s="1239"/>
      <c r="CM69" s="1239"/>
      <c r="CN69" s="1239"/>
      <c r="CO69" s="1239"/>
      <c r="CP69" s="1239"/>
      <c r="CQ69" s="1239"/>
      <c r="CR69" s="1239"/>
      <c r="CS69" s="1239"/>
      <c r="CT69" s="1239"/>
      <c r="CU69" s="1239"/>
      <c r="CV69" s="1239"/>
      <c r="CW69" s="1239"/>
      <c r="CX69" s="1239"/>
      <c r="CY69" s="1239"/>
      <c r="CZ69" s="1239"/>
      <c r="DA69" s="1239"/>
      <c r="DB69" s="1239"/>
      <c r="DC69" s="1240"/>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572</v>
      </c>
    </row>
    <row r="72" spans="2:107" ht="13.2" x14ac:dyDescent="0.2">
      <c r="B72" s="247"/>
      <c r="G72" s="1241"/>
      <c r="H72" s="1241"/>
      <c r="I72" s="1241"/>
      <c r="J72" s="1241"/>
      <c r="K72" s="354"/>
      <c r="L72" s="354"/>
      <c r="M72" s="353"/>
      <c r="N72" s="353"/>
      <c r="AN72" s="1242"/>
      <c r="AO72" s="1243"/>
      <c r="AP72" s="1243"/>
      <c r="AQ72" s="1243"/>
      <c r="AR72" s="1243"/>
      <c r="AS72" s="1243"/>
      <c r="AT72" s="1243"/>
      <c r="AU72" s="1243"/>
      <c r="AV72" s="1243"/>
      <c r="AW72" s="1243"/>
      <c r="AX72" s="1243"/>
      <c r="AY72" s="1243"/>
      <c r="AZ72" s="1243"/>
      <c r="BA72" s="1243"/>
      <c r="BB72" s="1243"/>
      <c r="BC72" s="1243"/>
      <c r="BD72" s="1243"/>
      <c r="BE72" s="1243"/>
      <c r="BF72" s="1243"/>
      <c r="BG72" s="1243"/>
      <c r="BH72" s="1243"/>
      <c r="BI72" s="1243"/>
      <c r="BJ72" s="1243"/>
      <c r="BK72" s="1243"/>
      <c r="BL72" s="1243"/>
      <c r="BM72" s="1243"/>
      <c r="BN72" s="1243"/>
      <c r="BO72" s="1244"/>
      <c r="BP72" s="1245" t="s">
        <v>526</v>
      </c>
      <c r="BQ72" s="1245"/>
      <c r="BR72" s="1245"/>
      <c r="BS72" s="1245"/>
      <c r="BT72" s="1245"/>
      <c r="BU72" s="1245"/>
      <c r="BV72" s="1245"/>
      <c r="BW72" s="1245"/>
      <c r="BX72" s="1245" t="s">
        <v>527</v>
      </c>
      <c r="BY72" s="1245"/>
      <c r="BZ72" s="1245"/>
      <c r="CA72" s="1245"/>
      <c r="CB72" s="1245"/>
      <c r="CC72" s="1245"/>
      <c r="CD72" s="1245"/>
      <c r="CE72" s="1245"/>
      <c r="CF72" s="1245" t="s">
        <v>528</v>
      </c>
      <c r="CG72" s="1245"/>
      <c r="CH72" s="1245"/>
      <c r="CI72" s="1245"/>
      <c r="CJ72" s="1245"/>
      <c r="CK72" s="1245"/>
      <c r="CL72" s="1245"/>
      <c r="CM72" s="1245"/>
      <c r="CN72" s="1245" t="s">
        <v>529</v>
      </c>
      <c r="CO72" s="1245"/>
      <c r="CP72" s="1245"/>
      <c r="CQ72" s="1245"/>
      <c r="CR72" s="1245"/>
      <c r="CS72" s="1245"/>
      <c r="CT72" s="1245"/>
      <c r="CU72" s="1245"/>
      <c r="CV72" s="1245" t="s">
        <v>530</v>
      </c>
      <c r="CW72" s="1245"/>
      <c r="CX72" s="1245"/>
      <c r="CY72" s="1245"/>
      <c r="CZ72" s="1245"/>
      <c r="DA72" s="1245"/>
      <c r="DB72" s="1245"/>
      <c r="DC72" s="1245"/>
    </row>
    <row r="73" spans="2:107" ht="13.2" x14ac:dyDescent="0.2">
      <c r="B73" s="247"/>
      <c r="G73" s="1231"/>
      <c r="H73" s="1231"/>
      <c r="I73" s="1231"/>
      <c r="J73" s="1231"/>
      <c r="K73" s="1248"/>
      <c r="L73" s="1248"/>
      <c r="M73" s="1248"/>
      <c r="N73" s="1248"/>
      <c r="AM73" s="352"/>
      <c r="AN73" s="1230" t="s">
        <v>571</v>
      </c>
      <c r="AO73" s="1230"/>
      <c r="AP73" s="1230"/>
      <c r="AQ73" s="1230"/>
      <c r="AR73" s="1230"/>
      <c r="AS73" s="1230"/>
      <c r="AT73" s="1230"/>
      <c r="AU73" s="1230"/>
      <c r="AV73" s="1230"/>
      <c r="AW73" s="1230"/>
      <c r="AX73" s="1230"/>
      <c r="AY73" s="1230"/>
      <c r="AZ73" s="1230"/>
      <c r="BA73" s="1230"/>
      <c r="BB73" s="1230" t="s">
        <v>569</v>
      </c>
      <c r="BC73" s="1230"/>
      <c r="BD73" s="1230"/>
      <c r="BE73" s="1230"/>
      <c r="BF73" s="1230"/>
      <c r="BG73" s="1230"/>
      <c r="BH73" s="1230"/>
      <c r="BI73" s="1230"/>
      <c r="BJ73" s="1230"/>
      <c r="BK73" s="1230"/>
      <c r="BL73" s="1230"/>
      <c r="BM73" s="1230"/>
      <c r="BN73" s="1230"/>
      <c r="BO73" s="1230"/>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1"/>
      <c r="H74" s="1231"/>
      <c r="I74" s="1231"/>
      <c r="J74" s="1231"/>
      <c r="K74" s="1248"/>
      <c r="L74" s="1248"/>
      <c r="M74" s="1248"/>
      <c r="N74" s="1248"/>
      <c r="AM74" s="352"/>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1"/>
      <c r="H75" s="1231"/>
      <c r="I75" s="1241"/>
      <c r="J75" s="1241"/>
      <c r="K75" s="1229"/>
      <c r="L75" s="1229"/>
      <c r="M75" s="1229"/>
      <c r="N75" s="1229"/>
      <c r="AM75" s="352"/>
      <c r="AN75" s="1230"/>
      <c r="AO75" s="1230"/>
      <c r="AP75" s="1230"/>
      <c r="AQ75" s="1230"/>
      <c r="AR75" s="1230"/>
      <c r="AS75" s="1230"/>
      <c r="AT75" s="1230"/>
      <c r="AU75" s="1230"/>
      <c r="AV75" s="1230"/>
      <c r="AW75" s="1230"/>
      <c r="AX75" s="1230"/>
      <c r="AY75" s="1230"/>
      <c r="AZ75" s="1230"/>
      <c r="BA75" s="1230"/>
      <c r="BB75" s="1230" t="s">
        <v>568</v>
      </c>
      <c r="BC75" s="1230"/>
      <c r="BD75" s="1230"/>
      <c r="BE75" s="1230"/>
      <c r="BF75" s="1230"/>
      <c r="BG75" s="1230"/>
      <c r="BH75" s="1230"/>
      <c r="BI75" s="1230"/>
      <c r="BJ75" s="1230"/>
      <c r="BK75" s="1230"/>
      <c r="BL75" s="1230"/>
      <c r="BM75" s="1230"/>
      <c r="BN75" s="1230"/>
      <c r="BO75" s="1230"/>
      <c r="BP75" s="1228">
        <v>7.1</v>
      </c>
      <c r="BQ75" s="1228"/>
      <c r="BR75" s="1228"/>
      <c r="BS75" s="1228"/>
      <c r="BT75" s="1228"/>
      <c r="BU75" s="1228"/>
      <c r="BV75" s="1228"/>
      <c r="BW75" s="1228"/>
      <c r="BX75" s="1228">
        <v>7.3</v>
      </c>
      <c r="BY75" s="1228"/>
      <c r="BZ75" s="1228"/>
      <c r="CA75" s="1228"/>
      <c r="CB75" s="1228"/>
      <c r="CC75" s="1228"/>
      <c r="CD75" s="1228"/>
      <c r="CE75" s="1228"/>
      <c r="CF75" s="1228">
        <v>7.3</v>
      </c>
      <c r="CG75" s="1228"/>
      <c r="CH75" s="1228"/>
      <c r="CI75" s="1228"/>
      <c r="CJ75" s="1228"/>
      <c r="CK75" s="1228"/>
      <c r="CL75" s="1228"/>
      <c r="CM75" s="1228"/>
      <c r="CN75" s="1228">
        <v>7.4</v>
      </c>
      <c r="CO75" s="1228"/>
      <c r="CP75" s="1228"/>
      <c r="CQ75" s="1228"/>
      <c r="CR75" s="1228"/>
      <c r="CS75" s="1228"/>
      <c r="CT75" s="1228"/>
      <c r="CU75" s="1228"/>
      <c r="CV75" s="1228">
        <v>7.2</v>
      </c>
      <c r="CW75" s="1228"/>
      <c r="CX75" s="1228"/>
      <c r="CY75" s="1228"/>
      <c r="CZ75" s="1228"/>
      <c r="DA75" s="1228"/>
      <c r="DB75" s="1228"/>
      <c r="DC75" s="1228"/>
    </row>
    <row r="76" spans="2:107" ht="13.2" x14ac:dyDescent="0.2">
      <c r="B76" s="247"/>
      <c r="G76" s="1231"/>
      <c r="H76" s="1231"/>
      <c r="I76" s="1241"/>
      <c r="J76" s="1241"/>
      <c r="K76" s="1229"/>
      <c r="L76" s="1229"/>
      <c r="M76" s="1229"/>
      <c r="N76" s="1229"/>
      <c r="AM76" s="352"/>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41"/>
      <c r="H77" s="1241"/>
      <c r="I77" s="1241"/>
      <c r="J77" s="1241"/>
      <c r="K77" s="1248"/>
      <c r="L77" s="1248"/>
      <c r="M77" s="1248"/>
      <c r="N77" s="1248"/>
      <c r="AN77" s="1245" t="s">
        <v>570</v>
      </c>
      <c r="AO77" s="1245"/>
      <c r="AP77" s="1245"/>
      <c r="AQ77" s="1245"/>
      <c r="AR77" s="1245"/>
      <c r="AS77" s="1245"/>
      <c r="AT77" s="1245"/>
      <c r="AU77" s="1245"/>
      <c r="AV77" s="1245"/>
      <c r="AW77" s="1245"/>
      <c r="AX77" s="1245"/>
      <c r="AY77" s="1245"/>
      <c r="AZ77" s="1245"/>
      <c r="BA77" s="1245"/>
      <c r="BB77" s="1230" t="s">
        <v>569</v>
      </c>
      <c r="BC77" s="1230"/>
      <c r="BD77" s="1230"/>
      <c r="BE77" s="1230"/>
      <c r="BF77" s="1230"/>
      <c r="BG77" s="1230"/>
      <c r="BH77" s="1230"/>
      <c r="BI77" s="1230"/>
      <c r="BJ77" s="1230"/>
      <c r="BK77" s="1230"/>
      <c r="BL77" s="1230"/>
      <c r="BM77" s="1230"/>
      <c r="BN77" s="1230"/>
      <c r="BO77" s="1230"/>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41"/>
      <c r="H78" s="1241"/>
      <c r="I78" s="1241"/>
      <c r="J78" s="1241"/>
      <c r="K78" s="1248"/>
      <c r="L78" s="1248"/>
      <c r="M78" s="1248"/>
      <c r="N78" s="1248"/>
      <c r="AN78" s="1245"/>
      <c r="AO78" s="1245"/>
      <c r="AP78" s="1245"/>
      <c r="AQ78" s="1245"/>
      <c r="AR78" s="1245"/>
      <c r="AS78" s="1245"/>
      <c r="AT78" s="1245"/>
      <c r="AU78" s="1245"/>
      <c r="AV78" s="1245"/>
      <c r="AW78" s="1245"/>
      <c r="AX78" s="1245"/>
      <c r="AY78" s="1245"/>
      <c r="AZ78" s="1245"/>
      <c r="BA78" s="1245"/>
      <c r="BB78" s="1230"/>
      <c r="BC78" s="1230"/>
      <c r="BD78" s="1230"/>
      <c r="BE78" s="1230"/>
      <c r="BF78" s="1230"/>
      <c r="BG78" s="1230"/>
      <c r="BH78" s="1230"/>
      <c r="BI78" s="1230"/>
      <c r="BJ78" s="1230"/>
      <c r="BK78" s="1230"/>
      <c r="BL78" s="1230"/>
      <c r="BM78" s="1230"/>
      <c r="BN78" s="1230"/>
      <c r="BO78" s="1230"/>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41"/>
      <c r="H79" s="1241"/>
      <c r="I79" s="1246"/>
      <c r="J79" s="1246"/>
      <c r="K79" s="1249"/>
      <c r="L79" s="1249"/>
      <c r="M79" s="1249"/>
      <c r="N79" s="1249"/>
      <c r="AN79" s="1245"/>
      <c r="AO79" s="1245"/>
      <c r="AP79" s="1245"/>
      <c r="AQ79" s="1245"/>
      <c r="AR79" s="1245"/>
      <c r="AS79" s="1245"/>
      <c r="AT79" s="1245"/>
      <c r="AU79" s="1245"/>
      <c r="AV79" s="1245"/>
      <c r="AW79" s="1245"/>
      <c r="AX79" s="1245"/>
      <c r="AY79" s="1245"/>
      <c r="AZ79" s="1245"/>
      <c r="BA79" s="1245"/>
      <c r="BB79" s="1230" t="s">
        <v>568</v>
      </c>
      <c r="BC79" s="1230"/>
      <c r="BD79" s="1230"/>
      <c r="BE79" s="1230"/>
      <c r="BF79" s="1230"/>
      <c r="BG79" s="1230"/>
      <c r="BH79" s="1230"/>
      <c r="BI79" s="1230"/>
      <c r="BJ79" s="1230"/>
      <c r="BK79" s="1230"/>
      <c r="BL79" s="1230"/>
      <c r="BM79" s="1230"/>
      <c r="BN79" s="1230"/>
      <c r="BO79" s="1230"/>
      <c r="BP79" s="1228">
        <v>8</v>
      </c>
      <c r="BQ79" s="1228"/>
      <c r="BR79" s="1228"/>
      <c r="BS79" s="1228"/>
      <c r="BT79" s="1228"/>
      <c r="BU79" s="1228"/>
      <c r="BV79" s="1228"/>
      <c r="BW79" s="1228"/>
      <c r="BX79" s="1228">
        <v>6.6</v>
      </c>
      <c r="BY79" s="1228"/>
      <c r="BZ79" s="1228"/>
      <c r="CA79" s="1228"/>
      <c r="CB79" s="1228"/>
      <c r="CC79" s="1228"/>
      <c r="CD79" s="1228"/>
      <c r="CE79" s="1228"/>
      <c r="CF79" s="1228">
        <v>6.8</v>
      </c>
      <c r="CG79" s="1228"/>
      <c r="CH79" s="1228"/>
      <c r="CI79" s="1228"/>
      <c r="CJ79" s="1228"/>
      <c r="CK79" s="1228"/>
      <c r="CL79" s="1228"/>
      <c r="CM79" s="1228"/>
      <c r="CN79" s="1228">
        <v>7.2</v>
      </c>
      <c r="CO79" s="1228"/>
      <c r="CP79" s="1228"/>
      <c r="CQ79" s="1228"/>
      <c r="CR79" s="1228"/>
      <c r="CS79" s="1228"/>
      <c r="CT79" s="1228"/>
      <c r="CU79" s="1228"/>
      <c r="CV79" s="1228">
        <v>7.3</v>
      </c>
      <c r="CW79" s="1228"/>
      <c r="CX79" s="1228"/>
      <c r="CY79" s="1228"/>
      <c r="CZ79" s="1228"/>
      <c r="DA79" s="1228"/>
      <c r="DB79" s="1228"/>
      <c r="DC79" s="1228"/>
    </row>
    <row r="80" spans="2:107" ht="13.2" x14ac:dyDescent="0.2">
      <c r="B80" s="247"/>
      <c r="G80" s="1241"/>
      <c r="H80" s="1241"/>
      <c r="I80" s="1246"/>
      <c r="J80" s="1246"/>
      <c r="K80" s="1249"/>
      <c r="L80" s="1249"/>
      <c r="M80" s="1249"/>
      <c r="N80" s="1249"/>
      <c r="AN80" s="1245"/>
      <c r="AO80" s="1245"/>
      <c r="AP80" s="1245"/>
      <c r="AQ80" s="1245"/>
      <c r="AR80" s="1245"/>
      <c r="AS80" s="1245"/>
      <c r="AT80" s="1245"/>
      <c r="AU80" s="1245"/>
      <c r="AV80" s="1245"/>
      <c r="AW80" s="1245"/>
      <c r="AX80" s="1245"/>
      <c r="AY80" s="1245"/>
      <c r="AZ80" s="1245"/>
      <c r="BA80" s="1245"/>
      <c r="BB80" s="1230"/>
      <c r="BC80" s="1230"/>
      <c r="BD80" s="1230"/>
      <c r="BE80" s="1230"/>
      <c r="BF80" s="1230"/>
      <c r="BG80" s="1230"/>
      <c r="BH80" s="1230"/>
      <c r="BI80" s="1230"/>
      <c r="BJ80" s="1230"/>
      <c r="BK80" s="1230"/>
      <c r="BL80" s="1230"/>
      <c r="BM80" s="1230"/>
      <c r="BN80" s="1230"/>
      <c r="BO80" s="1230"/>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op98zke3fg69IAy85/6INYwYNBvvi6DeTFqPZCqcWIgN0i06toE2QGfB7J5JjP9667skiBmj5JZ+FFvnuvlNQ==" saltValue="CaLhqptmJ+YHN61kmWXJRw=="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9:DC80"/>
    <mergeCell ref="CN77:CU78"/>
    <mergeCell ref="CV77:DC78"/>
    <mergeCell ref="I79:J80"/>
    <mergeCell ref="K79:K80"/>
    <mergeCell ref="L79:L80"/>
    <mergeCell ref="M79:M80"/>
    <mergeCell ref="N79:N80"/>
    <mergeCell ref="BB79:BO80"/>
    <mergeCell ref="BP79:BW80"/>
    <mergeCell ref="CV55:DC56"/>
    <mergeCell ref="CV72:DC72"/>
    <mergeCell ref="BX72:CE72"/>
    <mergeCell ref="CF72:CM72"/>
    <mergeCell ref="CN72:CU72"/>
    <mergeCell ref="CV57:DC58"/>
    <mergeCell ref="BB75:BO76"/>
    <mergeCell ref="BP75:BW76"/>
    <mergeCell ref="BX75:CE76"/>
    <mergeCell ref="CF75:CM76"/>
    <mergeCell ref="CN75:CU76"/>
    <mergeCell ref="CV75:DC76"/>
    <mergeCell ref="BX73:CE74"/>
    <mergeCell ref="CF73:CM74"/>
    <mergeCell ref="CN73:CU74"/>
    <mergeCell ref="BX57:CE58"/>
    <mergeCell ref="CF57:CM58"/>
    <mergeCell ref="CN57:CU58"/>
    <mergeCell ref="AN65:DC69"/>
    <mergeCell ref="BP55:BW56"/>
    <mergeCell ref="BP57:BW58"/>
    <mergeCell ref="CV73:DC74"/>
    <mergeCell ref="BB55:BO56"/>
    <mergeCell ref="G72:J72"/>
    <mergeCell ref="AN72:BO72"/>
    <mergeCell ref="BP72:BW72"/>
    <mergeCell ref="G73:H76"/>
    <mergeCell ref="I73:J74"/>
    <mergeCell ref="K73:K74"/>
    <mergeCell ref="L73:L74"/>
    <mergeCell ref="M73:M74"/>
    <mergeCell ref="N73:N74"/>
    <mergeCell ref="AN73:BA76"/>
    <mergeCell ref="BB73:BO74"/>
    <mergeCell ref="BP73:BW74"/>
    <mergeCell ref="I75:J76"/>
    <mergeCell ref="K75:K76"/>
    <mergeCell ref="L75:L76"/>
    <mergeCell ref="M75:M76"/>
    <mergeCell ref="N75:N76"/>
    <mergeCell ref="BX51:CE52"/>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CF51:CM52"/>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BD152-33F7-444F-9F2B-EE7159872EEE}">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HswM6P6tDJgWKlriwvOI1KeQcW6TwKxh4N3Qb73bivZby/rvv5XMkNzVN7gGv6yWlkEwPcCIPlg9gYkBFAuDmw==" saltValue="u/NY2LuvinXVcnUKCYxkdA=="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146E4-2121-4BCF-9BF3-19B9CC1EBE1E}">
  <sheetPr>
    <pageSetUpPr fitToPage="1"/>
  </sheetPr>
  <dimension ref="A1:DR125"/>
  <sheetViews>
    <sheetView showGridLines="0" view="pageBreakPreview" zoomScale="7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ENE9x7lvXxk+OGk4TM/wPOZHe/EhtSpSgjEJmV/IGCDXB8j0RQ8n2dSr3kZR0IHRrfQiEfL3TYxwAeAUTl6n0Q==" saltValue="Fm9eAMJybywS6wr88y0x2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149037</v>
      </c>
      <c r="E3" s="142"/>
      <c r="F3" s="143">
        <v>332350</v>
      </c>
      <c r="G3" s="144"/>
      <c r="H3" s="145"/>
    </row>
    <row r="4" spans="1:8" x14ac:dyDescent="0.2">
      <c r="A4" s="146"/>
      <c r="B4" s="147"/>
      <c r="C4" s="148"/>
      <c r="D4" s="149">
        <v>140211</v>
      </c>
      <c r="E4" s="150"/>
      <c r="F4" s="151">
        <v>200453</v>
      </c>
      <c r="G4" s="152"/>
      <c r="H4" s="153"/>
    </row>
    <row r="5" spans="1:8" x14ac:dyDescent="0.2">
      <c r="A5" s="134" t="s">
        <v>520</v>
      </c>
      <c r="B5" s="139"/>
      <c r="C5" s="140"/>
      <c r="D5" s="141">
        <v>153422</v>
      </c>
      <c r="E5" s="142"/>
      <c r="F5" s="143">
        <v>362690</v>
      </c>
      <c r="G5" s="144"/>
      <c r="H5" s="145"/>
    </row>
    <row r="6" spans="1:8" x14ac:dyDescent="0.2">
      <c r="A6" s="146"/>
      <c r="B6" s="147"/>
      <c r="C6" s="148"/>
      <c r="D6" s="149">
        <v>125520</v>
      </c>
      <c r="E6" s="150"/>
      <c r="F6" s="151">
        <v>172580</v>
      </c>
      <c r="G6" s="152"/>
      <c r="H6" s="153"/>
    </row>
    <row r="7" spans="1:8" x14ac:dyDescent="0.2">
      <c r="A7" s="134" t="s">
        <v>521</v>
      </c>
      <c r="B7" s="139"/>
      <c r="C7" s="140"/>
      <c r="D7" s="141">
        <v>179003</v>
      </c>
      <c r="E7" s="142"/>
      <c r="F7" s="143">
        <v>296093</v>
      </c>
      <c r="G7" s="144"/>
      <c r="H7" s="145"/>
    </row>
    <row r="8" spans="1:8" x14ac:dyDescent="0.2">
      <c r="A8" s="146"/>
      <c r="B8" s="147"/>
      <c r="C8" s="148"/>
      <c r="D8" s="149">
        <v>156883</v>
      </c>
      <c r="E8" s="150"/>
      <c r="F8" s="151">
        <v>140545</v>
      </c>
      <c r="G8" s="152"/>
      <c r="H8" s="153"/>
    </row>
    <row r="9" spans="1:8" x14ac:dyDescent="0.2">
      <c r="A9" s="134" t="s">
        <v>522</v>
      </c>
      <c r="B9" s="139"/>
      <c r="C9" s="140"/>
      <c r="D9" s="141">
        <v>280695</v>
      </c>
      <c r="E9" s="142"/>
      <c r="F9" s="143">
        <v>308655</v>
      </c>
      <c r="G9" s="144"/>
      <c r="H9" s="145"/>
    </row>
    <row r="10" spans="1:8" x14ac:dyDescent="0.2">
      <c r="A10" s="146"/>
      <c r="B10" s="147"/>
      <c r="C10" s="148"/>
      <c r="D10" s="149">
        <v>268478</v>
      </c>
      <c r="E10" s="150"/>
      <c r="F10" s="151">
        <v>169887</v>
      </c>
      <c r="G10" s="152"/>
      <c r="H10" s="153"/>
    </row>
    <row r="11" spans="1:8" x14ac:dyDescent="0.2">
      <c r="A11" s="134" t="s">
        <v>523</v>
      </c>
      <c r="B11" s="139"/>
      <c r="C11" s="140"/>
      <c r="D11" s="141">
        <v>284166</v>
      </c>
      <c r="E11" s="142"/>
      <c r="F11" s="143">
        <v>325476</v>
      </c>
      <c r="G11" s="144"/>
      <c r="H11" s="145"/>
    </row>
    <row r="12" spans="1:8" x14ac:dyDescent="0.2">
      <c r="A12" s="146"/>
      <c r="B12" s="147"/>
      <c r="C12" s="154"/>
      <c r="D12" s="149">
        <v>277706</v>
      </c>
      <c r="E12" s="150"/>
      <c r="F12" s="151">
        <v>190204</v>
      </c>
      <c r="G12" s="152"/>
      <c r="H12" s="153"/>
    </row>
    <row r="13" spans="1:8" x14ac:dyDescent="0.2">
      <c r="A13" s="134"/>
      <c r="B13" s="139"/>
      <c r="C13" s="140"/>
      <c r="D13" s="141">
        <v>209265</v>
      </c>
      <c r="E13" s="142"/>
      <c r="F13" s="143">
        <v>325053</v>
      </c>
      <c r="G13" s="155"/>
      <c r="H13" s="145"/>
    </row>
    <row r="14" spans="1:8" x14ac:dyDescent="0.2">
      <c r="A14" s="146"/>
      <c r="B14" s="147"/>
      <c r="C14" s="148"/>
      <c r="D14" s="149">
        <v>193760</v>
      </c>
      <c r="E14" s="150"/>
      <c r="F14" s="151">
        <v>174734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9.3000000000000007</v>
      </c>
      <c r="C19" s="156">
        <f>ROUND(VALUE(SUBSTITUTE(実質収支比率等に係る経年分析!G$48,"▲","-")),2)</f>
        <v>13.75</v>
      </c>
      <c r="D19" s="156">
        <f>ROUND(VALUE(SUBSTITUTE(実質収支比率等に係る経年分析!H$48,"▲","-")),2)</f>
        <v>8.58</v>
      </c>
      <c r="E19" s="156">
        <f>ROUND(VALUE(SUBSTITUTE(実質収支比率等に係る経年分析!I$48,"▲","-")),2)</f>
        <v>10.17</v>
      </c>
      <c r="F19" s="156">
        <f>ROUND(VALUE(SUBSTITUTE(実質収支比率等に係る経年分析!J$48,"▲","-")),2)</f>
        <v>8.85</v>
      </c>
    </row>
    <row r="20" spans="1:11" x14ac:dyDescent="0.2">
      <c r="A20" s="156" t="s">
        <v>53</v>
      </c>
      <c r="B20" s="156">
        <f>ROUND(VALUE(SUBSTITUTE(実質収支比率等に係る経年分析!F$47,"▲","-")),2)</f>
        <v>59.74</v>
      </c>
      <c r="C20" s="156">
        <f>ROUND(VALUE(SUBSTITUTE(実質収支比率等に係る経年分析!G$47,"▲","-")),2)</f>
        <v>60.58</v>
      </c>
      <c r="D20" s="156">
        <f>ROUND(VALUE(SUBSTITUTE(実質収支比率等に係る経年分析!H$47,"▲","-")),2)</f>
        <v>65.040000000000006</v>
      </c>
      <c r="E20" s="156">
        <f>ROUND(VALUE(SUBSTITUTE(実質収支比率等に係る経年分析!I$47,"▲","-")),2)</f>
        <v>62.76</v>
      </c>
      <c r="F20" s="156">
        <f>ROUND(VALUE(SUBSTITUTE(実質収支比率等に係る経年分析!J$47,"▲","-")),2)</f>
        <v>65.760000000000005</v>
      </c>
    </row>
    <row r="21" spans="1:11" x14ac:dyDescent="0.2">
      <c r="A21" s="156" t="s">
        <v>54</v>
      </c>
      <c r="B21" s="156">
        <f>IF(ISNUMBER(VALUE(SUBSTITUTE(実質収支比率等に係る経年分析!F$49,"▲","-"))),ROUND(VALUE(SUBSTITUTE(実質収支比率等に係る経年分析!F$49,"▲","-")),2),NA())</f>
        <v>6.87</v>
      </c>
      <c r="C21" s="156">
        <f>IF(ISNUMBER(VALUE(SUBSTITUTE(実質収支比率等に係る経年分析!G$49,"▲","-"))),ROUND(VALUE(SUBSTITUTE(実質収支比率等に係る経年分析!G$49,"▲","-")),2),NA())</f>
        <v>9.9600000000000009</v>
      </c>
      <c r="D21" s="156">
        <f>IF(ISNUMBER(VALUE(SUBSTITUTE(実質収支比率等に係る経年分析!H$49,"▲","-"))),ROUND(VALUE(SUBSTITUTE(実質収支比率等に係る経年分析!H$49,"▲","-")),2),NA())</f>
        <v>-2.89</v>
      </c>
      <c r="E21" s="156">
        <f>IF(ISNUMBER(VALUE(SUBSTITUTE(実質収支比率等に係る経年分析!I$49,"▲","-"))),ROUND(VALUE(SUBSTITUTE(実質収支比率等に係る経年分析!I$49,"▲","-")),2),NA())</f>
        <v>-1.82</v>
      </c>
      <c r="F21" s="156">
        <f>IF(ISNUMBER(VALUE(SUBSTITUTE(実質収支比率等に係る経年分析!J$49,"▲","-"))),ROUND(VALUE(SUBSTITUTE(実質収支比率等に係る経年分析!J$49,"▲","-")),2),NA())</f>
        <v>2.72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2.88</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介護保険特別会計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0.56999999999999995</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1.41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1.94</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1.07</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0.24</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0.26</v>
      </c>
    </row>
    <row r="31" spans="1:11" x14ac:dyDescent="0.2">
      <c r="A31" s="157" t="str">
        <f>IF(連結実質赤字比率に係る赤字・黒字の構成分析!C$39="",NA(),連結実質赤字比率に係る赤字・黒字の構成分析!C$39)</f>
        <v>山のふるさと村管理運営事業特別会計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0.45</v>
      </c>
    </row>
    <row r="32" spans="1:11" x14ac:dyDescent="0.2">
      <c r="A32" s="157" t="str">
        <f>IF(連結実質赤字比率に係る赤字・黒字の構成分析!C$38="",NA(),連結実質赤字比率に係る赤字・黒字の構成分析!C$38)</f>
        <v>都民の森管理運営事業特別会計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0.56999999999999995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0.56999999999999995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0.49</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1.18</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2.33</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13.45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9.25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7.9</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13.54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13.42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14.42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14.08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13.15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424</v>
      </c>
      <c r="E42" s="158"/>
      <c r="F42" s="158"/>
      <c r="G42" s="158">
        <f>'実質公債費比率（分子）の構造'!L$52</f>
        <v>416</v>
      </c>
      <c r="H42" s="158"/>
      <c r="I42" s="158"/>
      <c r="J42" s="158">
        <f>'実質公債費比率（分子）の構造'!M$52</f>
        <v>399</v>
      </c>
      <c r="K42" s="158"/>
      <c r="L42" s="158"/>
      <c r="M42" s="158">
        <f>'実質公債費比率（分子）の構造'!N$52</f>
        <v>370</v>
      </c>
      <c r="N42" s="158"/>
      <c r="O42" s="158"/>
      <c r="P42" s="158">
        <f>'実質公債費比率（分子）の構造'!O$52</f>
        <v>339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31</v>
      </c>
      <c r="C45" s="158"/>
      <c r="D45" s="158"/>
      <c r="E45" s="158">
        <f>'実質公債費比率（分子）の構造'!L$49</f>
        <v>35</v>
      </c>
      <c r="F45" s="158"/>
      <c r="G45" s="158"/>
      <c r="H45" s="158">
        <f>'実質公債費比率（分子）の構造'!M$49</f>
        <v>38</v>
      </c>
      <c r="I45" s="158"/>
      <c r="J45" s="158"/>
      <c r="K45" s="158">
        <f>'実質公債費比率（分子）の構造'!N$49</f>
        <v>37</v>
      </c>
      <c r="L45" s="158"/>
      <c r="M45" s="158"/>
      <c r="N45" s="158">
        <f>'実質公債費比率（分子）の構造'!O$49</f>
        <v>36</v>
      </c>
      <c r="O45" s="158"/>
      <c r="P45" s="158"/>
    </row>
    <row r="46" spans="1:16" x14ac:dyDescent="0.2">
      <c r="A46" s="158" t="s">
        <v>64</v>
      </c>
      <c r="B46" s="158">
        <f>'実質公債費比率（分子）の構造'!K$48</f>
        <v>350</v>
      </c>
      <c r="C46" s="158"/>
      <c r="D46" s="158"/>
      <c r="E46" s="158">
        <f>'実質公債費比率（分子）の構造'!L$48</f>
        <v>352</v>
      </c>
      <c r="F46" s="158"/>
      <c r="G46" s="158"/>
      <c r="H46" s="158">
        <f>'実質公債費比率（分子）の構造'!M$48</f>
        <v>335</v>
      </c>
      <c r="I46" s="158"/>
      <c r="J46" s="158"/>
      <c r="K46" s="158">
        <f>'実質公債費比率（分子）の構造'!N$48</f>
        <v>320</v>
      </c>
      <c r="L46" s="158"/>
      <c r="M46" s="158"/>
      <c r="N46" s="158">
        <f>'実質公債費比率（分子）の構造'!O$48</f>
        <v>292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211</v>
      </c>
      <c r="C49" s="158"/>
      <c r="D49" s="158"/>
      <c r="E49" s="158">
        <f>'実質公債費比率（分子）の構造'!L$45</f>
        <v>212</v>
      </c>
      <c r="F49" s="158"/>
      <c r="G49" s="158"/>
      <c r="H49" s="158">
        <f>'実質公債費比率（分子）の構造'!M$45</f>
        <v>208</v>
      </c>
      <c r="I49" s="158"/>
      <c r="J49" s="158"/>
      <c r="K49" s="158">
        <f>'実質公債費比率（分子）の構造'!N$45</f>
        <v>198</v>
      </c>
      <c r="L49" s="158"/>
      <c r="M49" s="158"/>
      <c r="N49" s="158">
        <f>'実質公債費比率（分子）の構造'!O$45</f>
        <v>180</v>
      </c>
      <c r="O49" s="158"/>
      <c r="P49" s="158"/>
    </row>
    <row r="50" spans="1:16" x14ac:dyDescent="0.2">
      <c r="A50" s="158" t="s">
        <v>67</v>
      </c>
      <c r="B50" s="158" t="e">
        <f>NA()</f>
        <v>#N/A</v>
      </c>
      <c r="C50" s="158">
        <f>IF(ISNUMBER('実質公債費比率（分子）の構造'!K$53),'実質公債費比率（分子）の構造'!K$53,NA())</f>
        <v>168</v>
      </c>
      <c r="D50" s="158" t="e">
        <f>NA()</f>
        <v>#N/A</v>
      </c>
      <c r="E50" s="158" t="e">
        <f>NA()</f>
        <v>#N/A</v>
      </c>
      <c r="F50" s="158">
        <f>IF(ISNUMBER('実質公債費比率（分子）の構造'!L$53),'実質公債費比率（分子）の構造'!L$53,NA())</f>
        <v>183</v>
      </c>
      <c r="G50" s="158" t="e">
        <f>NA()</f>
        <v>#N/A</v>
      </c>
      <c r="H50" s="158" t="e">
        <f>NA()</f>
        <v>#N/A</v>
      </c>
      <c r="I50" s="158">
        <f>IF(ISNUMBER('実質公債費比率（分子）の構造'!M$53),'実質公債費比率（分子）の構造'!M$53,NA())</f>
        <v>182</v>
      </c>
      <c r="J50" s="158" t="e">
        <f>NA()</f>
        <v>#N/A</v>
      </c>
      <c r="K50" s="158" t="e">
        <f>NA()</f>
        <v>#N/A</v>
      </c>
      <c r="L50" s="158">
        <f>IF(ISNUMBER('実質公債費比率（分子）の構造'!N$53),'実質公債費比率（分子）の構造'!N$53,NA())</f>
        <v>185</v>
      </c>
      <c r="M50" s="158" t="e">
        <f>NA()</f>
        <v>#N/A</v>
      </c>
      <c r="N50" s="158" t="e">
        <f>NA()</f>
        <v>#N/A</v>
      </c>
      <c r="O50" s="158">
        <f>IF(ISNUMBER('実質公債費比率（分子）の構造'!O$53),'実質公債費比率（分子）の構造'!O$53,NA())</f>
        <v>169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3627</v>
      </c>
      <c r="E56" s="157"/>
      <c r="F56" s="157"/>
      <c r="G56" s="157">
        <f>'将来負担比率（分子）の構造'!J$52</f>
        <v>3318</v>
      </c>
      <c r="H56" s="157"/>
      <c r="I56" s="157"/>
      <c r="J56" s="157">
        <f>'将来負担比率（分子）の構造'!K$52</f>
        <v>2975</v>
      </c>
      <c r="K56" s="157"/>
      <c r="L56" s="157"/>
      <c r="M56" s="157">
        <f>'将来負担比率（分子）の構造'!L$52</f>
        <v>2625</v>
      </c>
      <c r="N56" s="157"/>
      <c r="O56" s="157"/>
      <c r="P56" s="157">
        <f>'将来負担比率（分子）の構造'!M$52</f>
        <v>2279</v>
      </c>
    </row>
    <row r="57" spans="1:16" x14ac:dyDescent="0.2">
      <c r="A57" s="157" t="s">
        <v>42</v>
      </c>
      <c r="B57" s="157"/>
      <c r="C57" s="157"/>
      <c r="D57" s="157">
        <f>'将来負担比率（分子）の構造'!I$51</f>
        <v>11</v>
      </c>
      <c r="E57" s="157"/>
      <c r="F57" s="157"/>
      <c r="G57" s="157">
        <f>'将来負担比率（分子）の構造'!J$51</f>
        <v>5</v>
      </c>
      <c r="H57" s="157"/>
      <c r="I57" s="157"/>
      <c r="J57" s="157">
        <f>'将来負担比率（分子）の構造'!K$51</f>
        <v>4</v>
      </c>
      <c r="K57" s="157"/>
      <c r="L57" s="157"/>
      <c r="M57" s="157">
        <f>'将来負担比率（分子）の構造'!L$51</f>
        <v>3</v>
      </c>
      <c r="N57" s="157"/>
      <c r="O57" s="157"/>
      <c r="P57" s="157">
        <f>'将来負担比率（分子）の構造'!M$51</f>
        <v>2</v>
      </c>
    </row>
    <row r="58" spans="1:16" x14ac:dyDescent="0.2">
      <c r="A58" s="157" t="s">
        <v>41</v>
      </c>
      <c r="B58" s="157"/>
      <c r="C58" s="157"/>
      <c r="D58" s="157">
        <f>'将来負担比率（分子）の構造'!I$50</f>
        <v>5111</v>
      </c>
      <c r="E58" s="157"/>
      <c r="F58" s="157"/>
      <c r="G58" s="157">
        <f>'将来負担比率（分子）の構造'!J$50</f>
        <v>5831</v>
      </c>
      <c r="H58" s="157"/>
      <c r="I58" s="157"/>
      <c r="J58" s="157">
        <f>'将来負担比率（分子）の構造'!K$50</f>
        <v>6548</v>
      </c>
      <c r="K58" s="157"/>
      <c r="L58" s="157"/>
      <c r="M58" s="157">
        <f>'将来負担比率（分子）の構造'!L$50</f>
        <v>6713</v>
      </c>
      <c r="N58" s="157"/>
      <c r="O58" s="157"/>
      <c r="P58" s="157">
        <f>'将来負担比率（分子）の構造'!M$50</f>
        <v>6872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1224</v>
      </c>
      <c r="C62" s="157"/>
      <c r="D62" s="157"/>
      <c r="E62" s="157">
        <f>'将来負担比率（分子）の構造'!J$45</f>
        <v>1234</v>
      </c>
      <c r="F62" s="157"/>
      <c r="G62" s="157"/>
      <c r="H62" s="157">
        <f>'将来負担比率（分子）の構造'!K$45</f>
        <v>1237</v>
      </c>
      <c r="I62" s="157"/>
      <c r="J62" s="157"/>
      <c r="K62" s="157">
        <f>'将来負担比率（分子）の構造'!L$45</f>
        <v>1251</v>
      </c>
      <c r="L62" s="157"/>
      <c r="M62" s="157"/>
      <c r="N62" s="157">
        <f>'将来負担比率（分子）の構造'!M$45</f>
        <v>1316</v>
      </c>
      <c r="O62" s="157"/>
      <c r="P62" s="157"/>
    </row>
    <row r="63" spans="1:16" x14ac:dyDescent="0.2">
      <c r="A63" s="157" t="s">
        <v>34</v>
      </c>
      <c r="B63" s="157">
        <f>'将来負担比率（分子）の構造'!I$44</f>
        <v>342</v>
      </c>
      <c r="C63" s="157"/>
      <c r="D63" s="157"/>
      <c r="E63" s="157">
        <f>'将来負担比率（分子）の構造'!J$44</f>
        <v>297</v>
      </c>
      <c r="F63" s="157"/>
      <c r="G63" s="157"/>
      <c r="H63" s="157">
        <f>'将来負担比率（分子）の構造'!K$44</f>
        <v>263</v>
      </c>
      <c r="I63" s="157"/>
      <c r="J63" s="157"/>
      <c r="K63" s="157">
        <f>'将来負担比率（分子）の構造'!L$44</f>
        <v>227</v>
      </c>
      <c r="L63" s="157"/>
      <c r="M63" s="157"/>
      <c r="N63" s="157">
        <f>'将来負担比率（分子）の構造'!M$44</f>
        <v>187</v>
      </c>
      <c r="O63" s="157"/>
      <c r="P63" s="157"/>
    </row>
    <row r="64" spans="1:16" x14ac:dyDescent="0.2">
      <c r="A64" s="157" t="s">
        <v>33</v>
      </c>
      <c r="B64" s="157">
        <f>'将来負担比率（分子）の構造'!I$43</f>
        <v>3130</v>
      </c>
      <c r="C64" s="157"/>
      <c r="D64" s="157"/>
      <c r="E64" s="157">
        <f>'将来負担比率（分子）の構造'!J$43</f>
        <v>2868</v>
      </c>
      <c r="F64" s="157"/>
      <c r="G64" s="157"/>
      <c r="H64" s="157">
        <f>'将来負担比率（分子）の構造'!K$43</f>
        <v>2610</v>
      </c>
      <c r="I64" s="157"/>
      <c r="J64" s="157"/>
      <c r="K64" s="157">
        <f>'将来負担比率（分子）の構造'!L$43</f>
        <v>2393</v>
      </c>
      <c r="L64" s="157"/>
      <c r="M64" s="157"/>
      <c r="N64" s="157">
        <f>'将来負担比率（分子）の構造'!M$43</f>
        <v>2134</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1965</v>
      </c>
      <c r="C66" s="157"/>
      <c r="D66" s="157"/>
      <c r="E66" s="157">
        <f>'将来負担比率（分子）の構造'!J$41</f>
        <v>1828</v>
      </c>
      <c r="F66" s="157"/>
      <c r="G66" s="157"/>
      <c r="H66" s="157">
        <f>'将来負担比率（分子）の構造'!K$41</f>
        <v>1653</v>
      </c>
      <c r="I66" s="157"/>
      <c r="J66" s="157"/>
      <c r="K66" s="157">
        <f>'将来負担比率（分子）の構造'!L$41</f>
        <v>1577</v>
      </c>
      <c r="L66" s="157"/>
      <c r="M66" s="157"/>
      <c r="N66" s="157">
        <f>'将来負担比率（分子）の構造'!M$41</f>
        <v>1436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1839</v>
      </c>
      <c r="C72" s="161">
        <f>基金残高に係る経年分析!G55</f>
        <v>1769</v>
      </c>
      <c r="D72" s="161">
        <f>基金残高に係る経年分析!H55</f>
        <v>1880</v>
      </c>
    </row>
    <row r="73" spans="1:16" x14ac:dyDescent="0.2">
      <c r="A73" s="160" t="s">
        <v>74</v>
      </c>
      <c r="B73" s="161">
        <f>基金残高に係る経年分析!F56</f>
        <v>1273</v>
      </c>
      <c r="C73" s="161">
        <f>基金残高に係る経年分析!G56</f>
        <v>1275</v>
      </c>
      <c r="D73" s="161">
        <f>基金残高に係る経年分析!H56</f>
        <v>1292</v>
      </c>
    </row>
    <row r="74" spans="1:16" x14ac:dyDescent="0.2">
      <c r="A74" s="160" t="s">
        <v>75</v>
      </c>
      <c r="B74" s="161">
        <f>基金残高に係る経年分析!F57</f>
        <v>3230</v>
      </c>
      <c r="C74" s="161">
        <f>基金残高に係る経年分析!G57</f>
        <v>3443</v>
      </c>
      <c r="D74" s="161">
        <f>基金残高に係る経年分析!H57</f>
        <v>3508</v>
      </c>
    </row>
  </sheetData>
  <sheetProtection algorithmName="SHA-512" hashValue="eEuJsORS0vkCsLWCK342/Edxp/PnWOFOwnqp4yL5j+Eeoxj/fYJzYSaArKfWO7J1qB46jiF1vrYQWbPXJENKHg==" saltValue="x+W0yhTxR7jkGCvYsjhRm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2026-03-12T00:42:02Z</cp:lastPrinted>
  <dcterms:created xsi:type="dcterms:W3CDTF">2026-02-26T09:38:36Z</dcterms:created>
  <dcterms:modified xsi:type="dcterms:W3CDTF">2026-09-14T07:04:13Z</dcterms:modified>
  <cp:category/>
</cp:coreProperties>
</file>