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3_区→都\02_中央区○　※要統合\統合作業\"/>
    </mc:Choice>
  </mc:AlternateContent>
  <xr:revisionPtr revIDLastSave="0" documentId="13_ncr:1_{B6659038-7CA5-4717-81E3-5455D59732CD}" xr6:coauthVersionLast="47" xr6:coauthVersionMax="47" xr10:uidLastSave="{00000000-0000-0000-0000-000000000000}"/>
  <bookViews>
    <workbookView xWindow="-108" yWindow="-108" windowWidth="23256" windowHeight="12456" tabRatio="92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AM35" i="10"/>
  <c r="C35" i="10"/>
  <c r="BE34" i="10"/>
  <c r="AM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CO34" i="10" l="1"/>
  <c r="CO35" i="10" s="1"/>
  <c r="CO36" i="10" s="1"/>
  <c r="CO37" i="10" s="1"/>
  <c r="BW34" i="10"/>
  <c r="BW35" i="10" s="1"/>
  <c r="BW36" i="10" s="1"/>
  <c r="BW37" i="10" s="1"/>
  <c r="BW38" i="10" s="1"/>
</calcChain>
</file>

<file path=xl/sharedStrings.xml><?xml version="1.0" encoding="utf-8"?>
<sst xmlns="http://schemas.openxmlformats.org/spreadsheetml/2006/main" count="1173" uniqueCount="566">
  <si>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</si>
  <si>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</si>
  <si>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</si>
  <si>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</si>
  <si>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</si>
  <si>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</si>
  <si>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</si>
  <si>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</si>
  <si>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</si>
  <si>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</si>
  <si>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</si>
  <si>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</si>
  <si>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</si>
  <si>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</si>
  <si>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</si>
  <si>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</si>
  <si>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</si>
  <si>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</si>
  <si>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</si>
  <si>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</si>
  <si>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</si>
  <si>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</si>
  <si>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</si>
  <si>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</si>
  <si>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</si>
  <si>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</si>
  <si>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</si>
  <si>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</si>
  <si>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</si>
  <si>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</si>
  <si>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</si>
  <si>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</si>
  <si>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</si>
  <si>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</si>
  <si>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</si>
  <si>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</si>
  <si>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</si>
  <si>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</si>
  <si>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</si>
  <si>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</si>
  <si>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</si>
  <si>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</si>
  <si>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</si>
  <si>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</si>
  <si>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</si>
  <si>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</si>
  <si>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</si>
  <si>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</si>
  <si>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</si>
  <si>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</si>
  <si>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</si>
  <si>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</si>
  <si>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</si>
  <si>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</si>
  <si>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</si>
  <si>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</si>
  <si>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</si>
  <si>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</si>
  <si>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</si>
  <si>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</si>
  <si>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</si>
  <si>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</si>
  <si>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</si>
  <si>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</si>
  <si>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</si>
  <si>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</si>
  <si>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</si>
  <si>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</si>
  <si>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</si>
  <si>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</si>
  <si>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</si>
  <si>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</si>
  <si>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</si>
  <si>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</si>
  <si>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</si>
  <si>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</si>
  <si>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</si>
  <si>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</si>
  <si>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</si>
  <si>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</si>
  <si>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</si>
  <si>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</si>
  <si>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</si>
  <si>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</si>
  <si>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</si>
  <si>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</si>
  <si>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</si>
  <si>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</si>
  <si>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</si>
  <si>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</si>
  <si>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</si>
  <si>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</si>
  <si>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</si>
  <si>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</si>
  <si>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中央区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</si>
  <si>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</si>
  <si>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</si>
  <si>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</si>
  <si>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</si>
  <si>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</si>
  <si>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</si>
  <si>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</si>
  <si>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</si>
  <si>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</si>
  <si>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</si>
  <si>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</si>
  <si>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</si>
  <si>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</si>
  <si>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</si>
  <si>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</si>
  <si>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</si>
  <si>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</si>
  <si>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</si>
  <si>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</si>
  <si>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</si>
  <si>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</si>
  <si>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</si>
  <si>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</si>
  <si>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</si>
  <si>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</si>
  <si>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</si>
  <si>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</si>
  <si>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</si>
  <si>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</si>
  <si>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</si>
  <si>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</si>
  <si>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</si>
  <si>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</si>
  <si>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</si>
  <si>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</si>
  <si>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</si>
  <si>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</si>
  <si>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</si>
  <si>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</si>
  <si>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</si>
  <si>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</si>
  <si>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</si>
  <si>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</si>
  <si>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</si>
  <si>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</si>
  <si>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</si>
  <si>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</si>
  <si>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</si>
  <si>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</si>
  <si>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</si>
  <si>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</si>
  <si>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</si>
  <si>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</si>
  <si>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</si>
  <si>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</si>
  <si>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</si>
  <si>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</si>
  <si>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</si>
  <si>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</si>
  <si>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</si>
  <si>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</si>
  <si>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</si>
  <si>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</si>
  <si>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</si>
  <si>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</si>
  <si>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</si>
  <si>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</si>
  <si>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</si>
  <si>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</si>
  <si>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</si>
  <si>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</si>
  <si>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</si>
  <si>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</si>
  <si>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</si>
  <si>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</si>
  <si>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</si>
  <si>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</si>
  <si>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</si>
  <si>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</si>
  <si>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</si>
  <si>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</si>
  <si>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</si>
  <si>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</si>
  <si>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</si>
  <si>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</si>
  <si>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</si>
  <si>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</si>
  <si>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</si>
  <si>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</si>
  <si>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</si>
  <si>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</si>
  <si>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</si>
  <si>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</si>
  <si>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</si>
  <si>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</si>
  <si>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</si>
  <si>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</si>
  <si>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</si>
  <si>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</si>
  <si>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</si>
  <si>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</si>
  <si>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</si>
  <si>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</si>
  <si>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</si>
  <si>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</si>
  <si>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</si>
  <si>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</si>
  <si>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</si>
  <si>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東京都中央区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</si>
  <si>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</si>
  <si>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</si>
  <si>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</si>
  <si>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</si>
  <si>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</si>
  <si>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</si>
  <si>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</si>
  <si>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</si>
  <si>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</si>
  <si>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</si>
  <si>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</si>
  <si>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</si>
  <si>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</si>
  <si>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</si>
  <si>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</si>
  <si>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</si>
  <si>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</si>
  <si>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</si>
  <si>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</si>
  <si>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</si>
  <si>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</si>
  <si>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</si>
  <si>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</si>
  <si>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</si>
  <si>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</si>
  <si>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</si>
  <si>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</si>
  <si>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</si>
  <si>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</si>
  <si>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</si>
  <si>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</si>
  <si>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</si>
  <si>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</si>
  <si>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</si>
  <si>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</si>
  <si>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</si>
  <si>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</si>
  <si>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</si>
  <si>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</si>
  <si>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</si>
  <si>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</si>
  <si>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</si>
  <si>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</si>
  <si>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</si>
  <si>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</si>
  <si>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</si>
  <si>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</si>
  <si>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</si>
  <si>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</si>
  <si>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</si>
  <si>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</si>
  <si>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</si>
  <si>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</si>
  <si>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</si>
  <si>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</si>
  <si>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</si>
  <si>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</si>
  <si>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</si>
  <si>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</si>
  <si>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</si>
  <si>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</si>
  <si>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</si>
  <si>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</si>
  <si>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</si>
  <si>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</si>
  <si>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</si>
  <si>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</si>
  <si>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</si>
  <si>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</si>
  <si>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</si>
  <si>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</si>
  <si>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</si>
  <si>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</si>
  <si>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</si>
  <si>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</si>
  <si>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</si>
  <si>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</si>
  <si>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</si>
  <si>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</si>
  <si>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</si>
  <si>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</si>
  <si>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</si>
  <si>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</si>
  <si>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</si>
  <si>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</si>
  <si>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</si>
  <si>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</si>
  <si>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</si>
  <si>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</si>
  <si>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</si>
  <si>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</si>
  <si>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</si>
  <si>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</si>
  <si>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</si>
  <si>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</si>
  <si>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</si>
  <si>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</si>
  <si>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</si>
  <si>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</si>
  <si>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</si>
  <si>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</si>
  <si>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</si>
  <si>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</si>
  <si>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</si>
  <si>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</si>
  <si>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</si>
  <si>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</si>
  <si>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</si>
  <si>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</si>
  <si>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</si>
  <si>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</si>
  <si>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</si>
  <si>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</si>
  <si>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</si>
  <si>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</si>
  <si>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</si>
  <si>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</si>
  <si>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</si>
  <si>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</si>
  <si>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</si>
  <si>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</si>
  <si>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</si>
  <si>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</si>
  <si>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</si>
  <si>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</si>
  <si>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</si>
  <si>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</si>
  <si>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</si>
  <si>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</si>
  <si>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</si>
  <si>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</si>
  <si>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</si>
  <si>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</si>
  <si>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</si>
  <si>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</si>
  <si>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</si>
  <si>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</si>
  <si>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</si>
  <si>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</si>
  <si>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</si>
  <si>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</si>
  <si>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</si>
  <si>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</si>
  <si>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</si>
  <si>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</si>
  <si>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</si>
  <si>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</si>
  <si>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</si>
  <si>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</si>
  <si>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</si>
  <si>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東京都中央区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</si>
  <si>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</si>
  <si>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</si>
  <si>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</si>
  <si>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</si>
  <si>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</si>
  <si>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</si>
  <si>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</si>
  <si>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</si>
  <si>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</si>
  <si>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</si>
  <si>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</si>
  <si>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</si>
  <si>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</si>
  <si>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</si>
  <si>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</si>
  <si>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</si>
  <si>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</si>
  <si>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</si>
  <si>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</si>
  <si>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</si>
  <si>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</si>
  <si>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</si>
  <si>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</si>
  <si>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</si>
  <si>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</si>
  <si>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</si>
  <si>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</si>
  <si>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</si>
  <si>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</si>
  <si>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</si>
  <si>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</si>
  <si>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</si>
  <si>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</si>
  <si>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</si>
  <si>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</si>
  <si>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</si>
  <si>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</si>
  <si>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</si>
  <si>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</si>
  <si>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</si>
  <si>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</si>
  <si>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</si>
  <si>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</si>
  <si>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</si>
  <si>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</si>
  <si>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</si>
  <si>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</si>
  <si>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</si>
  <si>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</si>
  <si>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</si>
  <si>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</si>
  <si>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</si>
  <si>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</si>
  <si>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</si>
  <si>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</si>
  <si>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</si>
  <si>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</si>
  <si>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</si>
  <si>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</si>
  <si>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</si>
  <si>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</si>
  <si>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</si>
  <si>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</si>
  <si>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</si>
  <si>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</si>
  <si>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</si>
  <si>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</si>
  <si>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</si>
  <si>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</si>
  <si>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</si>
  <si>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</si>
  <si>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</si>
  <si>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</si>
  <si>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</si>
  <si>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</si>
  <si>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</si>
  <si>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</si>
  <si>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</si>
  <si>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</si>
  <si>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</si>
  <si>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</si>
  <si>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</si>
  <si>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</si>
  <si>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</si>
  <si>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</si>
  <si>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</si>
  <si>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</si>
  <si>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</si>
  <si>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</si>
  <si>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</si>
  <si>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</si>
  <si>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</si>
  <si>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</si>
  <si>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</si>
  <si>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</si>
  <si>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</si>
  <si>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</si>
  <si>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</si>
  <si>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</si>
  <si>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</si>
  <si>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</si>
  <si>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</si>
  <si>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</si>
  <si>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</si>
  <si>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</si>
  <si>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</si>
  <si>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</si>
  <si>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</si>
  <si>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</si>
  <si>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</si>
  <si>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</si>
  <si>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</si>
  <si>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</si>
  <si>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</si>
  <si>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</si>
  <si>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</si>
  <si>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</si>
  <si>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</si>
  <si>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</si>
  <si>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</si>
  <si>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</si>
  <si>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</si>
  <si>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</si>
  <si>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</si>
  <si>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</si>
  <si>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</si>
  <si>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</si>
  <si>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</si>
  <si>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</si>
  <si>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</si>
  <si>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</si>
  <si>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</si>
  <si>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</si>
  <si>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</si>
  <si>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</si>
  <si>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</si>
  <si>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</si>
  <si>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</si>
  <si>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</si>
  <si>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</si>
  <si>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</si>
  <si>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</si>
  <si>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</si>
  <si>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</si>
  <si>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</si>
  <si>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</si>
  <si>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</si>
  <si>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</si>
  <si>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</si>
  <si>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</si>
  <si>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</si>
  <si>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</si>
  <si>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</si>
  <si>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</si>
  <si>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</si>
  <si>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</si>
  <si>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</si>
  <si>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</si>
  <si>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</si>
  <si>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</si>
  <si>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</si>
  <si>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</si>
  <si>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</si>
  <si>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</si>
  <si>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</si>
  <si>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</si>
  <si>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</si>
  <si>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</si>
  <si>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</si>
  <si>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</si>
  <si>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</si>
  <si>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0.23</t>
  </si>
  <si>
    <t>一般会計</t>
  </si>
  <si>
    <t>国民健康保険事業会計</t>
  </si>
  <si>
    <t>介護保険事業会計</t>
  </si>
  <si>
    <t>後期高齢者医療会計</t>
  </si>
  <si>
    <t>その他会計（赤字）</t>
  </si>
  <si>
    <t>その他会計（黒字）</t>
  </si>
  <si>
    <t>R01</t>
    <phoneticPr fontId="5"/>
  </si>
  <si>
    <t>R02</t>
    <phoneticPr fontId="5"/>
  </si>
  <si>
    <t>R03</t>
    <phoneticPr fontId="5"/>
  </si>
  <si>
    <t>R04</t>
    <phoneticPr fontId="5"/>
  </si>
  <si>
    <t>R05</t>
    <phoneticPr fontId="5"/>
  </si>
  <si>
    <t>特別区人事・厚生事務組合</t>
    <rPh sb="0" eb="3">
      <t>トクベツク</t>
    </rPh>
    <rPh sb="3" eb="5">
      <t>ジンジ</t>
    </rPh>
    <rPh sb="6" eb="8">
      <t>コウセイ</t>
    </rPh>
    <rPh sb="8" eb="12">
      <t>ジムクミアイ</t>
    </rPh>
    <phoneticPr fontId="10"/>
  </si>
  <si>
    <t>特別区競馬組合</t>
    <rPh sb="0" eb="5">
      <t>トクベツクケイバ</t>
    </rPh>
    <rPh sb="5" eb="7">
      <t>クミアイ</t>
    </rPh>
    <phoneticPr fontId="10"/>
  </si>
  <si>
    <t>東京二十三区清掃一部事務組合</t>
    <rPh sb="0" eb="2">
      <t>トウキョウ</t>
    </rPh>
    <rPh sb="2" eb="6">
      <t>ニジュウサンク</t>
    </rPh>
    <rPh sb="6" eb="8">
      <t>セイソウ</t>
    </rPh>
    <rPh sb="8" eb="10">
      <t>イチブ</t>
    </rPh>
    <rPh sb="10" eb="12">
      <t>ジム</t>
    </rPh>
    <rPh sb="12" eb="14">
      <t>クミアイ</t>
    </rPh>
    <phoneticPr fontId="10"/>
  </si>
  <si>
    <t>東京都後期高齢者医療広域連合（一般会計）</t>
    <rPh sb="0" eb="3">
      <t>トウキョウト</t>
    </rPh>
    <rPh sb="3" eb="8">
      <t>コウキコウレイシャ</t>
    </rPh>
    <rPh sb="8" eb="10">
      <t>イリョウ</t>
    </rPh>
    <rPh sb="10" eb="12">
      <t>コウイキ</t>
    </rPh>
    <rPh sb="12" eb="14">
      <t>レンゴウ</t>
    </rPh>
    <rPh sb="15" eb="19">
      <t>イッパンカイケイ</t>
    </rPh>
    <phoneticPr fontId="10"/>
  </si>
  <si>
    <t>東京都後期高齢者医療広域連合（後期高齢者医療特別会計）</t>
    <rPh sb="0" eb="3">
      <t>トウキョウト</t>
    </rPh>
    <rPh sb="3" eb="8">
      <t>コウキコウレイシャ</t>
    </rPh>
    <rPh sb="8" eb="10">
      <t>イリョウ</t>
    </rPh>
    <rPh sb="10" eb="12">
      <t>コウイキ</t>
    </rPh>
    <rPh sb="12" eb="14">
      <t>レンゴウ</t>
    </rPh>
    <rPh sb="15" eb="20">
      <t>コウキコウレイシャ</t>
    </rPh>
    <rPh sb="20" eb="22">
      <t>イリョウ</t>
    </rPh>
    <rPh sb="22" eb="26">
      <t>トクベツカイケイ</t>
    </rPh>
    <phoneticPr fontId="10"/>
  </si>
  <si>
    <t>法適用</t>
    <rPh sb="0" eb="1">
      <t>ホウ</t>
    </rPh>
    <rPh sb="1" eb="3">
      <t>テキヨウ</t>
    </rPh>
    <phoneticPr fontId="6"/>
  </si>
  <si>
    <t>教育施設整備基金</t>
    <phoneticPr fontId="5"/>
  </si>
  <si>
    <t>施設整備基金</t>
    <phoneticPr fontId="2"/>
  </si>
  <si>
    <t>首都高速道路地下化等都市基盤整備基金</t>
    <phoneticPr fontId="2"/>
  </si>
  <si>
    <t>まちづくり支援基金</t>
    <phoneticPr fontId="2"/>
  </si>
  <si>
    <t>交通環境改善基金</t>
    <phoneticPr fontId="2"/>
  </si>
  <si>
    <t>一般財団法人中央区都市整備公社</t>
    <rPh sb="0" eb="6">
      <t>イッパンザイダンホウジン</t>
    </rPh>
    <rPh sb="6" eb="9">
      <t>チュウオウク</t>
    </rPh>
    <rPh sb="9" eb="13">
      <t>トシセイビ</t>
    </rPh>
    <rPh sb="13" eb="15">
      <t>コウシャ</t>
    </rPh>
    <phoneticPr fontId="10"/>
  </si>
  <si>
    <t>-</t>
    <phoneticPr fontId="2"/>
  </si>
  <si>
    <t>中央区勤労者サービス公社</t>
    <rPh sb="0" eb="3">
      <t>チュウオウク</t>
    </rPh>
    <rPh sb="3" eb="6">
      <t>キンロウシャ</t>
    </rPh>
    <rPh sb="10" eb="12">
      <t>コウシャ</t>
    </rPh>
    <phoneticPr fontId="10"/>
  </si>
  <si>
    <t>日本橋プラザ</t>
    <rPh sb="0" eb="3">
      <t>ニホンバシ</t>
    </rPh>
    <phoneticPr fontId="10"/>
  </si>
  <si>
    <t>中央区土地開発公社</t>
    <rPh sb="0" eb="3">
      <t>チュウオウク</t>
    </rPh>
    <rPh sb="3" eb="9">
      <t>トチカイハツコウシャ</t>
    </rPh>
    <phoneticPr fontId="10"/>
  </si>
  <si>
    <t>〇</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</si>
  <si>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</si>
  <si>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</si>
  <si>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負の値）、有形固定資産減価償却率は40.6％となり、現時点においては、資産の老朽化に伴う将来負担は小さい状況にあるといえる。今後も適切な維持管理に努めるとともに、計画的な修繕を進めることで、老朽化への対応に伴う将来負担の抑制に努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</si>
  <si>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</si>
  <si>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</si>
  <si>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</si>
  <si>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</si>
  <si>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</si>
  <si>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</si>
  <si>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将来負担比率は、充当可能財源等が将来負担額を上回っているため、各年度において負の値となり「－」表記となっている。
実質公債費比率は、前年度比0.5ポイント増加した。これは、分母となる標準財政規模が増加した一方で、学校教育施設整備に伴う元利償還金や商工業融資の利子補給の増加に伴い、債務負担行為に基づく支出額が増となったことなどによるものである。
今後、学校教育施設の改築や整備、既存施設の老朽化に伴う大規模改修が控えていることに加え、原材料価格の上昇などによる工事費の高騰を考慮すると、特別区債発行額の増加や基金の取崩しにより、これらの指標が上昇する可能性もあることから、将来負担が過大とならないような財政運営を図っ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</si>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</sst>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0FF02FA-D87A-4B4A-ACB4-91E23C4D841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FC60-49AD-83F1-88B32C44ACA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160335</c:v>
                </c:pt>
                <c:pt idx="1">
                  <c:v>205135</c:v>
                </c:pt>
                <c:pt idx="2">
                  <c:v>263043</c:v>
                </c:pt>
                <c:pt idx="3">
                  <c:v>245284</c:v>
                </c:pt>
                <c:pt idx="4">
                  <c:v>305421</c:v>
                </c:pt>
              </c:numCache>
            </c:numRef>
          </c:val>
          <c:smooth val="0"/>
          <c:extLst>
            <c:ext xmlns:c16="http://schemas.microsoft.com/office/drawing/2014/chart" uri="{C3380CC4-5D6E-409C-BE32-E72D297353CC}">
              <c16:uniqueId val="{00000001-FC60-49AD-83F1-88B32C44ACA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4.2699999999999996</c:v>
                </c:pt>
                <c:pt idx="1">
                  <c:v>3.13</c:v>
                </c:pt>
                <c:pt idx="2">
                  <c:v>3.19</c:v>
                </c:pt>
                <c:pt idx="3">
                  <c:v>3.33</c:v>
                </c:pt>
                <c:pt idx="4">
                  <c:v>3.13</c:v>
                </c:pt>
              </c:numCache>
            </c:numRef>
          </c:val>
          <c:extLst>
            <c:ext xmlns:c16="http://schemas.microsoft.com/office/drawing/2014/chart" uri="{C3380CC4-5D6E-409C-BE32-E72D297353CC}">
              <c16:uniqueId val="{00000000-CF88-4107-B14D-B567C4EAC8F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46.02</c:v>
                </c:pt>
                <c:pt idx="1">
                  <c:v>52.43</c:v>
                </c:pt>
                <c:pt idx="2">
                  <c:v>46.3</c:v>
                </c:pt>
                <c:pt idx="3">
                  <c:v>47.14</c:v>
                </c:pt>
                <c:pt idx="4">
                  <c:v>45.45</c:v>
                </c:pt>
              </c:numCache>
            </c:numRef>
          </c:val>
          <c:extLst>
            <c:ext xmlns:c16="http://schemas.microsoft.com/office/drawing/2014/chart" uri="{C3380CC4-5D6E-409C-BE32-E72D297353CC}">
              <c16:uniqueId val="{00000001-CF88-4107-B14D-B567C4EAC8F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0.63</c:v>
                </c:pt>
                <c:pt idx="1">
                  <c:v>5.96</c:v>
                </c:pt>
                <c:pt idx="2">
                  <c:v>-0.23</c:v>
                </c:pt>
                <c:pt idx="3">
                  <c:v>4.43</c:v>
                </c:pt>
                <c:pt idx="4">
                  <c:v>5.35</c:v>
                </c:pt>
              </c:numCache>
            </c:numRef>
          </c:val>
          <c:smooth val="0"/>
          <c:extLst>
            <c:ext xmlns:c16="http://schemas.microsoft.com/office/drawing/2014/chart" uri="{C3380CC4-5D6E-409C-BE32-E72D297353CC}">
              <c16:uniqueId val="{00000002-CF88-4107-B14D-B567C4EAC8F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D06-43A1-81E3-2301F5A5195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D06-43A1-81E3-2301F5A5195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D06-43A1-81E3-2301F5A5195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D06-43A1-81E3-2301F5A5195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D06-43A1-81E3-2301F5A51957}"/>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9D06-43A1-81E3-2301F5A51957}"/>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0.04</c:v>
                </c:pt>
                <c:pt idx="2">
                  <c:v>#N/A</c:v>
                </c:pt>
                <c:pt idx="3">
                  <c:v>0.03</c:v>
                </c:pt>
                <c:pt idx="4">
                  <c:v>#N/A</c:v>
                </c:pt>
                <c:pt idx="5">
                  <c:v>0.04</c:v>
                </c:pt>
                <c:pt idx="6">
                  <c:v>#N/A</c:v>
                </c:pt>
                <c:pt idx="7">
                  <c:v>0.05</c:v>
                </c:pt>
                <c:pt idx="8">
                  <c:v>#N/A</c:v>
                </c:pt>
                <c:pt idx="9">
                  <c:v>0.02</c:v>
                </c:pt>
              </c:numCache>
            </c:numRef>
          </c:val>
          <c:extLst>
            <c:ext xmlns:c16="http://schemas.microsoft.com/office/drawing/2014/chart" uri="{C3380CC4-5D6E-409C-BE32-E72D297353CC}">
              <c16:uniqueId val="{00000006-9D06-43A1-81E3-2301F5A51957}"/>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0.45</c:v>
                </c:pt>
                <c:pt idx="2">
                  <c:v>#N/A</c:v>
                </c:pt>
                <c:pt idx="3">
                  <c:v>0.66</c:v>
                </c:pt>
                <c:pt idx="4">
                  <c:v>#N/A</c:v>
                </c:pt>
                <c:pt idx="5">
                  <c:v>0.52</c:v>
                </c:pt>
                <c:pt idx="6">
                  <c:v>#N/A</c:v>
                </c:pt>
                <c:pt idx="7">
                  <c:v>0.35</c:v>
                </c:pt>
                <c:pt idx="8">
                  <c:v>#N/A</c:v>
                </c:pt>
                <c:pt idx="9">
                  <c:v>0.19</c:v>
                </c:pt>
              </c:numCache>
            </c:numRef>
          </c:val>
          <c:extLst>
            <c:ext xmlns:c16="http://schemas.microsoft.com/office/drawing/2014/chart" uri="{C3380CC4-5D6E-409C-BE32-E72D297353CC}">
              <c16:uniqueId val="{00000007-9D06-43A1-81E3-2301F5A51957}"/>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0.31</c:v>
                </c:pt>
                <c:pt idx="2">
                  <c:v>#N/A</c:v>
                </c:pt>
                <c:pt idx="3">
                  <c:v>0.39</c:v>
                </c:pt>
                <c:pt idx="4">
                  <c:v>#N/A</c:v>
                </c:pt>
                <c:pt idx="5">
                  <c:v>0.46</c:v>
                </c:pt>
                <c:pt idx="6">
                  <c:v>#N/A</c:v>
                </c:pt>
                <c:pt idx="7">
                  <c:v>0.33</c:v>
                </c:pt>
                <c:pt idx="8">
                  <c:v>#N/A</c:v>
                </c:pt>
                <c:pt idx="9">
                  <c:v>0.22</c:v>
                </c:pt>
              </c:numCache>
            </c:numRef>
          </c:val>
          <c:extLst>
            <c:ext xmlns:c16="http://schemas.microsoft.com/office/drawing/2014/chart" uri="{C3380CC4-5D6E-409C-BE32-E72D297353CC}">
              <c16:uniqueId val="{00000008-9D06-43A1-81E3-2301F5A5195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4.2699999999999996</c:v>
                </c:pt>
                <c:pt idx="2">
                  <c:v>#N/A</c:v>
                </c:pt>
                <c:pt idx="3">
                  <c:v>3.13</c:v>
                </c:pt>
                <c:pt idx="4">
                  <c:v>#N/A</c:v>
                </c:pt>
                <c:pt idx="5">
                  <c:v>3.19</c:v>
                </c:pt>
                <c:pt idx="6">
                  <c:v>#N/A</c:v>
                </c:pt>
                <c:pt idx="7">
                  <c:v>3.33</c:v>
                </c:pt>
                <c:pt idx="8">
                  <c:v>#N/A</c:v>
                </c:pt>
                <c:pt idx="9">
                  <c:v>3.12</c:v>
                </c:pt>
              </c:numCache>
            </c:numRef>
          </c:val>
          <c:extLst>
            <c:ext xmlns:c16="http://schemas.microsoft.com/office/drawing/2014/chart" uri="{C3380CC4-5D6E-409C-BE32-E72D297353CC}">
              <c16:uniqueId val="{00000009-9D06-43A1-81E3-2301F5A5195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1690</c:v>
                </c:pt>
                <c:pt idx="5">
                  <c:v>1702</c:v>
                </c:pt>
                <c:pt idx="8">
                  <c:v>1638</c:v>
                </c:pt>
                <c:pt idx="11">
                  <c:v>1505</c:v>
                </c:pt>
                <c:pt idx="14">
                  <c:v>1407</c:v>
                </c:pt>
              </c:numCache>
            </c:numRef>
          </c:val>
          <c:extLst>
            <c:ext xmlns:c16="http://schemas.microsoft.com/office/drawing/2014/chart" uri="{C3380CC4-5D6E-409C-BE32-E72D297353CC}">
              <c16:uniqueId val="{00000000-7A6E-4055-9E1E-BE21C9E32B1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7A6E-4055-9E1E-BE21C9E32B1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724</c:v>
                </c:pt>
                <c:pt idx="3">
                  <c:v>608</c:v>
                </c:pt>
                <c:pt idx="6">
                  <c:v>1015</c:v>
                </c:pt>
                <c:pt idx="9">
                  <c:v>1173</c:v>
                </c:pt>
                <c:pt idx="12">
                  <c:v>1168</c:v>
                </c:pt>
              </c:numCache>
            </c:numRef>
          </c:val>
          <c:extLst>
            <c:ext xmlns:c16="http://schemas.microsoft.com/office/drawing/2014/chart" uri="{C3380CC4-5D6E-409C-BE32-E72D297353CC}">
              <c16:uniqueId val="{00000002-7A6E-4055-9E1E-BE21C9E32B1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74</c:v>
                </c:pt>
                <c:pt idx="3">
                  <c:v>83</c:v>
                </c:pt>
                <c:pt idx="6">
                  <c:v>84</c:v>
                </c:pt>
                <c:pt idx="9">
                  <c:v>62</c:v>
                </c:pt>
                <c:pt idx="12">
                  <c:v>77</c:v>
                </c:pt>
              </c:numCache>
            </c:numRef>
          </c:val>
          <c:extLst>
            <c:ext xmlns:c16="http://schemas.microsoft.com/office/drawing/2014/chart" uri="{C3380CC4-5D6E-409C-BE32-E72D297353CC}">
              <c16:uniqueId val="{00000003-7A6E-4055-9E1E-BE21C9E32B1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A6E-4055-9E1E-BE21C9E32B1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35</c:v>
                </c:pt>
                <c:pt idx="3">
                  <c:v>107</c:v>
                </c:pt>
                <c:pt idx="6">
                  <c:v>134</c:v>
                </c:pt>
                <c:pt idx="9">
                  <c:v>164</c:v>
                </c:pt>
                <c:pt idx="12">
                  <c:v>210</c:v>
                </c:pt>
              </c:numCache>
            </c:numRef>
          </c:val>
          <c:extLst>
            <c:ext xmlns:c16="http://schemas.microsoft.com/office/drawing/2014/chart" uri="{C3380CC4-5D6E-409C-BE32-E72D297353CC}">
              <c16:uniqueId val="{00000005-7A6E-4055-9E1E-BE21C9E32B1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A6E-4055-9E1E-BE21C9E32B1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702</c:v>
                </c:pt>
                <c:pt idx="3">
                  <c:v>816</c:v>
                </c:pt>
                <c:pt idx="6">
                  <c:v>833</c:v>
                </c:pt>
                <c:pt idx="9">
                  <c:v>917</c:v>
                </c:pt>
                <c:pt idx="12">
                  <c:v>1045</c:v>
                </c:pt>
              </c:numCache>
            </c:numRef>
          </c:val>
          <c:extLst>
            <c:ext xmlns:c16="http://schemas.microsoft.com/office/drawing/2014/chart" uri="{C3380CC4-5D6E-409C-BE32-E72D297353CC}">
              <c16:uniqueId val="{00000007-7A6E-4055-9E1E-BE21C9E32B1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-154</c:v>
                </c:pt>
                <c:pt idx="2">
                  <c:v>#N/A</c:v>
                </c:pt>
                <c:pt idx="3">
                  <c:v>#N/A</c:v>
                </c:pt>
                <c:pt idx="4">
                  <c:v>-88</c:v>
                </c:pt>
                <c:pt idx="5">
                  <c:v>#N/A</c:v>
                </c:pt>
                <c:pt idx="6">
                  <c:v>#N/A</c:v>
                </c:pt>
                <c:pt idx="7">
                  <c:v>428</c:v>
                </c:pt>
                <c:pt idx="8">
                  <c:v>#N/A</c:v>
                </c:pt>
                <c:pt idx="9">
                  <c:v>#N/A</c:v>
                </c:pt>
                <c:pt idx="10">
                  <c:v>811</c:v>
                </c:pt>
                <c:pt idx="11">
                  <c:v>#N/A</c:v>
                </c:pt>
                <c:pt idx="12">
                  <c:v>#N/A</c:v>
                </c:pt>
                <c:pt idx="13">
                  <c:v>1093</c:v>
                </c:pt>
                <c:pt idx="14">
                  <c:v>#N/A</c:v>
                </c:pt>
              </c:numCache>
            </c:numRef>
          </c:val>
          <c:smooth val="0"/>
          <c:extLst>
            <c:ext xmlns:c16="http://schemas.microsoft.com/office/drawing/2014/chart" uri="{C3380CC4-5D6E-409C-BE32-E72D297353CC}">
              <c16:uniqueId val="{00000008-7A6E-4055-9E1E-BE21C9E32B1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16524</c:v>
                </c:pt>
                <c:pt idx="5">
                  <c:v>16832</c:v>
                </c:pt>
                <c:pt idx="8">
                  <c:v>26985</c:v>
                </c:pt>
                <c:pt idx="11">
                  <c:v>31277</c:v>
                </c:pt>
                <c:pt idx="14">
                  <c:v>36855</c:v>
                </c:pt>
              </c:numCache>
            </c:numRef>
          </c:val>
          <c:extLst>
            <c:ext xmlns:c16="http://schemas.microsoft.com/office/drawing/2014/chart" uri="{C3380CC4-5D6E-409C-BE32-E72D297353CC}">
              <c16:uniqueId val="{00000000-E55A-40BD-9A58-0CC53445C88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E55A-40BD-9A58-0CC53445C88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65305</c:v>
                </c:pt>
                <c:pt idx="5">
                  <c:v>73896</c:v>
                </c:pt>
                <c:pt idx="8">
                  <c:v>73305</c:v>
                </c:pt>
                <c:pt idx="11">
                  <c:v>75366</c:v>
                </c:pt>
                <c:pt idx="14">
                  <c:v>98954</c:v>
                </c:pt>
              </c:numCache>
            </c:numRef>
          </c:val>
          <c:extLst>
            <c:ext xmlns:c16="http://schemas.microsoft.com/office/drawing/2014/chart" uri="{C3380CC4-5D6E-409C-BE32-E72D297353CC}">
              <c16:uniqueId val="{00000002-E55A-40BD-9A58-0CC53445C88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55A-40BD-9A58-0CC53445C88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55A-40BD-9A58-0CC53445C88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55A-40BD-9A58-0CC53445C88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9154</c:v>
                </c:pt>
                <c:pt idx="3">
                  <c:v>9310</c:v>
                </c:pt>
                <c:pt idx="6">
                  <c:v>8457</c:v>
                </c:pt>
                <c:pt idx="9">
                  <c:v>7999</c:v>
                </c:pt>
                <c:pt idx="12">
                  <c:v>8403</c:v>
                </c:pt>
              </c:numCache>
            </c:numRef>
          </c:val>
          <c:extLst>
            <c:ext xmlns:c16="http://schemas.microsoft.com/office/drawing/2014/chart" uri="{C3380CC4-5D6E-409C-BE32-E72D297353CC}">
              <c16:uniqueId val="{00000006-E55A-40BD-9A58-0CC53445C88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878</c:v>
                </c:pt>
                <c:pt idx="3">
                  <c:v>1065</c:v>
                </c:pt>
                <c:pt idx="6">
                  <c:v>1184</c:v>
                </c:pt>
                <c:pt idx="9">
                  <c:v>1312</c:v>
                </c:pt>
                <c:pt idx="12">
                  <c:v>1237</c:v>
                </c:pt>
              </c:numCache>
            </c:numRef>
          </c:val>
          <c:extLst>
            <c:ext xmlns:c16="http://schemas.microsoft.com/office/drawing/2014/chart" uri="{C3380CC4-5D6E-409C-BE32-E72D297353CC}">
              <c16:uniqueId val="{00000007-E55A-40BD-9A58-0CC53445C88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55A-40BD-9A58-0CC53445C88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4494</c:v>
                </c:pt>
                <c:pt idx="3">
                  <c:v>4156</c:v>
                </c:pt>
                <c:pt idx="6">
                  <c:v>3821</c:v>
                </c:pt>
                <c:pt idx="9">
                  <c:v>3458</c:v>
                </c:pt>
                <c:pt idx="12">
                  <c:v>2690</c:v>
                </c:pt>
              </c:numCache>
            </c:numRef>
          </c:val>
          <c:extLst>
            <c:ext xmlns:c16="http://schemas.microsoft.com/office/drawing/2014/chart" uri="{C3380CC4-5D6E-409C-BE32-E72D297353CC}">
              <c16:uniqueId val="{00000009-E55A-40BD-9A58-0CC53445C88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17971</c:v>
                </c:pt>
                <c:pt idx="3">
                  <c:v>20244</c:v>
                </c:pt>
                <c:pt idx="6">
                  <c:v>30463</c:v>
                </c:pt>
                <c:pt idx="9">
                  <c:v>34465</c:v>
                </c:pt>
                <c:pt idx="12">
                  <c:v>44538</c:v>
                </c:pt>
              </c:numCache>
            </c:numRef>
          </c:val>
          <c:extLst>
            <c:ext xmlns:c16="http://schemas.microsoft.com/office/drawing/2014/chart" uri="{C3380CC4-5D6E-409C-BE32-E72D297353CC}">
              <c16:uniqueId val="{0000000A-E55A-40BD-9A58-0CC53445C88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55A-40BD-9A58-0CC53445C88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28262</c:v>
                </c:pt>
                <c:pt idx="1">
                  <c:v>30933</c:v>
                </c:pt>
                <c:pt idx="2">
                  <c:v>34822</c:v>
                </c:pt>
              </c:numCache>
            </c:numRef>
          </c:val>
          <c:extLst>
            <c:ext xmlns:c16="http://schemas.microsoft.com/office/drawing/2014/chart" uri="{C3380CC4-5D6E-409C-BE32-E72D297353CC}">
              <c16:uniqueId val="{00000000-9542-4E61-B0EC-0566E98E8C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542-4E61-B0EC-0566E98E8C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42969</c:v>
                </c:pt>
                <c:pt idx="1">
                  <c:v>41957</c:v>
                </c:pt>
                <c:pt idx="2">
                  <c:v>60995</c:v>
                </c:pt>
              </c:numCache>
            </c:numRef>
          </c:val>
          <c:extLst>
            <c:ext xmlns:c16="http://schemas.microsoft.com/office/drawing/2014/chart" uri="{C3380CC4-5D6E-409C-BE32-E72D297353CC}">
              <c16:uniqueId val="{00000002-9542-4E61-B0EC-0566E98E8C9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{FEA12777-6790-4581-A3E3-F332329B9A52}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7D5-4A5B-B8F3-6F296497558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{22D93343-4260-47C4-80D0-A6DA7A913BD7}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7D5-4A5B-B8F3-6F296497558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{751CF7AA-53BB-44B6-92BE-76102D5F3806}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7D5-4A5B-B8F3-6F296497558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{85E0C382-ECFC-4A53-B233-376D425E5E81}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7D5-4A5B-B8F3-6F296497558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{6B303B69-61F5-453A-AB6B-4D2FB510332C}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7D5-4A5B-B8F3-6F296497558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{7FF5EDFA-71A9-43B4-80B1-8A9164569378}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7D5-4A5B-B8F3-6F296497558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{7C74ED25-1A03-43BC-97F6-DECFBA8961BF}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7D5-4A5B-B8F3-6F296497558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{F711D4CB-D29B-4768-B436-0003457B6C91}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7D5-4A5B-B8F3-6F296497558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{74B9976A-2D8E-40B1-9B55-349CB067FE40}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7D5-4A5B-B8F3-6F296497558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42.1</c:v>
                </c:pt>
                <c:pt idx="8">
                  <c:v>42.4</c:v>
                </c:pt>
                <c:pt idx="16">
                  <c:v>44</c:v>
                </c:pt>
                <c:pt idx="24">
                  <c:v>43.3</c:v>
                </c:pt>
                <c:pt idx="32">
                  <c:v>40.6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7D5-4A5B-B8F3-6F296497558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{0F244B2F-B411-42A8-A933-998DE77326FB}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7D5-4A5B-B8F3-6F296497558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{B46BDDBC-6BB0-45A1-99E6-5802DA767C6C}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7D5-4A5B-B8F3-6F296497558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{E4BE74C1-833B-4818-840E-E04D6F3BEE54}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7D5-4A5B-B8F3-6F296497558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{53B8877F-0E8B-4DF3-BE64-3BE1E3CD8FDE}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7D5-4A5B-B8F3-6F296497558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{65C12522-6349-4D3E-8C26-753174470D66}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7D5-4A5B-B8F3-6F296497558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{E9B95F75-2CDA-47CE-B46B-24BDACD4AE62}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7D5-4A5B-B8F3-6F296497558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{C7E46980-A832-4626-9EE5-C6E98D578A26}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7D5-4A5B-B8F3-6F296497558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{56C2523B-CA7C-4536-A128-81C1239E8809}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7D5-4A5B-B8F3-6F296497558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{D2E76566-949B-4DFF-9E55-BD20D69BCE03}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7D5-4A5B-B8F3-6F296497558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7D5-4A5B-B8F3-6F2964975584}"/>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{274571EE-C58C-4BD6-B8ED-1CA727E89D22}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8B9-480F-87B4-BE1320E2F6C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{66E426FD-74E3-4B53-B4D0-D50F3BC2639F}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8B9-480F-87B4-BE1320E2F6C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{F1802721-DAE5-41F1-A0F1-17EA5DF0AF77}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8B9-480F-87B4-BE1320E2F6C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{5A85ACE0-524E-4679-A9F3-B446B55A6E83}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8B9-480F-87B4-BE1320E2F6C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{51E2A843-71C2-403A-A692-92861ED2D3C4}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8B9-480F-87B4-BE1320E2F6CA}"/>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{AEB98939-3086-42A2-B10C-6998712D9DBA}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8B9-480F-87B4-BE1320E2F6CA}"/>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{B8A092D2-B1A0-4A2E-9880-EC57E1989505}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8B9-480F-87B4-BE1320E2F6CA}"/>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{14417AFB-07A4-4C99-A8B9-C933BDAAFE73}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8B9-480F-87B4-BE1320E2F6C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{21DF69F8-C0BF-4984-91AD-9B8E9B69ABCD}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8B9-480F-87B4-BE1320E2F6C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-0.1</c:v>
                </c:pt>
                <c:pt idx="8">
                  <c:v>-0.2</c:v>
                </c:pt>
                <c:pt idx="16">
                  <c:v>0</c:v>
                </c:pt>
                <c:pt idx="24">
                  <c:v>0.6</c:v>
                </c:pt>
                <c:pt idx="32">
                  <c:v>1.1000000000000001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8B9-480F-87B4-BE1320E2F6C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{564A32B5-267D-4BCE-B3A0-A1FEDA275383}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8B9-480F-87B4-BE1320E2F6C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{60E716BE-FD50-4DA9-9BBE-022E2B6D82F9}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8B9-480F-87B4-BE1320E2F6C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{A2417231-E54B-460F-A9A7-3A150B839E97}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8B9-480F-87B4-BE1320E2F6C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{FD05C05E-7419-4EFE-A01B-3891E5745A16}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8B9-480F-87B4-BE1320E2F6C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{6EEA4089-160B-4523-BA8C-F6BC67048EDB}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8B9-480F-87B4-BE1320E2F6C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{822D5DEB-6563-4ED5-92D4-3DE20F1B4C91}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8B9-480F-87B4-BE1320E2F6C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{3CFDDE01-A5DC-43EB-BD97-AE0C607A2A43}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8B9-480F-87B4-BE1320E2F6C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{7C1345E6-0962-4EC1-97D8-F5AA3EEADFE2}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8B9-480F-87B4-BE1320E2F6C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{DBC33A0D-68B4-44C2-876C-AA720E2126FF}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8B9-480F-87B4-BE1320E2F6C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8B9-480F-87B4-BE1320E2F6CA}"/>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令和</a:t>
          </a:r>
          <a:r>
            <a:rPr kumimoji="1" lang="en-US" altLang="ja-JP" sz="1300">
              <a:solidFill>
                <a:schemeClr val="dk1"/>
              </a:solidFill>
              <a:effectLst/>
              <a:latin typeface="+mn-lt"/>
              <a:ea typeface="+mn-ea"/>
              <a:cs typeface="+mn-cs"/>
            </a:rPr>
            <a:t>5</a:t>
          </a:r>
          <a:r>
            <a:rPr kumimoji="1" lang="ja-JP" altLang="ja-JP" sz="1300">
              <a:solidFill>
                <a:schemeClr val="dk1"/>
              </a:solidFill>
              <a:effectLst/>
              <a:latin typeface="+mn-lt"/>
              <a:ea typeface="+mn-ea"/>
              <a:cs typeface="+mn-cs"/>
            </a:rPr>
            <a:t>年度は、</a:t>
          </a:r>
          <a:r>
            <a:rPr kumimoji="1" lang="en-US" altLang="ja-JP" sz="1300">
              <a:solidFill>
                <a:schemeClr val="dk1"/>
              </a:solidFill>
              <a:effectLst/>
              <a:latin typeface="+mn-lt"/>
              <a:ea typeface="+mn-ea"/>
              <a:cs typeface="+mn-cs"/>
            </a:rPr>
            <a:t>3</a:t>
          </a:r>
          <a:r>
            <a:rPr kumimoji="1" lang="ja-JP" altLang="ja-JP" sz="1300">
              <a:solidFill>
                <a:schemeClr val="dk1"/>
              </a:solidFill>
              <a:effectLst/>
              <a:latin typeface="+mn-lt"/>
              <a:ea typeface="+mn-ea"/>
              <a:cs typeface="+mn-cs"/>
            </a:rPr>
            <a:t>か年平均で入れ替わりとなる令和２年度と比較して、学校教育施設整備に伴う元利償還金が増となったほか、新型コロナウイルス感染症の感染拡大による商工業融資の利子補給の増加に伴い、債務負担行為に基づく支出額が増となったことにより、実質公債費比率の分子は増となった。</a:t>
          </a:r>
          <a:endParaRPr lang="ja-JP" altLang="ja-JP" sz="1300">
            <a:effectLst/>
          </a:endParaRPr>
        </a:p>
        <a:p>
          <a:r>
            <a:rPr kumimoji="1" lang="ja-JP" altLang="ja-JP" sz="1300">
              <a:solidFill>
                <a:schemeClr val="dk1"/>
              </a:solidFill>
              <a:effectLst/>
              <a:latin typeface="+mn-lt"/>
              <a:ea typeface="+mn-ea"/>
              <a:cs typeface="+mn-cs"/>
            </a:rPr>
            <a:t>　元利償還金等については、令和</a:t>
          </a:r>
          <a:r>
            <a:rPr kumimoji="1" lang="en-US" altLang="ja-JP" sz="1300">
              <a:solidFill>
                <a:schemeClr val="dk1"/>
              </a:solidFill>
              <a:effectLst/>
              <a:latin typeface="+mn-lt"/>
              <a:ea typeface="+mn-ea"/>
              <a:cs typeface="+mn-cs"/>
            </a:rPr>
            <a:t>6</a:t>
          </a:r>
          <a:r>
            <a:rPr kumimoji="1" lang="ja-JP" altLang="ja-JP" sz="1300">
              <a:solidFill>
                <a:schemeClr val="dk1"/>
              </a:solidFill>
              <a:effectLst/>
              <a:latin typeface="+mn-lt"/>
              <a:ea typeface="+mn-ea"/>
              <a:cs typeface="+mn-cs"/>
            </a:rPr>
            <a:t>年度以降も増加が見込まれるため、今後の推移を注視する必要がある。</a:t>
          </a:r>
          <a:endParaRPr lang="ja-JP" altLang="ja-JP" sz="13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　令和</a:t>
          </a:r>
          <a:r>
            <a:rPr kumimoji="1" lang="en-US" altLang="ja-JP" sz="1100">
              <a:latin typeface="+mn-ea"/>
              <a:ea typeface="+mn-ea"/>
            </a:rPr>
            <a:t>3</a:t>
          </a:r>
          <a:r>
            <a:rPr kumimoji="1" lang="ja-JP" altLang="en-US" sz="1100">
              <a:latin typeface="+mn-ea"/>
              <a:ea typeface="+mn-ea"/>
            </a:rPr>
            <a:t>年度から令和</a:t>
          </a:r>
          <a:r>
            <a:rPr kumimoji="1" lang="en-US" altLang="ja-JP" sz="1100">
              <a:latin typeface="+mn-ea"/>
              <a:ea typeface="+mn-ea"/>
            </a:rPr>
            <a:t>5</a:t>
          </a:r>
          <a:r>
            <a:rPr kumimoji="1" lang="ja-JP" altLang="en-US" sz="1100">
              <a:latin typeface="+mn-ea"/>
              <a:ea typeface="+mn-ea"/>
            </a:rPr>
            <a:t>年度にかけて減債基金残高の増加率が大きくなっているが、これは令和</a:t>
          </a:r>
          <a:r>
            <a:rPr kumimoji="1" lang="en-US" altLang="ja-JP" sz="1100">
              <a:latin typeface="+mn-ea"/>
              <a:ea typeface="+mn-ea"/>
            </a:rPr>
            <a:t>2</a:t>
          </a:r>
          <a:r>
            <a:rPr kumimoji="1" lang="ja-JP" altLang="en-US" sz="1100">
              <a:latin typeface="+mn-ea"/>
              <a:ea typeface="+mn-ea"/>
            </a:rPr>
            <a:t>年度から令和</a:t>
          </a:r>
          <a:r>
            <a:rPr kumimoji="1" lang="en-US" altLang="ja-JP" sz="1100">
              <a:latin typeface="+mn-ea"/>
              <a:ea typeface="+mn-ea"/>
            </a:rPr>
            <a:t>5</a:t>
          </a:r>
          <a:r>
            <a:rPr kumimoji="1" lang="ja-JP" altLang="en-US" sz="1100">
              <a:latin typeface="+mn-ea"/>
              <a:ea typeface="+mn-ea"/>
            </a:rPr>
            <a:t>年度に実施した晴海西小・中学校の整備及び晴海特別出張所等複合施設の整備に係る財源の一部として、銀行等引受債を発行したため、減債基金への積み増しを行ったことによる。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lt"/>
              <a:ea typeface="+mn-ea"/>
              <a:cs typeface="+mn-cs"/>
            </a:rPr>
            <a:t>　晴海西小・中学校の整備等、晴海地区の整備に係る区債発行により</a:t>
          </a:r>
          <a:r>
            <a:rPr kumimoji="1" lang="ja-JP" altLang="ja-JP" sz="1300">
              <a:solidFill>
                <a:schemeClr val="dk1"/>
              </a:solidFill>
              <a:effectLst/>
              <a:latin typeface="+mn-lt"/>
              <a:ea typeface="+mn-ea"/>
              <a:cs typeface="+mn-cs"/>
            </a:rPr>
            <a:t>将来負担額のうち一般会計等に係る地方債の現在高が増加したものの、</a:t>
          </a:r>
          <a:r>
            <a:rPr kumimoji="1" lang="ja-JP" altLang="en-US" sz="1300">
              <a:solidFill>
                <a:schemeClr val="dk1"/>
              </a:solidFill>
              <a:effectLst/>
              <a:latin typeface="+mn-lt"/>
              <a:ea typeface="+mn-ea"/>
              <a:cs typeface="+mn-cs"/>
            </a:rPr>
            <a:t>施設整備基金など、充当可能基金の増などにより、充当可能財源等が増加し、将来負担比率の分子が減少した</a:t>
          </a:r>
          <a:r>
            <a:rPr kumimoji="1" lang="ja-JP" altLang="ja-JP" sz="1300">
              <a:solidFill>
                <a:schemeClr val="dk1"/>
              </a:solidFill>
              <a:effectLst/>
              <a:latin typeface="+mn-lt"/>
              <a:ea typeface="+mn-ea"/>
              <a:cs typeface="+mn-cs"/>
            </a:rPr>
            <a:t>。</a:t>
          </a:r>
          <a:endParaRPr lang="ja-JP" altLang="ja-JP" sz="1300">
            <a:effectLst/>
          </a:endParaRPr>
        </a:p>
        <a:p>
          <a:r>
            <a:rPr kumimoji="1" lang="ja-JP" altLang="ja-JP" sz="1300">
              <a:solidFill>
                <a:schemeClr val="dk1"/>
              </a:solidFill>
              <a:effectLst/>
              <a:latin typeface="+mn-lt"/>
              <a:ea typeface="+mn-ea"/>
              <a:cs typeface="+mn-cs"/>
            </a:rPr>
            <a:t>　依然として負の値であることから、財政における健全性を保っているが、既存施設の老朽化に伴う大規模改修</a:t>
          </a:r>
          <a:r>
            <a:rPr kumimoji="1" lang="ja-JP" altLang="en-US" sz="1300">
              <a:solidFill>
                <a:schemeClr val="dk1"/>
              </a:solidFill>
              <a:effectLst/>
              <a:latin typeface="+mn-lt"/>
              <a:ea typeface="+mn-ea"/>
              <a:cs typeface="+mn-cs"/>
            </a:rPr>
            <a:t>等の</a:t>
          </a:r>
          <a:r>
            <a:rPr kumimoji="1" lang="ja-JP" altLang="ja-JP" sz="1300">
              <a:solidFill>
                <a:schemeClr val="dk1"/>
              </a:solidFill>
              <a:effectLst/>
              <a:latin typeface="+mn-lt"/>
              <a:ea typeface="+mn-ea"/>
              <a:cs typeface="+mn-cs"/>
            </a:rPr>
            <a:t>施設整備に加え、原材料価格の上昇などによる工事費の高騰もあり、基金残高の減少や地方債現在高の増加が見込まれる。そのため、今後の財政状況は依然として厳しい状況であると考えられ、将来負担に留意した財政運営を図る必要がある。</a:t>
          </a:r>
          <a:endParaRPr lang="ja-JP" altLang="ja-JP" sz="13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東京都中央区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八重洲二丁目中地区再開発事業に係る転出補償金の一部を首都高速道路地下化等都市基盤整備基金に積み立てたほか、過去に立替えた市街地再開発事業助成などに係る財政調整交付金算定分や剰余金を財政調整基金に積み立てた。また、既存施設の老朽化に伴う大規模改修などに備え、教育施設整備基金や施設整備基金に計画的に積み立てたことなどにより、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22,927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毎年度決算収支見込みをもとに取崩しを調整するとともに、当該年度に見込まれる剰余金や民間の開発事業に係る協力金収入などを着実に積み立てていく。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教育施設整備基金　　　　　　　　　　　　教育施設の整備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施設整備基金　　　　　　　　　　　　　　区民福祉を増進するための施設（教育施設を除く）の整備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首都高速道路地下化等都市基盤整備基金　　首都高速道路の地下化や関連する都市基盤の整備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まちづくり支援基金　　　　　　　　　　　まちづくり活動及び定住の支援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交通環境改善基金　　　　　　　　　　　　交通環境の改善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既存施設の老朽化に伴う大規模改修などに備え、教育施設整備基金や施設整備基金に積み立てたほか、首都高速道路日本橋区間地下化事業とその周辺のまちづくり、都市基盤整備などに備え、首都高速道路地下化等都市基盤整備基金に積み立てたことなどにより、その他特定目的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既存施設の老朽化に伴う大規模改修が控えていることに加え、原材料価格の上昇などによる工事費高騰の影響もあることから、今後も基金の取り崩しが必要となる。そのため、これまで実施してきた積立てルールを継続し、当該年度に見込まれる剰余金を施設整備基金や教育施設整備基金に積み立てるなど、将来需要を見据えた計画的な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年度市街地再開発事業助成の立替えにより財政調整基金を取崩したものの、過去に立替えた市街地再開発事業助成などに係る財政調整交付金算定分や剰余金を財政調整基金に積み立てたことで、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計画交付金における地方債収入相当額については、特別区財政調整交付金で算定されるまでの間は財政調整基金を取り崩す形で予算計上するが、毎年度決算収支見込みをもとに取崩額を調整するとともに、特別区財政調整交付金の算定後は取り崩した額を着実に積み戻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D776AEF-CF9E-4729-84D4-72EA4F465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24BCF4A-984F-48FA-A8FA-9DEAF107C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C552D0E-5EBA-47D6-9764-45E0AFC3E169}"/>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A95FC2E0-48E5-4453-91D5-A5AB45FDDB86}"/>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5168F98-C38D-422B-8519-E81F9C06592D}"/>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E3F317F-074F-4767-97A4-9C9791677648}"/>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54A58DB7-E69A-49CF-98C8-99A00CBBFECF}"/>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050F1E8-03F0-4006-A527-282DFF162778}"/>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6AE72BA2-7F49-4997-8EE5-E6F3C7B544E3}"/>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26E9CEE9-B156-4539-89B1-C18B0B6A1301}"/>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87184E7A-543E-401E-8E0C-B557FF9FCA7B}"/>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D2CA1168-F80F-443B-9C48-BD0BB7FF6E3E}"/>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F15A78BD-2EBE-4742-87C3-8FC2A3DFB60E}"/>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85B209AE-1FFF-46B2-BDC1-F85755EFD89F}"/>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DBD471F-076F-4270-8CF0-0F5068B719E5}"/>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12C3A55-2E1F-4FE1-885D-2EC8B77E79F6}"/>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5D5B3CCB-03A4-4AD6-B406-7596B42FE42D}"/>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B6E92FE-91FE-495F-9BB6-ADEC72BFBB7E}"/>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BE954597-CEC1-4423-AC9D-F3F6990C8AC4}"/>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DBF0588-4B45-4C17-A0A4-947478737B3D}"/>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AF91C230-E2DF-40A0-B607-B14AF85B429E}"/>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4DEBBD0-50EC-48F1-A852-D630221C145C}"/>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176,835
166,465
10.21
166,859,737
161,807,893
2,396,150
76,611,065
43,269,886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B4CBE835-01D5-41CD-9236-878F717EE52A}"/>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F5BA7E7-2C54-4123-90F8-B15D5F63F394}"/>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1EED883F-2B45-4BBB-AE09-54A99703778D}"/>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DCF5BC6F-370A-4460-BCF2-7847145F1A34}"/>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1ADCF773-81FE-4F57-9DFB-9FAB17AA7FFA}"/>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98A6B70E-001A-459B-A037-413EA1711E27}"/>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E273CC8-ED32-4488-A1DB-8A940C4851D5}"/>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D70F83D7-D603-499C-A93C-1610E1B6B14C}"/>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0D70C9B-701E-4C2D-B124-53DC3DE6E6E1}"/>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E4D84B8-9343-4130-AD28-43565915CB32}"/>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3995F420-40B1-4D57-AF1C-42A9866628D7}"/>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1F481C8D-B1D2-41A0-840D-CBB74DEFFD2B}"/>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6E1197AA-DF5C-46A7-816E-D5D96668440E}"/>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D30AD595-E063-428C-8909-8A37070BD1AB}"/>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73E41A16-7D9B-417A-8E5C-F0D827AD98FC}"/>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2B03170-5BF2-4BCA-9528-1315DAA876D6}"/>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E8112FF-070B-495C-9082-F6CE4E4BCAFC}"/>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65241662-6B60-41F3-B47A-847512F2AAB8}"/>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8E5FA0A-322E-4986-A82D-15199D1E4C0B}"/>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6BB74168-9BDD-40C2-BA9F-2DA92B655FDF}"/>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AEB0448D-1134-4BC7-B0C1-E16E7079964D}"/>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F292863C-A1E6-4628-85A6-01DD014C25A8}"/>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9D09BF51-E2FC-4792-A283-20583A1EC71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F09E8E23-F18D-4B16-AEB1-9B7C622100B7}"/>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9E6E741-48FD-49F9-8891-A91A47F1DDBA}"/>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C283393-3633-4616-B4F6-937EC76F6095}"/>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50A22539-153F-40D0-84F4-1FD323CF5EE3}"/>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97ABCCDA-6006-44B9-83B2-93DE387D2925}"/>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C7E317A1-1D56-4CB4-85A7-48EB6AA980E9}"/>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B46BC75-0DB8-483F-B4AF-52F571CC88A3}"/>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507C23E9-7C4D-4A1A-87AE-03DB91DF02BC}"/>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BE7663C5-7FE9-4999-921A-E456F1BD564F}"/>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95A8B329-CAFD-4D9E-B032-07E5CEF9279C}"/>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8D60104A-3BBB-48BA-8958-67EB87ECCD9D}"/>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53AAAA42-F4CA-42BA-A535-5A5271F73F94}"/>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有形固定資産減価償却率は</a:t>
          </a:r>
          <a:r>
            <a:rPr kumimoji="1" lang="en-US" altLang="ja-JP" sz="1100">
              <a:solidFill>
                <a:schemeClr val="dk1"/>
              </a:solidFill>
              <a:effectLst/>
              <a:latin typeface="+mn-lt"/>
              <a:ea typeface="+mn-ea"/>
              <a:cs typeface="+mn-cs"/>
            </a:rPr>
            <a:t>40.6%</a:t>
          </a:r>
          <a:r>
            <a:rPr kumimoji="1" lang="ja-JP" altLang="ja-JP" sz="1100">
              <a:solidFill>
                <a:schemeClr val="dk1"/>
              </a:solidFill>
              <a:effectLst/>
              <a:latin typeface="+mn-lt"/>
              <a:ea typeface="+mn-ea"/>
              <a:cs typeface="+mn-cs"/>
            </a:rPr>
            <a:t>と類似団体内平均値と比較しても低い水準にある。また、</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％を下回っていることから、全体的な施設の老朽化は進んでいないと言える。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8E330A1-F192-4AD3-9ADB-CB3F44292973}"/>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D9B3367E-2665-48AE-AE45-FD0EC3D6C54D}"/>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E2650528-34DA-4811-AB13-69976EEFC5D4}"/>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AA762EC3-8234-43FC-86A0-B5AE4E1D8EB5}"/>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31835BE-52F5-4714-9BAD-DA77D88B519F}"/>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4615A192-6BE7-4F31-997E-EB784A376F4A}"/>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5F4E6BAC-E2AF-4B51-AD01-240932CBD9CA}"/>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37E4ABD5-36B3-4D23-BD14-8DD439BFBABF}"/>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3199D708-33F6-4F4B-B03F-3357130C27F8}"/>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C86B7232-D634-43D5-B077-4157FE79E27C}"/>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86B281EB-B5A9-4A85-86D4-B15EB7F47CCE}"/>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F33E8E45-47F2-4BC8-9FF7-7D6E026ADAFF}"/>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7D503B99-8C1A-44AC-9989-EF956A42BBE1}"/>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53657A9F-16CC-46F6-B4AD-DCECAAB008EC}"/>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1B44B3C8-402A-4989-A3A4-D54BC1B0680E}"/>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B1BB627F-E832-43A5-8D72-2D615AE4FC2A}"/>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A2403B26-AB4E-489F-9EDF-17D482BCF2DF}"/>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5D94A459-C15C-4EAA-828B-4D51179A260F}"/>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31209AA7-E752-4121-A80F-7B1BD3E3302A}"/>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E61C1276-D0FC-4355-A123-4CBC0D608F9F}"/>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878D046C-9296-4E22-94F8-E0A354DBCEB8}"/>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D1B49EBB-0D65-4FBF-BF3B-ECC14E515F2E}"/>
            </a:ext>
          </a:extLst>
        </xdr:cNvPr>
        <xdr:cNvSpPr txBox="1"/>
      </xdr:nvSpPr>
      <xdr:spPr>
        <a:xfrm>
          <a:off x="4258945" y="57289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7B7355F5-46F1-4551-9EB0-9403431B8006}"/>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BCD284B2-3B71-4318-9080-A59667240B4B}"/>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49A89F9D-5640-4295-8309-88BDCC39C9EF}"/>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8D38F844-9F49-4894-BC50-13F7E2E2D655}"/>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B3AC3386-1968-461D-86C4-6362ECB2591D}"/>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40820A8F-5723-4015-890C-9114887E1FCA}"/>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C04B51CB-073C-4E93-985F-C1EDD3D627EB}"/>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C325355-F089-46DD-BF65-DE08FE74CF4E}"/>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510920-ED79-4343-8A53-4A43055A93D3}"/>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D60F0B6E-7A9F-4E9E-8A05-DCA9FEB95197}"/>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54398</xdr:rowOff>
    </xdr:from>
    <xdr:to>
      <xdr:col>23</xdr:col>
      <xdr:colOff>136525</xdr:colOff>
      <xdr:row>26</xdr:row>
      <xdr:rowOff>155998</xdr:rowOff>
    </xdr:to>
    <xdr:sp macro="" textlink="">
      <xdr:nvSpPr>
        <xdr:cNvPr id="91" name="楕円 90">
          <a:extLst>
            <a:ext uri="{FF2B5EF4-FFF2-40B4-BE49-F238E27FC236}">
              <a16:creationId xmlns:a16="http://schemas.microsoft.com/office/drawing/2014/main" id="{7FAC725A-F68C-4907-8A34-24EE4A706546}"/>
            </a:ext>
          </a:extLst>
        </xdr:cNvPr>
        <xdr:cNvSpPr/>
      </xdr:nvSpPr>
      <xdr:spPr>
        <a:xfrm>
          <a:off x="4157345" y="518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25</xdr:row>
      <xdr:rowOff>140775</xdr:rowOff>
    </xdr:from>
    <xdr:ext cx="405111" cy="259045"/>
    <xdr:sp macro="" textlink="">
      <xdr:nvSpPr>
        <xdr:cNvPr id="92" name="有形固定資産減価償却率該当値テキスト">
          <a:extLst>
            <a:ext uri="{FF2B5EF4-FFF2-40B4-BE49-F238E27FC236}">
              <a16:creationId xmlns:a16="http://schemas.microsoft.com/office/drawing/2014/main" id="{9D865FD4-BBD8-4D3E-82B4-6B7936E2A1E0}"/>
            </a:ext>
          </a:extLst>
        </xdr:cNvPr>
        <xdr:cNvSpPr txBox="1"/>
      </xdr:nvSpPr>
      <xdr:spPr>
        <a:xfrm>
          <a:off x="4258945" y="5101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151553</xdr:rowOff>
    </xdr:from>
    <xdr:to>
      <xdr:col>19</xdr:col>
      <xdr:colOff>187325</xdr:colOff>
      <xdr:row>27</xdr:row>
      <xdr:rowOff>81703</xdr:rowOff>
    </xdr:to>
    <xdr:sp macro="" textlink="">
      <xdr:nvSpPr>
        <xdr:cNvPr id="93" name="楕円 92">
          <a:extLst>
            <a:ext uri="{FF2B5EF4-FFF2-40B4-BE49-F238E27FC236}">
              <a16:creationId xmlns:a16="http://schemas.microsoft.com/office/drawing/2014/main" id="{8FCC0D37-FEE8-4819-98AA-39BD1C77A0F3}"/>
            </a:ext>
          </a:extLst>
        </xdr:cNvPr>
        <xdr:cNvSpPr/>
      </xdr:nvSpPr>
      <xdr:spPr>
        <a:xfrm>
          <a:off x="3537585" y="52798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105198</xdr:rowOff>
    </xdr:from>
    <xdr:to>
      <xdr:col>23</xdr:col>
      <xdr:colOff>85725</xdr:colOff>
      <xdr:row>27</xdr:row>
      <xdr:rowOff>30903</xdr:rowOff>
    </xdr:to>
    <xdr:cxnSp macro="">
      <xdr:nvCxnSpPr>
        <xdr:cNvPr id="94" name="直線コネクタ 93">
          <a:extLst>
            <a:ext uri="{FF2B5EF4-FFF2-40B4-BE49-F238E27FC236}">
              <a16:creationId xmlns:a16="http://schemas.microsoft.com/office/drawing/2014/main" id="{5A464C48-9EB6-4EE9-AE3E-4DA768B89ACC}"/>
            </a:ext>
          </a:extLst>
        </xdr:cNvPr>
        <xdr:cNvCxnSpPr/>
      </xdr:nvCxnSpPr>
      <xdr:spPr>
        <a:xfrm flipV="1">
          <a:off x="3588385" y="5233458"/>
          <a:ext cx="61976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5292</xdr:rowOff>
    </xdr:from>
    <xdr:to>
      <xdr:col>15</xdr:col>
      <xdr:colOff>187325</xdr:colOff>
      <xdr:row>27</xdr:row>
      <xdr:rowOff>106892</xdr:rowOff>
    </xdr:to>
    <xdr:sp macro="" textlink="">
      <xdr:nvSpPr>
        <xdr:cNvPr id="95" name="楕円 94">
          <a:extLst>
            <a:ext uri="{FF2B5EF4-FFF2-40B4-BE49-F238E27FC236}">
              <a16:creationId xmlns:a16="http://schemas.microsoft.com/office/drawing/2014/main" id="{A0F37899-1BDC-40C0-8BE9-AAC8FA0B5FF1}"/>
            </a:ext>
          </a:extLst>
        </xdr:cNvPr>
        <xdr:cNvSpPr/>
      </xdr:nvSpPr>
      <xdr:spPr>
        <a:xfrm>
          <a:off x="2867025" y="53011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30903</xdr:rowOff>
    </xdr:from>
    <xdr:to>
      <xdr:col>19</xdr:col>
      <xdr:colOff>136525</xdr:colOff>
      <xdr:row>27</xdr:row>
      <xdr:rowOff>56092</xdr:rowOff>
    </xdr:to>
    <xdr:cxnSp macro="">
      <xdr:nvCxnSpPr>
        <xdr:cNvPr id="96" name="直線コネクタ 95">
          <a:extLst>
            <a:ext uri="{FF2B5EF4-FFF2-40B4-BE49-F238E27FC236}">
              <a16:creationId xmlns:a16="http://schemas.microsoft.com/office/drawing/2014/main" id="{F01F4753-D8DB-4F5E-A18A-179BED2DDC20}"/>
            </a:ext>
          </a:extLst>
        </xdr:cNvPr>
        <xdr:cNvCxnSpPr/>
      </xdr:nvCxnSpPr>
      <xdr:spPr>
        <a:xfrm flipV="1">
          <a:off x="2917825" y="5326803"/>
          <a:ext cx="67056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119168</xdr:rowOff>
    </xdr:from>
    <xdr:to>
      <xdr:col>11</xdr:col>
      <xdr:colOff>187325</xdr:colOff>
      <xdr:row>27</xdr:row>
      <xdr:rowOff>49318</xdr:rowOff>
    </xdr:to>
    <xdr:sp macro="" textlink="">
      <xdr:nvSpPr>
        <xdr:cNvPr id="97" name="楕円 96">
          <a:extLst>
            <a:ext uri="{FF2B5EF4-FFF2-40B4-BE49-F238E27FC236}">
              <a16:creationId xmlns:a16="http://schemas.microsoft.com/office/drawing/2014/main" id="{EA9C8C4B-BA5D-41BB-8853-55B174FB44BA}"/>
            </a:ext>
          </a:extLst>
        </xdr:cNvPr>
        <xdr:cNvSpPr/>
      </xdr:nvSpPr>
      <xdr:spPr>
        <a:xfrm>
          <a:off x="2196465" y="52474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169968</xdr:rowOff>
    </xdr:from>
    <xdr:to>
      <xdr:col>15</xdr:col>
      <xdr:colOff>136525</xdr:colOff>
      <xdr:row>27</xdr:row>
      <xdr:rowOff>56092</xdr:rowOff>
    </xdr:to>
    <xdr:cxnSp macro="">
      <xdr:nvCxnSpPr>
        <xdr:cNvPr id="98" name="直線コネクタ 97">
          <a:extLst>
            <a:ext uri="{FF2B5EF4-FFF2-40B4-BE49-F238E27FC236}">
              <a16:creationId xmlns:a16="http://schemas.microsoft.com/office/drawing/2014/main" id="{6B39E5CE-C369-4460-9255-FC7A89F1EC00}"/>
            </a:ext>
          </a:extLst>
        </xdr:cNvPr>
        <xdr:cNvCxnSpPr/>
      </xdr:nvCxnSpPr>
      <xdr:spPr>
        <a:xfrm>
          <a:off x="2247265" y="5298228"/>
          <a:ext cx="670560" cy="5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108373</xdr:rowOff>
    </xdr:from>
    <xdr:to>
      <xdr:col>7</xdr:col>
      <xdr:colOff>187325</xdr:colOff>
      <xdr:row>27</xdr:row>
      <xdr:rowOff>38523</xdr:rowOff>
    </xdr:to>
    <xdr:sp macro="" textlink="">
      <xdr:nvSpPr>
        <xdr:cNvPr id="99" name="楕円 98">
          <a:extLst>
            <a:ext uri="{FF2B5EF4-FFF2-40B4-BE49-F238E27FC236}">
              <a16:creationId xmlns:a16="http://schemas.microsoft.com/office/drawing/2014/main" id="{35C8B9F2-260A-4717-A7AD-4D831758BD8B}"/>
            </a:ext>
          </a:extLst>
        </xdr:cNvPr>
        <xdr:cNvSpPr/>
      </xdr:nvSpPr>
      <xdr:spPr>
        <a:xfrm>
          <a:off x="1525905" y="52366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159173</xdr:rowOff>
    </xdr:from>
    <xdr:to>
      <xdr:col>11</xdr:col>
      <xdr:colOff>136525</xdr:colOff>
      <xdr:row>26</xdr:row>
      <xdr:rowOff>169968</xdr:rowOff>
    </xdr:to>
    <xdr:cxnSp macro="">
      <xdr:nvCxnSpPr>
        <xdr:cNvPr id="100" name="直線コネクタ 99">
          <a:extLst>
            <a:ext uri="{FF2B5EF4-FFF2-40B4-BE49-F238E27FC236}">
              <a16:creationId xmlns:a16="http://schemas.microsoft.com/office/drawing/2014/main" id="{636207FE-F8C2-4B8E-8C2B-A2E41A016005}"/>
            </a:ext>
          </a:extLst>
        </xdr:cNvPr>
        <xdr:cNvCxnSpPr/>
      </xdr:nvCxnSpPr>
      <xdr:spPr>
        <a:xfrm>
          <a:off x="1576705" y="5287433"/>
          <a:ext cx="670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7CCDFB65-54D9-4DDD-887F-3269EB5E18D0}"/>
            </a:ext>
          </a:extLst>
        </xdr:cNvPr>
        <xdr:cNvSpPr txBox="1"/>
      </xdr:nvSpPr>
      <xdr:spPr>
        <a:xfrm>
          <a:off x="3395989" y="5835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667085EC-B383-428A-BD80-0DD8349784A3}"/>
            </a:ext>
          </a:extLst>
        </xdr:cNvPr>
        <xdr:cNvSpPr txBox="1"/>
      </xdr:nvSpPr>
      <xdr:spPr>
        <a:xfrm>
          <a:off x="2738129" y="5814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D02EF1C6-7C8C-4F04-9E4F-E76722FD6D61}"/>
            </a:ext>
          </a:extLst>
        </xdr:cNvPr>
        <xdr:cNvSpPr txBox="1"/>
      </xdr:nvSpPr>
      <xdr:spPr>
        <a:xfrm>
          <a:off x="2067569" y="5828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1FC97FE2-462B-4953-A792-2E5EE70E628A}"/>
            </a:ext>
          </a:extLst>
        </xdr:cNvPr>
        <xdr:cNvSpPr txBox="1"/>
      </xdr:nvSpPr>
      <xdr:spPr>
        <a:xfrm>
          <a:off x="1397009" y="5825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98230</xdr:rowOff>
    </xdr:from>
    <xdr:ext cx="405111" cy="259045"/>
    <xdr:sp macro="" textlink="">
      <xdr:nvSpPr>
        <xdr:cNvPr id="105" name="n_1mainValue有形固定資産減価償却率">
          <a:extLst>
            <a:ext uri="{FF2B5EF4-FFF2-40B4-BE49-F238E27FC236}">
              <a16:creationId xmlns:a16="http://schemas.microsoft.com/office/drawing/2014/main" id="{0D3470E3-78DD-4379-B6EB-21C46CCE9A32}"/>
            </a:ext>
          </a:extLst>
        </xdr:cNvPr>
        <xdr:cNvSpPr txBox="1"/>
      </xdr:nvSpPr>
      <xdr:spPr>
        <a:xfrm>
          <a:off x="3395989" y="5058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123419</xdr:rowOff>
    </xdr:from>
    <xdr:ext cx="405111" cy="259045"/>
    <xdr:sp macro="" textlink="">
      <xdr:nvSpPr>
        <xdr:cNvPr id="106" name="n_2mainValue有形固定資産減価償却率">
          <a:extLst>
            <a:ext uri="{FF2B5EF4-FFF2-40B4-BE49-F238E27FC236}">
              <a16:creationId xmlns:a16="http://schemas.microsoft.com/office/drawing/2014/main" id="{41A6CBAB-DA99-4135-B0F6-FE3E9CF51454}"/>
            </a:ext>
          </a:extLst>
        </xdr:cNvPr>
        <xdr:cNvSpPr txBox="1"/>
      </xdr:nvSpPr>
      <xdr:spPr>
        <a:xfrm>
          <a:off x="2738129" y="508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65845</xdr:rowOff>
    </xdr:from>
    <xdr:ext cx="405111" cy="259045"/>
    <xdr:sp macro="" textlink="">
      <xdr:nvSpPr>
        <xdr:cNvPr id="107" name="n_3mainValue有形固定資産減価償却率">
          <a:extLst>
            <a:ext uri="{FF2B5EF4-FFF2-40B4-BE49-F238E27FC236}">
              <a16:creationId xmlns:a16="http://schemas.microsoft.com/office/drawing/2014/main" id="{BAB7B00D-529D-4B1F-ACFB-8767D935C5A2}"/>
            </a:ext>
          </a:extLst>
        </xdr:cNvPr>
        <xdr:cNvSpPr txBox="1"/>
      </xdr:nvSpPr>
      <xdr:spPr>
        <a:xfrm>
          <a:off x="2067569" y="5026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55050</xdr:rowOff>
    </xdr:from>
    <xdr:ext cx="405111" cy="259045"/>
    <xdr:sp macro="" textlink="">
      <xdr:nvSpPr>
        <xdr:cNvPr id="108" name="n_4mainValue有形固定資産減価償却率">
          <a:extLst>
            <a:ext uri="{FF2B5EF4-FFF2-40B4-BE49-F238E27FC236}">
              <a16:creationId xmlns:a16="http://schemas.microsoft.com/office/drawing/2014/main" id="{897730D8-7B86-447D-910A-2B26AFBFD1FF}"/>
            </a:ext>
          </a:extLst>
        </xdr:cNvPr>
        <xdr:cNvSpPr txBox="1"/>
      </xdr:nvSpPr>
      <xdr:spPr>
        <a:xfrm>
          <a:off x="1397009" y="5015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6853D21B-EA2B-491F-8356-6F96ABC0C6C6}"/>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8CB2F600-1946-4ED1-8CFF-2E578713223A}"/>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CC9BDD3D-F286-4059-B29B-763EFDE45427}"/>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9A7EA1F-958D-42A8-9248-9A14C96457EA}"/>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A6FB6E16-BD99-4120-8AD4-A08B55542FFB}"/>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7584E61E-2B56-4A75-A7C8-EC29B1E743BC}"/>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3911E136-3863-483D-9136-141429F368E2}"/>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8EB9A0F6-79BD-427C-9B7C-7996AEA9FBCA}"/>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49E7993-A672-41F5-86F0-6BCCCAC7DEE2}"/>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D174DAFC-2014-4136-BD5B-E9890DBD3E43}"/>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5AD208FC-6593-4EAE-A2F3-42F597601414}"/>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1F5E443D-680F-4541-A3D4-1A944D2E1E84}"/>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31D0157-916E-490D-859F-FAA5EA35B4A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債務償還比率は</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％と類似団体内で最も低い水準にある。指標上は将来負担額について、充当可能財源等を用いて全額償還することが可能な状態である。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441E1F51-BA89-440D-80C0-11ABD1D5A7C4}"/>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9E1DC9FB-DABE-49FD-AFC1-B3A366D91A5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2B5EA104-9A91-4D33-8744-FAAA38065586}"/>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887A4C07-3860-4C84-8F0D-12B22CE24E93}"/>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C5847BFA-B6B2-4533-9597-9CED95645ED4}"/>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E2695AEA-3B18-4AF9-A24E-BB83E5495818}"/>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EE58B722-8EFD-4DD4-AFE1-F9130E259818}"/>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14B81BE9-69A9-4E41-82B1-A6B769E54891}"/>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FC4FAFF3-B9F7-4752-887B-02C4A6ACEA94}"/>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48F6DAF5-DC4E-4239-97EB-A82177282EC3}"/>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48D9D206-3A95-4A8F-BA2C-F3D518520226}"/>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34039C2A-2A3A-48EF-A7CD-5AB07D339098}"/>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47F72870-BB93-4A0B-AFA9-2B00D2CCCE9E}"/>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836EC24D-CD22-40AB-967C-C05DF4870B32}"/>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F9DC74C1-281F-4AF0-8478-E3B0D3C2804E}"/>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58E0E1CF-C9B2-4929-93AB-082729DD3928}"/>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D2604F5C-4248-4868-A58D-7BCA56714372}"/>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28E89CB1-2A8A-40AA-97FD-F5DCB58F2356}"/>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610DD5F-BC84-4C77-8483-886AAA75DC7C}"/>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2F9C2576-E6ED-4A54-8B8C-D17BBFB78F5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FA1F3C42-FB3D-4B02-8C10-51E7C79E0744}"/>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B09E3C5-7EA7-43F7-B5EA-C1D8D7D36BC3}"/>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788CDFA8-C9CB-4F66-B768-F25C4DEDEC4D}"/>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D95039A0-D226-4510-A65A-73769B6513F1}"/>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3B0740AE-1657-4B1B-A1B2-0190158CAB42}"/>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C91ED28D-FF52-4DBF-B56D-071058AAB76E}"/>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C1B92EB6-2565-4ED8-87C3-C39E86E1ED1A}"/>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80DD8197-8896-451B-899E-054CB1140042}"/>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416FA349-FF70-431E-A59C-2B8818D6C177}"/>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63FC03D7-8D52-4725-95C1-60A8E4BF844A}"/>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31C0992A-E6FC-4F2B-9239-2CF848262986}"/>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69B23658-A4F1-4C56-8C91-30D6064F2DAB}"/>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FA5C0C4C-42CE-4325-9DAB-700AE0134A69}"/>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AAD8A9B-C046-48A9-8F6C-3DB137EFB4F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4E48898-EBCE-4A19-8FBA-00E1BE45CC09}"/>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1591F5E-DAD9-499C-B856-B7585CA9600E}"/>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16891CB-14F9-4D23-AC08-F5FE9622FD6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9F48282-FBF1-4C25-836C-B55AA9396DA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54D70D7-BAAD-4734-8A68-85EA397E502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99AD8E0-F1BB-4DD9-B1A0-DE3B8CC8757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9411161-6EB2-4A78-935B-264ECB34F82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443D504-B9A0-4AFF-9273-D9020484474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4FEBDB2-4529-47D5-80BA-BF80EF6EC37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176,835
166,465
10.21
166,859,737
161,807,893
2,396,150
76,611,065
43,269,886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A592E71-649F-482D-A9CF-83A98E0DA2E5}"/>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D19D633-5D83-4353-930F-705F0B1FB2F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3825234-534A-4173-9571-D65BBC6AB09C}"/>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A8BEB13-EF4B-40B5-8C41-4E4235973472}"/>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BF41A3C-8532-4DA8-84E2-72C57468D89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202C126-0DD9-4979-9C8B-78E4AE11B49D}"/>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9C3CEF6-FDFD-4265-BB33-40AEA0DA0CCB}"/>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674C048-0DE1-48FD-9EB7-35C538DFD8F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C23DC2F-2F5E-40BA-81F9-7EE649AD530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55132D5-9AB7-4B50-9496-FA10D919AAD3}"/>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7987355-7DA2-4FBD-93B0-8FFC98B9C02D}"/>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C671243-F8E4-4912-8CFD-15A13E1CC1BD}"/>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F68B201-27B1-40F4-8DB1-112ED4F041F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2DB3EDC-E120-4DBF-BC1D-E30C3ACD22D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06E20A1-35F7-4564-A0A3-E31A370A48A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F141E13-87A7-4BFF-8638-05D0BD73629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502104C-82BF-4364-B53E-8B59B565C05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FFE0D8A-A1F8-4F73-9FB0-B536D4C5AD2D}"/>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EDA677A-CDF6-4937-95A7-9D6E05C148A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ADAEA28-C1DC-4289-B9A9-369774424F2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ADF88F1-095B-4A95-A753-4BF1372318E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169FDF3-80B6-437E-BC26-ECBD5129B203}"/>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2AFC01E-C240-4F56-A290-0E1A4C95A6DD}"/>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B5AE039-B0C8-45F7-ABA6-92DBBF02432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EFA3C9B-DEBC-43D7-BC3D-2FC6E626B98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2377F9D-3D06-42E0-8557-909E7A2B253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495DDB0-CEEF-49E7-9F14-2E96D5FE093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7A5C909-C5EF-4582-A1B1-88B161730085}"/>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D087BE8-BEF4-49EB-BD61-3784981BBA9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B128AB1-2E2E-45F5-83D9-E751887C19F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C1C320E-4E3D-4917-9C45-0FD94CE037D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95C8895-1C99-4966-ACC1-29EAF7BB8F4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454D37E-5D41-49E4-BE73-AB0FE82D383A}"/>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7E91675-054D-4FAE-8164-A441AB72FAEF}"/>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822C6D3-4582-40A3-AB3F-E6ED98B2D51A}"/>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24DE4F9-0F1F-40B2-B693-750FC2837B8B}"/>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EF684EA-F990-4CE3-B6C5-A38DC301822F}"/>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AEB3F79-3805-4BB0-922B-522E6ECD8DF3}"/>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6034B91-749B-4817-9A18-C5A0E7616DF8}"/>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17CA055-6F79-49A8-B927-B4433B9BAB41}"/>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3005C6B-12D0-4F71-BAC7-4F890435A9FC}"/>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3E974C2-B023-427B-9757-148202A47546}"/>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C82C817-D463-4717-971F-0420E2B95329}"/>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75B696B-DAFF-4740-8FE8-008FF5EDFBD5}"/>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9910AE0-F6A6-4CF3-B7C2-8CFBC7AA0B7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F4DAA09-0D88-48CC-9D98-30A18530EAED}"/>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08676036-C3B2-48CE-97D6-204B39642CE1}"/>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5C967BB3-A924-4549-9E7B-5DF42EE6D3BF}"/>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0BC07E38-5E16-4611-B5A8-A00D731A35DA}"/>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94447903-F9D6-4125-B1C0-45CC18E87E0B}"/>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7E9E0DAE-6BA4-477E-9459-026DE4FE7B80}"/>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49547</xdr:rowOff>
    </xdr:from>
    <xdr:ext cx="405111" cy="259045"/>
    <xdr:sp macro="" textlink="">
      <xdr:nvSpPr>
        <xdr:cNvPr id="63" name="【道路】&#10;有形固定資産減価償却率平均値テキスト">
          <a:extLst>
            <a:ext uri="{FF2B5EF4-FFF2-40B4-BE49-F238E27FC236}">
              <a16:creationId xmlns:a16="http://schemas.microsoft.com/office/drawing/2014/main" id="{8FE5CCE5-6961-4078-8E0B-5199BE6326FA}"/>
            </a:ext>
          </a:extLst>
        </xdr:cNvPr>
        <xdr:cNvSpPr txBox="1"/>
      </xdr:nvSpPr>
      <xdr:spPr>
        <a:xfrm>
          <a:off x="412496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808F4EEE-E08B-4D6A-BC1B-228A7A35772B}"/>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B39093EC-5046-4682-97A9-EFEE47543DBC}"/>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3A250098-62D7-46D0-B380-DD78203F5A0A}"/>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FA699B28-5C50-40E9-B5FE-5BD9A435649E}"/>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C340FD3A-7905-494B-AF5F-6F56896755C9}"/>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7BA32C9-3B6A-4FC8-B7A1-DB95B8DC07C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EB0BF7B-9C0D-400F-897C-C99EF04994F6}"/>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E5A7FA5-32B3-4A5B-B9FA-D4F12F955CDD}"/>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A032EBC-5295-41BB-8370-B7D350F351E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02008A0-BC18-4308-92EB-8710E8C76405}"/>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118473</xdr:rowOff>
    </xdr:from>
    <xdr:to>
      <xdr:col>24</xdr:col>
      <xdr:colOff>114300</xdr:colOff>
      <xdr:row>35</xdr:row>
      <xdr:rowOff>48623</xdr:rowOff>
    </xdr:to>
    <xdr:sp macro="" textlink="">
      <xdr:nvSpPr>
        <xdr:cNvPr id="74" name="楕円 73">
          <a:extLst>
            <a:ext uri="{FF2B5EF4-FFF2-40B4-BE49-F238E27FC236}">
              <a16:creationId xmlns:a16="http://schemas.microsoft.com/office/drawing/2014/main" id="{F1193441-646D-4ACF-B7CB-67A0338263E2}"/>
            </a:ext>
          </a:extLst>
        </xdr:cNvPr>
        <xdr:cNvSpPr/>
      </xdr:nvSpPr>
      <xdr:spPr>
        <a:xfrm>
          <a:off x="4036060" y="58182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141350</xdr:rowOff>
    </xdr:from>
    <xdr:ext cx="405111" cy="259045"/>
    <xdr:sp macro="" textlink="">
      <xdr:nvSpPr>
        <xdr:cNvPr id="75" name="【道路】&#10;有形固定資産減価償却率該当値テキスト">
          <a:extLst>
            <a:ext uri="{FF2B5EF4-FFF2-40B4-BE49-F238E27FC236}">
              <a16:creationId xmlns:a16="http://schemas.microsoft.com/office/drawing/2014/main" id="{2B74239F-A537-45F7-BC15-1D898D443A0D}"/>
            </a:ext>
          </a:extLst>
        </xdr:cNvPr>
        <xdr:cNvSpPr txBox="1"/>
      </xdr:nvSpPr>
      <xdr:spPr>
        <a:xfrm>
          <a:off x="4124960" y="567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5806</xdr:rowOff>
    </xdr:from>
    <xdr:to>
      <xdr:col>20</xdr:col>
      <xdr:colOff>38100</xdr:colOff>
      <xdr:row>35</xdr:row>
      <xdr:rowOff>107406</xdr:rowOff>
    </xdr:to>
    <xdr:sp macro="" textlink="">
      <xdr:nvSpPr>
        <xdr:cNvPr id="76" name="楕円 75">
          <a:extLst>
            <a:ext uri="{FF2B5EF4-FFF2-40B4-BE49-F238E27FC236}">
              <a16:creationId xmlns:a16="http://schemas.microsoft.com/office/drawing/2014/main" id="{168DF6CC-9E42-4A2E-9D35-B0A415C2D4A8}"/>
            </a:ext>
          </a:extLst>
        </xdr:cNvPr>
        <xdr:cNvSpPr/>
      </xdr:nvSpPr>
      <xdr:spPr>
        <a:xfrm>
          <a:off x="3312160" y="58732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169273</xdr:rowOff>
    </xdr:from>
    <xdr:to>
      <xdr:col>24</xdr:col>
      <xdr:colOff>63500</xdr:colOff>
      <xdr:row>35</xdr:row>
      <xdr:rowOff>56606</xdr:rowOff>
    </xdr:to>
    <xdr:cxnSp macro="">
      <xdr:nvCxnSpPr>
        <xdr:cNvPr id="77" name="直線コネクタ 76">
          <a:extLst>
            <a:ext uri="{FF2B5EF4-FFF2-40B4-BE49-F238E27FC236}">
              <a16:creationId xmlns:a16="http://schemas.microsoft.com/office/drawing/2014/main" id="{0751253A-7ADE-4AC2-A073-58B33B969241}"/>
            </a:ext>
          </a:extLst>
        </xdr:cNvPr>
        <xdr:cNvCxnSpPr/>
      </xdr:nvCxnSpPr>
      <xdr:spPr>
        <a:xfrm flipV="1">
          <a:off x="3355340" y="5869033"/>
          <a:ext cx="731520" cy="5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169092</xdr:rowOff>
    </xdr:from>
    <xdr:to>
      <xdr:col>15</xdr:col>
      <xdr:colOff>101600</xdr:colOff>
      <xdr:row>35</xdr:row>
      <xdr:rowOff>99242</xdr:rowOff>
    </xdr:to>
    <xdr:sp macro="" textlink="">
      <xdr:nvSpPr>
        <xdr:cNvPr id="78" name="楕円 77">
          <a:extLst>
            <a:ext uri="{FF2B5EF4-FFF2-40B4-BE49-F238E27FC236}">
              <a16:creationId xmlns:a16="http://schemas.microsoft.com/office/drawing/2014/main" id="{F6841CDF-D2AF-4FD0-B8A4-33B91953B77F}"/>
            </a:ext>
          </a:extLst>
        </xdr:cNvPr>
        <xdr:cNvSpPr/>
      </xdr:nvSpPr>
      <xdr:spPr>
        <a:xfrm>
          <a:off x="2514600" y="58688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48442</xdr:rowOff>
    </xdr:from>
    <xdr:to>
      <xdr:col>19</xdr:col>
      <xdr:colOff>177800</xdr:colOff>
      <xdr:row>35</xdr:row>
      <xdr:rowOff>56606</xdr:rowOff>
    </xdr:to>
    <xdr:cxnSp macro="">
      <xdr:nvCxnSpPr>
        <xdr:cNvPr id="79" name="直線コネクタ 78">
          <a:extLst>
            <a:ext uri="{FF2B5EF4-FFF2-40B4-BE49-F238E27FC236}">
              <a16:creationId xmlns:a16="http://schemas.microsoft.com/office/drawing/2014/main" id="{2C1373FF-51C0-479E-A6BD-1A082DDD4559}"/>
            </a:ext>
          </a:extLst>
        </xdr:cNvPr>
        <xdr:cNvCxnSpPr/>
      </xdr:nvCxnSpPr>
      <xdr:spPr>
        <a:xfrm>
          <a:off x="2565400" y="5915842"/>
          <a:ext cx="78994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157661</xdr:rowOff>
    </xdr:from>
    <xdr:to>
      <xdr:col>10</xdr:col>
      <xdr:colOff>165100</xdr:colOff>
      <xdr:row>35</xdr:row>
      <xdr:rowOff>87811</xdr:rowOff>
    </xdr:to>
    <xdr:sp macro="" textlink="">
      <xdr:nvSpPr>
        <xdr:cNvPr id="80" name="楕円 79">
          <a:extLst>
            <a:ext uri="{FF2B5EF4-FFF2-40B4-BE49-F238E27FC236}">
              <a16:creationId xmlns:a16="http://schemas.microsoft.com/office/drawing/2014/main" id="{2EBA891C-AD42-486A-9050-573A58BBA8A5}"/>
            </a:ext>
          </a:extLst>
        </xdr:cNvPr>
        <xdr:cNvSpPr/>
      </xdr:nvSpPr>
      <xdr:spPr>
        <a:xfrm>
          <a:off x="1739900" y="58574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37011</xdr:rowOff>
    </xdr:from>
    <xdr:to>
      <xdr:col>15</xdr:col>
      <xdr:colOff>50800</xdr:colOff>
      <xdr:row>35</xdr:row>
      <xdr:rowOff>48442</xdr:rowOff>
    </xdr:to>
    <xdr:cxnSp macro="">
      <xdr:nvCxnSpPr>
        <xdr:cNvPr id="81" name="直線コネクタ 80">
          <a:extLst>
            <a:ext uri="{FF2B5EF4-FFF2-40B4-BE49-F238E27FC236}">
              <a16:creationId xmlns:a16="http://schemas.microsoft.com/office/drawing/2014/main" id="{367BF53A-BB47-4FAF-BD2D-A7708F484DA1}"/>
            </a:ext>
          </a:extLst>
        </xdr:cNvPr>
        <xdr:cNvCxnSpPr/>
      </xdr:nvCxnSpPr>
      <xdr:spPr>
        <a:xfrm>
          <a:off x="1790700" y="5904411"/>
          <a:ext cx="7747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125004</xdr:rowOff>
    </xdr:from>
    <xdr:to>
      <xdr:col>6</xdr:col>
      <xdr:colOff>38100</xdr:colOff>
      <xdr:row>35</xdr:row>
      <xdr:rowOff>55154</xdr:rowOff>
    </xdr:to>
    <xdr:sp macro="" textlink="">
      <xdr:nvSpPr>
        <xdr:cNvPr id="82" name="楕円 81">
          <a:extLst>
            <a:ext uri="{FF2B5EF4-FFF2-40B4-BE49-F238E27FC236}">
              <a16:creationId xmlns:a16="http://schemas.microsoft.com/office/drawing/2014/main" id="{3B7F6100-ABED-4A68-8BCD-D7C2E6029AAC}"/>
            </a:ext>
          </a:extLst>
        </xdr:cNvPr>
        <xdr:cNvSpPr/>
      </xdr:nvSpPr>
      <xdr:spPr>
        <a:xfrm>
          <a:off x="965200" y="58247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4354</xdr:rowOff>
    </xdr:from>
    <xdr:to>
      <xdr:col>10</xdr:col>
      <xdr:colOff>114300</xdr:colOff>
      <xdr:row>35</xdr:row>
      <xdr:rowOff>37011</xdr:rowOff>
    </xdr:to>
    <xdr:cxnSp macro="">
      <xdr:nvCxnSpPr>
        <xdr:cNvPr id="83" name="直線コネクタ 82">
          <a:extLst>
            <a:ext uri="{FF2B5EF4-FFF2-40B4-BE49-F238E27FC236}">
              <a16:creationId xmlns:a16="http://schemas.microsoft.com/office/drawing/2014/main" id="{73AA393F-1BB5-4623-8E1B-656D7CAA2B05}"/>
            </a:ext>
          </a:extLst>
        </xdr:cNvPr>
        <xdr:cNvCxnSpPr/>
      </xdr:nvCxnSpPr>
      <xdr:spPr>
        <a:xfrm>
          <a:off x="1008380" y="5871754"/>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162214</xdr:rowOff>
    </xdr:from>
    <xdr:ext cx="405111" cy="259045"/>
    <xdr:sp macro="" textlink="">
      <xdr:nvSpPr>
        <xdr:cNvPr id="84" name="n_1aveValue【道路】&#10;有形固定資産減価償却率">
          <a:extLst>
            <a:ext uri="{FF2B5EF4-FFF2-40B4-BE49-F238E27FC236}">
              <a16:creationId xmlns:a16="http://schemas.microsoft.com/office/drawing/2014/main" id="{70974B63-8D04-45AF-AE6D-DAB9320D9046}"/>
            </a:ext>
          </a:extLst>
        </xdr:cNvPr>
        <xdr:cNvSpPr txBox="1"/>
      </xdr:nvSpPr>
      <xdr:spPr>
        <a:xfrm>
          <a:off x="3170564" y="6532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152417</xdr:rowOff>
    </xdr:from>
    <xdr:ext cx="405111" cy="259045"/>
    <xdr:sp macro="" textlink="">
      <xdr:nvSpPr>
        <xdr:cNvPr id="85" name="n_2aveValue【道路】&#10;有形固定資産減価償却率">
          <a:extLst>
            <a:ext uri="{FF2B5EF4-FFF2-40B4-BE49-F238E27FC236}">
              <a16:creationId xmlns:a16="http://schemas.microsoft.com/office/drawing/2014/main" id="{80AD7F2D-9449-4E24-91B9-F9B487A5C39C}"/>
            </a:ext>
          </a:extLst>
        </xdr:cNvPr>
        <xdr:cNvSpPr txBox="1"/>
      </xdr:nvSpPr>
      <xdr:spPr>
        <a:xfrm>
          <a:off x="23857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86" name="n_3aveValue【道路】&#10;有形固定資産減価償却率">
          <a:extLst>
            <a:ext uri="{FF2B5EF4-FFF2-40B4-BE49-F238E27FC236}">
              <a16:creationId xmlns:a16="http://schemas.microsoft.com/office/drawing/2014/main" id="{F74A357E-807C-4783-8EAE-6063C1EE2791}"/>
            </a:ext>
          </a:extLst>
        </xdr:cNvPr>
        <xdr:cNvSpPr txBox="1"/>
      </xdr:nvSpPr>
      <xdr:spPr>
        <a:xfrm>
          <a:off x="1611004" y="6516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87" name="n_4aveValue【道路】&#10;有形固定資産減価償却率">
          <a:extLst>
            <a:ext uri="{FF2B5EF4-FFF2-40B4-BE49-F238E27FC236}">
              <a16:creationId xmlns:a16="http://schemas.microsoft.com/office/drawing/2014/main" id="{49C503FE-EA05-4289-B00B-9D6F2AA5F4CA}"/>
            </a:ext>
          </a:extLst>
        </xdr:cNvPr>
        <xdr:cNvSpPr txBox="1"/>
      </xdr:nvSpPr>
      <xdr:spPr>
        <a:xfrm>
          <a:off x="836304" y="6504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123933</xdr:rowOff>
    </xdr:from>
    <xdr:ext cx="405111" cy="259045"/>
    <xdr:sp macro="" textlink="">
      <xdr:nvSpPr>
        <xdr:cNvPr id="88" name="n_1mainValue【道路】&#10;有形固定資産減価償却率">
          <a:extLst>
            <a:ext uri="{FF2B5EF4-FFF2-40B4-BE49-F238E27FC236}">
              <a16:creationId xmlns:a16="http://schemas.microsoft.com/office/drawing/2014/main" id="{D35A2074-2757-4669-9677-AB2B29D18A70}"/>
            </a:ext>
          </a:extLst>
        </xdr:cNvPr>
        <xdr:cNvSpPr txBox="1"/>
      </xdr:nvSpPr>
      <xdr:spPr>
        <a:xfrm>
          <a:off x="3170564" y="565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115769</xdr:rowOff>
    </xdr:from>
    <xdr:ext cx="405111" cy="259045"/>
    <xdr:sp macro="" textlink="">
      <xdr:nvSpPr>
        <xdr:cNvPr id="89" name="n_2mainValue【道路】&#10;有形固定資産減価償却率">
          <a:extLst>
            <a:ext uri="{FF2B5EF4-FFF2-40B4-BE49-F238E27FC236}">
              <a16:creationId xmlns:a16="http://schemas.microsoft.com/office/drawing/2014/main" id="{AFD893D9-A8F8-4F8C-9CB9-6BB015FB9C70}"/>
            </a:ext>
          </a:extLst>
        </xdr:cNvPr>
        <xdr:cNvSpPr txBox="1"/>
      </xdr:nvSpPr>
      <xdr:spPr>
        <a:xfrm>
          <a:off x="2385704" y="564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104338</xdr:rowOff>
    </xdr:from>
    <xdr:ext cx="405111" cy="259045"/>
    <xdr:sp macro="" textlink="">
      <xdr:nvSpPr>
        <xdr:cNvPr id="90" name="n_3mainValue【道路】&#10;有形固定資産減価償却率">
          <a:extLst>
            <a:ext uri="{FF2B5EF4-FFF2-40B4-BE49-F238E27FC236}">
              <a16:creationId xmlns:a16="http://schemas.microsoft.com/office/drawing/2014/main" id="{0CDB875E-4843-4E6B-A304-1CC0A58572C9}"/>
            </a:ext>
          </a:extLst>
        </xdr:cNvPr>
        <xdr:cNvSpPr txBox="1"/>
      </xdr:nvSpPr>
      <xdr:spPr>
        <a:xfrm>
          <a:off x="1611004" y="563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71681</xdr:rowOff>
    </xdr:from>
    <xdr:ext cx="405111" cy="259045"/>
    <xdr:sp macro="" textlink="">
      <xdr:nvSpPr>
        <xdr:cNvPr id="91" name="n_4mainValue【道路】&#10;有形固定資産減価償却率">
          <a:extLst>
            <a:ext uri="{FF2B5EF4-FFF2-40B4-BE49-F238E27FC236}">
              <a16:creationId xmlns:a16="http://schemas.microsoft.com/office/drawing/2014/main" id="{54B5EA8C-83A3-41E8-B96A-CC254BA2C87A}"/>
            </a:ext>
          </a:extLst>
        </xdr:cNvPr>
        <xdr:cNvSpPr txBox="1"/>
      </xdr:nvSpPr>
      <xdr:spPr>
        <a:xfrm>
          <a:off x="836304" y="560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631D357-C18C-4CAB-A275-778BC12DAD4E}"/>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4BA8BB1A-19DC-4FD5-8B9F-2F546C7106AA}"/>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6A6B953-C4F3-42BF-BA1B-E832D77F47A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B58E0C6-3A19-4BDF-8D94-0F2BFBAF88E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AFD7B16-89E1-4DAF-84C1-8F697A7491FB}"/>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61D4B70-BABA-44EA-A874-FBEC85DF0D9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480E87E-F724-4714-978C-C0F4DC96FB8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4C556E5-6859-4277-ADB9-532EB7202E8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4B0300F2-F586-4CA2-8E74-7A82D0A53D07}"/>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D4D6BE0-74B9-4EBF-A3CC-7E09D370A4F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327E11A7-FA7E-4919-9943-D6C05C27E93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561C27EE-3B31-47B1-B721-412B59AA205D}"/>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2D3F08B7-49DC-407F-891C-4A0AA8F7D61A}"/>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78991B59-D0B5-4210-9E53-49C616936DCE}"/>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D37E6E97-72CC-4C93-903A-6DBD0A3D16F3}"/>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7A2BED9F-1863-4E8D-8DCB-A865C6FAD721}"/>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5145092-8E58-455B-A203-9EB467CD87EC}"/>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541CC732-9296-457C-9FFA-21F8CCF2709B}"/>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ADE80614-9246-466C-9B42-AF6B12C3FE7B}"/>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AA3B92AF-ED1B-4B5D-8DA5-3DE8636E465E}"/>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CF3EFE5-4EC9-4F5E-8ACA-82934402F2A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2425B0C-63FA-4B10-8818-56F54B6235DE}"/>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C22A7A88-D835-407B-A4EA-B0556E4BCA6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B4B2D2E3-36BF-4AAC-8536-9DC19ACA33C6}"/>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08C33D90-B54E-4F93-A464-9F7B6B830830}"/>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0D7F52C7-8768-4CD7-85FD-28F8EC7B8E5C}"/>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C7795664-4920-44C8-A755-D426D2994306}"/>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C849CA6B-C911-4884-BB7C-3999E0A03424}"/>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8F50CED9-5C46-4AA5-BC16-E919ABDC9DA8}"/>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83D2A5FA-E5EF-4342-A61F-31F29D9DE2C4}"/>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5F3033BF-88EB-4BAB-B412-24A65343F72D}"/>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BCB62C1D-C736-477E-87B8-1564D5AAC582}"/>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271D6405-21BF-4083-AB00-C96A8FCD5A05}"/>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E6835BB4-8153-4464-BE83-DF5E68E16408}"/>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0897302-4B55-49DF-A23E-0CF97BDA771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C4EFCA6-D41F-4B26-8D5B-45588DDEB72A}"/>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C5FCD49-925C-4843-9B79-118EC693B3C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93FAEE8-1A1E-418D-9C7F-802F81BD21F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F94702E-8E3C-4AAD-8978-F4920E9FFAC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163894</xdr:rowOff>
    </xdr:from>
    <xdr:to>
      <xdr:col>55</xdr:col>
      <xdr:colOff>50800</xdr:colOff>
      <xdr:row>41</xdr:row>
      <xdr:rowOff>94044</xdr:rowOff>
    </xdr:to>
    <xdr:sp macro="" textlink="">
      <xdr:nvSpPr>
        <xdr:cNvPr id="131" name="楕円 130">
          <a:extLst>
            <a:ext uri="{FF2B5EF4-FFF2-40B4-BE49-F238E27FC236}">
              <a16:creationId xmlns:a16="http://schemas.microsoft.com/office/drawing/2014/main" id="{A5349A87-1502-4C8E-85B1-348001CDC770}"/>
            </a:ext>
          </a:extLst>
        </xdr:cNvPr>
        <xdr:cNvSpPr/>
      </xdr:nvSpPr>
      <xdr:spPr>
        <a:xfrm>
          <a:off x="9192260" y="68694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78821</xdr:rowOff>
    </xdr:from>
    <xdr:ext cx="469744" cy="259045"/>
    <xdr:sp macro="" textlink="">
      <xdr:nvSpPr>
        <xdr:cNvPr id="132" name="【道路】&#10;一人当たり延長該当値テキスト">
          <a:extLst>
            <a:ext uri="{FF2B5EF4-FFF2-40B4-BE49-F238E27FC236}">
              <a16:creationId xmlns:a16="http://schemas.microsoft.com/office/drawing/2014/main" id="{D00060E7-910C-40D0-B0EB-6D360E5B04BC}"/>
            </a:ext>
          </a:extLst>
        </xdr:cNvPr>
        <xdr:cNvSpPr txBox="1"/>
      </xdr:nvSpPr>
      <xdr:spPr>
        <a:xfrm>
          <a:off x="9258300" y="6784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162941</xdr:rowOff>
    </xdr:from>
    <xdr:to>
      <xdr:col>50</xdr:col>
      <xdr:colOff>165100</xdr:colOff>
      <xdr:row>41</xdr:row>
      <xdr:rowOff>93091</xdr:rowOff>
    </xdr:to>
    <xdr:sp macro="" textlink="">
      <xdr:nvSpPr>
        <xdr:cNvPr id="133" name="楕円 132">
          <a:extLst>
            <a:ext uri="{FF2B5EF4-FFF2-40B4-BE49-F238E27FC236}">
              <a16:creationId xmlns:a16="http://schemas.microsoft.com/office/drawing/2014/main" id="{C6F37625-10D1-433F-953D-B28331E7B53D}"/>
            </a:ext>
          </a:extLst>
        </xdr:cNvPr>
        <xdr:cNvSpPr/>
      </xdr:nvSpPr>
      <xdr:spPr>
        <a:xfrm>
          <a:off x="8445500" y="6868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42291</xdr:rowOff>
    </xdr:from>
    <xdr:to>
      <xdr:col>55</xdr:col>
      <xdr:colOff>0</xdr:colOff>
      <xdr:row>41</xdr:row>
      <xdr:rowOff>43244</xdr:rowOff>
    </xdr:to>
    <xdr:cxnSp macro="">
      <xdr:nvCxnSpPr>
        <xdr:cNvPr id="134" name="直線コネクタ 133">
          <a:extLst>
            <a:ext uri="{FF2B5EF4-FFF2-40B4-BE49-F238E27FC236}">
              <a16:creationId xmlns:a16="http://schemas.microsoft.com/office/drawing/2014/main" id="{DA1171F6-C2D6-4143-8911-585AA4A1292C}"/>
            </a:ext>
          </a:extLst>
        </xdr:cNvPr>
        <xdr:cNvCxnSpPr/>
      </xdr:nvCxnSpPr>
      <xdr:spPr>
        <a:xfrm>
          <a:off x="8496300" y="6915531"/>
          <a:ext cx="7239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160274</xdr:rowOff>
    </xdr:from>
    <xdr:to>
      <xdr:col>46</xdr:col>
      <xdr:colOff>38100</xdr:colOff>
      <xdr:row>41</xdr:row>
      <xdr:rowOff>90424</xdr:rowOff>
    </xdr:to>
    <xdr:sp macro="" textlink="">
      <xdr:nvSpPr>
        <xdr:cNvPr id="135" name="楕円 134">
          <a:extLst>
            <a:ext uri="{FF2B5EF4-FFF2-40B4-BE49-F238E27FC236}">
              <a16:creationId xmlns:a16="http://schemas.microsoft.com/office/drawing/2014/main" id="{EB4BC2B9-07B5-47CF-8EE5-3B9E020838D0}"/>
            </a:ext>
          </a:extLst>
        </xdr:cNvPr>
        <xdr:cNvSpPr/>
      </xdr:nvSpPr>
      <xdr:spPr>
        <a:xfrm>
          <a:off x="7670800" y="68658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39624</xdr:rowOff>
    </xdr:from>
    <xdr:to>
      <xdr:col>50</xdr:col>
      <xdr:colOff>114300</xdr:colOff>
      <xdr:row>41</xdr:row>
      <xdr:rowOff>42291</xdr:rowOff>
    </xdr:to>
    <xdr:cxnSp macro="">
      <xdr:nvCxnSpPr>
        <xdr:cNvPr id="136" name="直線コネクタ 135">
          <a:extLst>
            <a:ext uri="{FF2B5EF4-FFF2-40B4-BE49-F238E27FC236}">
              <a16:creationId xmlns:a16="http://schemas.microsoft.com/office/drawing/2014/main" id="{EC72010B-1AF2-43A1-BCA8-AA8E08CF9AD7}"/>
            </a:ext>
          </a:extLst>
        </xdr:cNvPr>
        <xdr:cNvCxnSpPr/>
      </xdr:nvCxnSpPr>
      <xdr:spPr>
        <a:xfrm>
          <a:off x="7713980" y="6912864"/>
          <a:ext cx="78232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159131</xdr:rowOff>
    </xdr:from>
    <xdr:to>
      <xdr:col>41</xdr:col>
      <xdr:colOff>101600</xdr:colOff>
      <xdr:row>41</xdr:row>
      <xdr:rowOff>89281</xdr:rowOff>
    </xdr:to>
    <xdr:sp macro="" textlink="">
      <xdr:nvSpPr>
        <xdr:cNvPr id="137" name="楕円 136">
          <a:extLst>
            <a:ext uri="{FF2B5EF4-FFF2-40B4-BE49-F238E27FC236}">
              <a16:creationId xmlns:a16="http://schemas.microsoft.com/office/drawing/2014/main" id="{3508A004-4E82-4091-BAD1-713C7D8FE6AD}"/>
            </a:ext>
          </a:extLst>
        </xdr:cNvPr>
        <xdr:cNvSpPr/>
      </xdr:nvSpPr>
      <xdr:spPr>
        <a:xfrm>
          <a:off x="6873240" y="68647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38481</xdr:rowOff>
    </xdr:from>
    <xdr:to>
      <xdr:col>45</xdr:col>
      <xdr:colOff>177800</xdr:colOff>
      <xdr:row>41</xdr:row>
      <xdr:rowOff>39624</xdr:rowOff>
    </xdr:to>
    <xdr:cxnSp macro="">
      <xdr:nvCxnSpPr>
        <xdr:cNvPr id="138" name="直線コネクタ 137">
          <a:extLst>
            <a:ext uri="{FF2B5EF4-FFF2-40B4-BE49-F238E27FC236}">
              <a16:creationId xmlns:a16="http://schemas.microsoft.com/office/drawing/2014/main" id="{0AAE6693-4185-438D-96D1-B69F9D4606C6}"/>
            </a:ext>
          </a:extLst>
        </xdr:cNvPr>
        <xdr:cNvCxnSpPr/>
      </xdr:nvCxnSpPr>
      <xdr:spPr>
        <a:xfrm>
          <a:off x="6924040" y="6911721"/>
          <a:ext cx="78994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156845</xdr:rowOff>
    </xdr:from>
    <xdr:to>
      <xdr:col>36</xdr:col>
      <xdr:colOff>165100</xdr:colOff>
      <xdr:row>41</xdr:row>
      <xdr:rowOff>86995</xdr:rowOff>
    </xdr:to>
    <xdr:sp macro="" textlink="">
      <xdr:nvSpPr>
        <xdr:cNvPr id="139" name="楕円 138">
          <a:extLst>
            <a:ext uri="{FF2B5EF4-FFF2-40B4-BE49-F238E27FC236}">
              <a16:creationId xmlns:a16="http://schemas.microsoft.com/office/drawing/2014/main" id="{2CC01681-6A6D-4E20-8D05-9462EF681EE7}"/>
            </a:ext>
          </a:extLst>
        </xdr:cNvPr>
        <xdr:cNvSpPr/>
      </xdr:nvSpPr>
      <xdr:spPr>
        <a:xfrm>
          <a:off x="6098540" y="6862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36195</xdr:rowOff>
    </xdr:from>
    <xdr:to>
      <xdr:col>41</xdr:col>
      <xdr:colOff>50800</xdr:colOff>
      <xdr:row>41</xdr:row>
      <xdr:rowOff>38481</xdr:rowOff>
    </xdr:to>
    <xdr:cxnSp macro="">
      <xdr:nvCxnSpPr>
        <xdr:cNvPr id="140" name="直線コネクタ 139">
          <a:extLst>
            <a:ext uri="{FF2B5EF4-FFF2-40B4-BE49-F238E27FC236}">
              <a16:creationId xmlns:a16="http://schemas.microsoft.com/office/drawing/2014/main" id="{520FDD5D-C556-4734-ACFA-1C643C257A63}"/>
            </a:ext>
          </a:extLst>
        </xdr:cNvPr>
        <xdr:cNvCxnSpPr/>
      </xdr:nvCxnSpPr>
      <xdr:spPr>
        <a:xfrm>
          <a:off x="6149340" y="6909435"/>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55BB8736-60CB-4A87-85A3-6F182AD3061E}"/>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6516D801-850B-45AE-A408-F0D00F00B03F}"/>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0A8AAD81-E0F0-4808-ABCE-A5DBA6BFC49D}"/>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DC498544-FEE7-4B79-982D-62145542ABDB}"/>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84218</xdr:rowOff>
    </xdr:from>
    <xdr:ext cx="469744" cy="259045"/>
    <xdr:sp macro="" textlink="">
      <xdr:nvSpPr>
        <xdr:cNvPr id="145" name="n_1mainValue【道路】&#10;一人当たり延長">
          <a:extLst>
            <a:ext uri="{FF2B5EF4-FFF2-40B4-BE49-F238E27FC236}">
              <a16:creationId xmlns:a16="http://schemas.microsoft.com/office/drawing/2014/main" id="{DE67DF1A-1C6E-463C-9822-8D194E207380}"/>
            </a:ext>
          </a:extLst>
        </xdr:cNvPr>
        <xdr:cNvSpPr txBox="1"/>
      </xdr:nvSpPr>
      <xdr:spPr>
        <a:xfrm>
          <a:off x="8271587" y="695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81551</xdr:rowOff>
    </xdr:from>
    <xdr:ext cx="469744" cy="259045"/>
    <xdr:sp macro="" textlink="">
      <xdr:nvSpPr>
        <xdr:cNvPr id="146" name="n_2mainValue【道路】&#10;一人当たり延長">
          <a:extLst>
            <a:ext uri="{FF2B5EF4-FFF2-40B4-BE49-F238E27FC236}">
              <a16:creationId xmlns:a16="http://schemas.microsoft.com/office/drawing/2014/main" id="{90A931A4-BB87-427A-BB31-5690F6722DF7}"/>
            </a:ext>
          </a:extLst>
        </xdr:cNvPr>
        <xdr:cNvSpPr txBox="1"/>
      </xdr:nvSpPr>
      <xdr:spPr>
        <a:xfrm>
          <a:off x="7509587" y="6954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80408</xdr:rowOff>
    </xdr:from>
    <xdr:ext cx="469744" cy="259045"/>
    <xdr:sp macro="" textlink="">
      <xdr:nvSpPr>
        <xdr:cNvPr id="147" name="n_3mainValue【道路】&#10;一人当たり延長">
          <a:extLst>
            <a:ext uri="{FF2B5EF4-FFF2-40B4-BE49-F238E27FC236}">
              <a16:creationId xmlns:a16="http://schemas.microsoft.com/office/drawing/2014/main" id="{DE2D67DA-B303-40E5-A782-0A3B37D87051}"/>
            </a:ext>
          </a:extLst>
        </xdr:cNvPr>
        <xdr:cNvSpPr txBox="1"/>
      </xdr:nvSpPr>
      <xdr:spPr>
        <a:xfrm>
          <a:off x="6712027" y="695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78122</xdr:rowOff>
    </xdr:from>
    <xdr:ext cx="469744" cy="259045"/>
    <xdr:sp macro="" textlink="">
      <xdr:nvSpPr>
        <xdr:cNvPr id="148" name="n_4mainValue【道路】&#10;一人当たり延長">
          <a:extLst>
            <a:ext uri="{FF2B5EF4-FFF2-40B4-BE49-F238E27FC236}">
              <a16:creationId xmlns:a16="http://schemas.microsoft.com/office/drawing/2014/main" id="{F5B45D40-79C5-4D71-9C14-20F64AC85037}"/>
            </a:ext>
          </a:extLst>
        </xdr:cNvPr>
        <xdr:cNvSpPr txBox="1"/>
      </xdr:nvSpPr>
      <xdr:spPr>
        <a:xfrm>
          <a:off x="5937327" y="695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FD20024B-1A39-47D3-B62F-A39B04304E4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8D77E3FF-8462-414C-99CE-4F1D0EF6760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5A889C37-029D-4C85-8CB6-BA6191DAF7B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B019658A-7D9D-4615-B272-94BE69019C6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ECDCC07B-3489-47F4-84F1-350D7156A8AE}"/>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A8F3B85C-8004-41A5-BAD2-305EE271DF1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8258F936-4E6E-4AC5-AB4D-E8081BF56D4B}"/>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EF2BA50F-C47D-41A7-8DD3-1FCF787F7DA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695126F7-A268-4BF2-BCC2-17ECD2BC50EC}"/>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F4C7B15C-9BB4-4571-9E46-7A469EBAB6D4}"/>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A2E4B4FF-2C33-466E-AB7D-14DCB90A5325}"/>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a:extLst>
            <a:ext uri="{FF2B5EF4-FFF2-40B4-BE49-F238E27FC236}">
              <a16:creationId xmlns:a16="http://schemas.microsoft.com/office/drawing/2014/main" id="{9EE6CD4B-5918-4FB0-91E0-3AC79601EB7C}"/>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a:extLst>
            <a:ext uri="{FF2B5EF4-FFF2-40B4-BE49-F238E27FC236}">
              <a16:creationId xmlns:a16="http://schemas.microsoft.com/office/drawing/2014/main" id="{B9CA277C-A48E-4FBC-A42E-667216982455}"/>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a:extLst>
            <a:ext uri="{FF2B5EF4-FFF2-40B4-BE49-F238E27FC236}">
              <a16:creationId xmlns:a16="http://schemas.microsoft.com/office/drawing/2014/main" id="{4C90CE93-FA40-4F44-81C7-94D22C144283}"/>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a:extLst>
            <a:ext uri="{FF2B5EF4-FFF2-40B4-BE49-F238E27FC236}">
              <a16:creationId xmlns:a16="http://schemas.microsoft.com/office/drawing/2014/main" id="{DCBB4881-8DDB-4135-A55D-D6CE9FFA56BA}"/>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a:extLst>
            <a:ext uri="{FF2B5EF4-FFF2-40B4-BE49-F238E27FC236}">
              <a16:creationId xmlns:a16="http://schemas.microsoft.com/office/drawing/2014/main" id="{459ADCDD-3051-4F75-97D1-E71B7937E204}"/>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a:extLst>
            <a:ext uri="{FF2B5EF4-FFF2-40B4-BE49-F238E27FC236}">
              <a16:creationId xmlns:a16="http://schemas.microsoft.com/office/drawing/2014/main" id="{E7CBDC88-D61A-4913-A018-6A901FF57960}"/>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a:extLst>
            <a:ext uri="{FF2B5EF4-FFF2-40B4-BE49-F238E27FC236}">
              <a16:creationId xmlns:a16="http://schemas.microsoft.com/office/drawing/2014/main" id="{23E386A9-D8F6-48E0-9A70-A8FF6A2862D8}"/>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a:extLst>
            <a:ext uri="{FF2B5EF4-FFF2-40B4-BE49-F238E27FC236}">
              <a16:creationId xmlns:a16="http://schemas.microsoft.com/office/drawing/2014/main" id="{42BB6C77-3FA3-4A4D-92EA-73202BA6D38D}"/>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91F944BC-20A2-4162-A6E2-24301D231244}"/>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397409B5-DDE9-4D8C-BA27-E4CF614F66F1}"/>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84AC65DC-64F9-41B7-9FA6-D44E62CBCC58}"/>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43434</xdr:rowOff>
    </xdr:from>
    <xdr:to>
      <xdr:col>24</xdr:col>
      <xdr:colOff>62865</xdr:colOff>
      <xdr:row>63</xdr:row>
      <xdr:rowOff>144018</xdr:rowOff>
    </xdr:to>
    <xdr:cxnSp macro="">
      <xdr:nvCxnSpPr>
        <xdr:cNvPr id="171" name="直線コネクタ 170">
          <a:extLst>
            <a:ext uri="{FF2B5EF4-FFF2-40B4-BE49-F238E27FC236}">
              <a16:creationId xmlns:a16="http://schemas.microsoft.com/office/drawing/2014/main" id="{AC7E9AF2-B390-4818-A6C6-C4CC35485625}"/>
            </a:ext>
          </a:extLst>
        </xdr:cNvPr>
        <xdr:cNvCxnSpPr/>
      </xdr:nvCxnSpPr>
      <xdr:spPr>
        <a:xfrm flipV="1">
          <a:off x="4086225" y="959891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147845</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96927EA6-2E74-4B30-A21B-6829E33EEFE8}"/>
            </a:ext>
          </a:extLst>
        </xdr:cNvPr>
        <xdr:cNvSpPr txBox="1"/>
      </xdr:nvSpPr>
      <xdr:spPr>
        <a:xfrm>
          <a:off x="4124960" y="1070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144018</xdr:rowOff>
    </xdr:from>
    <xdr:to>
      <xdr:col>24</xdr:col>
      <xdr:colOff>152400</xdr:colOff>
      <xdr:row>63</xdr:row>
      <xdr:rowOff>144018</xdr:rowOff>
    </xdr:to>
    <xdr:cxnSp macro="">
      <xdr:nvCxnSpPr>
        <xdr:cNvPr id="173" name="直線コネクタ 172">
          <a:extLst>
            <a:ext uri="{FF2B5EF4-FFF2-40B4-BE49-F238E27FC236}">
              <a16:creationId xmlns:a16="http://schemas.microsoft.com/office/drawing/2014/main" id="{169AFD6E-0DD8-4EF2-865E-8DA6AC0166B6}"/>
            </a:ext>
          </a:extLst>
        </xdr:cNvPr>
        <xdr:cNvCxnSpPr/>
      </xdr:nvCxnSpPr>
      <xdr:spPr>
        <a:xfrm>
          <a:off x="4020820" y="107053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161561</xdr:rowOff>
    </xdr:from>
    <xdr:ext cx="405111" cy="259045"/>
    <xdr:sp macro="" textlink="">
      <xdr:nvSpPr>
        <xdr:cNvPr id="174" name="【橋りょう・トンネル】&#10;有形固定資産減価償却率最大値テキスト">
          <a:extLst>
            <a:ext uri="{FF2B5EF4-FFF2-40B4-BE49-F238E27FC236}">
              <a16:creationId xmlns:a16="http://schemas.microsoft.com/office/drawing/2014/main" id="{C83CF167-829E-4C9F-A6F8-4B7C511E7681}"/>
            </a:ext>
          </a:extLst>
        </xdr:cNvPr>
        <xdr:cNvSpPr txBox="1"/>
      </xdr:nvSpPr>
      <xdr:spPr>
        <a:xfrm>
          <a:off x="4124960" y="9381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43434</xdr:rowOff>
    </xdr:from>
    <xdr:to>
      <xdr:col>24</xdr:col>
      <xdr:colOff>152400</xdr:colOff>
      <xdr:row>57</xdr:row>
      <xdr:rowOff>43434</xdr:rowOff>
    </xdr:to>
    <xdr:cxnSp macro="">
      <xdr:nvCxnSpPr>
        <xdr:cNvPr id="175" name="直線コネクタ 174">
          <a:extLst>
            <a:ext uri="{FF2B5EF4-FFF2-40B4-BE49-F238E27FC236}">
              <a16:creationId xmlns:a16="http://schemas.microsoft.com/office/drawing/2014/main" id="{0FC18931-E40C-4DA4-82C7-AFB6691D6527}"/>
            </a:ext>
          </a:extLst>
        </xdr:cNvPr>
        <xdr:cNvCxnSpPr/>
      </xdr:nvCxnSpPr>
      <xdr:spPr>
        <a:xfrm>
          <a:off x="4020820" y="95989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80789</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1DB57678-7821-4102-9DE6-411C356D337B}"/>
            </a:ext>
          </a:extLst>
        </xdr:cNvPr>
        <xdr:cNvSpPr txBox="1"/>
      </xdr:nvSpPr>
      <xdr:spPr>
        <a:xfrm>
          <a:off x="4124960" y="10139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102362</xdr:rowOff>
    </xdr:from>
    <xdr:to>
      <xdr:col>24</xdr:col>
      <xdr:colOff>114300</xdr:colOff>
      <xdr:row>61</xdr:row>
      <xdr:rowOff>32512</xdr:rowOff>
    </xdr:to>
    <xdr:sp macro="" textlink="">
      <xdr:nvSpPr>
        <xdr:cNvPr id="177" name="フローチャート: 判断 176">
          <a:extLst>
            <a:ext uri="{FF2B5EF4-FFF2-40B4-BE49-F238E27FC236}">
              <a16:creationId xmlns:a16="http://schemas.microsoft.com/office/drawing/2014/main" id="{29AD5FE2-D0D6-44FC-ADA4-CD231B606E47}"/>
            </a:ext>
          </a:extLst>
        </xdr:cNvPr>
        <xdr:cNvSpPr/>
      </xdr:nvSpPr>
      <xdr:spPr>
        <a:xfrm>
          <a:off x="4036060" y="10160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63500</xdr:rowOff>
    </xdr:from>
    <xdr:to>
      <xdr:col>20</xdr:col>
      <xdr:colOff>38100</xdr:colOff>
      <xdr:row>60</xdr:row>
      <xdr:rowOff>165100</xdr:rowOff>
    </xdr:to>
    <xdr:sp macro="" textlink="">
      <xdr:nvSpPr>
        <xdr:cNvPr id="178" name="フローチャート: 判断 177">
          <a:extLst>
            <a:ext uri="{FF2B5EF4-FFF2-40B4-BE49-F238E27FC236}">
              <a16:creationId xmlns:a16="http://schemas.microsoft.com/office/drawing/2014/main" id="{FA83BF02-4AA7-4D60-AD3C-509ACCFD84FA}"/>
            </a:ext>
          </a:extLst>
        </xdr:cNvPr>
        <xdr:cNvSpPr/>
      </xdr:nvSpPr>
      <xdr:spPr>
        <a:xfrm>
          <a:off x="3312160" y="101219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45212</xdr:rowOff>
    </xdr:from>
    <xdr:to>
      <xdr:col>15</xdr:col>
      <xdr:colOff>101600</xdr:colOff>
      <xdr:row>60</xdr:row>
      <xdr:rowOff>146812</xdr:rowOff>
    </xdr:to>
    <xdr:sp macro="" textlink="">
      <xdr:nvSpPr>
        <xdr:cNvPr id="179" name="フローチャート: 判断 178">
          <a:extLst>
            <a:ext uri="{FF2B5EF4-FFF2-40B4-BE49-F238E27FC236}">
              <a16:creationId xmlns:a16="http://schemas.microsoft.com/office/drawing/2014/main" id="{97FF0165-4380-4A3F-B4F9-B78D688CB30A}"/>
            </a:ext>
          </a:extLst>
        </xdr:cNvPr>
        <xdr:cNvSpPr/>
      </xdr:nvSpPr>
      <xdr:spPr>
        <a:xfrm>
          <a:off x="2514600" y="1010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22352</xdr:rowOff>
    </xdr:from>
    <xdr:to>
      <xdr:col>10</xdr:col>
      <xdr:colOff>165100</xdr:colOff>
      <xdr:row>60</xdr:row>
      <xdr:rowOff>123952</xdr:rowOff>
    </xdr:to>
    <xdr:sp macro="" textlink="">
      <xdr:nvSpPr>
        <xdr:cNvPr id="180" name="フローチャート: 判断 179">
          <a:extLst>
            <a:ext uri="{FF2B5EF4-FFF2-40B4-BE49-F238E27FC236}">
              <a16:creationId xmlns:a16="http://schemas.microsoft.com/office/drawing/2014/main" id="{7CD89F61-0C94-48BE-A47A-5250C6251A22}"/>
            </a:ext>
          </a:extLst>
        </xdr:cNvPr>
        <xdr:cNvSpPr/>
      </xdr:nvSpPr>
      <xdr:spPr>
        <a:xfrm>
          <a:off x="1739900" y="1008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20066</xdr:rowOff>
    </xdr:from>
    <xdr:to>
      <xdr:col>6</xdr:col>
      <xdr:colOff>38100</xdr:colOff>
      <xdr:row>60</xdr:row>
      <xdr:rowOff>121666</xdr:rowOff>
    </xdr:to>
    <xdr:sp macro="" textlink="">
      <xdr:nvSpPr>
        <xdr:cNvPr id="181" name="フローチャート: 判断 180">
          <a:extLst>
            <a:ext uri="{FF2B5EF4-FFF2-40B4-BE49-F238E27FC236}">
              <a16:creationId xmlns:a16="http://schemas.microsoft.com/office/drawing/2014/main" id="{82A4E4D6-BE9B-4B63-9DA6-17EB894658CA}"/>
            </a:ext>
          </a:extLst>
        </xdr:cNvPr>
        <xdr:cNvSpPr/>
      </xdr:nvSpPr>
      <xdr:spPr>
        <a:xfrm>
          <a:off x="965200" y="100784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3C49F01-06B2-445C-B47A-EB773B25575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B5CF3C5-D0D8-4E48-ADB2-59EAE8822D0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21279C5-5CC5-4D45-86EE-592CCF9B9AF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E376DDA-2B16-4A7B-80BB-4709E1EBA3D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D1E9F49-5C51-4A65-AD38-AB90DCCEE38B}"/>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164084</xdr:rowOff>
    </xdr:from>
    <xdr:to>
      <xdr:col>24</xdr:col>
      <xdr:colOff>114300</xdr:colOff>
      <xdr:row>57</xdr:row>
      <xdr:rowOff>94234</xdr:rowOff>
    </xdr:to>
    <xdr:sp macro="" textlink="">
      <xdr:nvSpPr>
        <xdr:cNvPr id="187" name="楕円 186">
          <a:extLst>
            <a:ext uri="{FF2B5EF4-FFF2-40B4-BE49-F238E27FC236}">
              <a16:creationId xmlns:a16="http://schemas.microsoft.com/office/drawing/2014/main" id="{CE58D121-EF1C-4879-A655-1CC9C2AB8520}"/>
            </a:ext>
          </a:extLst>
        </xdr:cNvPr>
        <xdr:cNvSpPr/>
      </xdr:nvSpPr>
      <xdr:spPr>
        <a:xfrm>
          <a:off x="4036060" y="95519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117111</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1F0CF723-536E-4AC2-931A-DCB985AE0411}"/>
            </a:ext>
          </a:extLst>
        </xdr:cNvPr>
        <xdr:cNvSpPr txBox="1"/>
      </xdr:nvSpPr>
      <xdr:spPr>
        <a:xfrm>
          <a:off x="4124960" y="9504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29210</xdr:rowOff>
    </xdr:from>
    <xdr:to>
      <xdr:col>20</xdr:col>
      <xdr:colOff>38100</xdr:colOff>
      <xdr:row>57</xdr:row>
      <xdr:rowOff>130810</xdr:rowOff>
    </xdr:to>
    <xdr:sp macro="" textlink="">
      <xdr:nvSpPr>
        <xdr:cNvPr id="189" name="楕円 188">
          <a:extLst>
            <a:ext uri="{FF2B5EF4-FFF2-40B4-BE49-F238E27FC236}">
              <a16:creationId xmlns:a16="http://schemas.microsoft.com/office/drawing/2014/main" id="{380CEA36-4F5E-49BE-A213-F0AABC9A6EC9}"/>
            </a:ext>
          </a:extLst>
        </xdr:cNvPr>
        <xdr:cNvSpPr/>
      </xdr:nvSpPr>
      <xdr:spPr>
        <a:xfrm>
          <a:off x="3312160" y="95846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43434</xdr:rowOff>
    </xdr:from>
    <xdr:to>
      <xdr:col>24</xdr:col>
      <xdr:colOff>63500</xdr:colOff>
      <xdr:row>57</xdr:row>
      <xdr:rowOff>80010</xdr:rowOff>
    </xdr:to>
    <xdr:cxnSp macro="">
      <xdr:nvCxnSpPr>
        <xdr:cNvPr id="190" name="直線コネクタ 189">
          <a:extLst>
            <a:ext uri="{FF2B5EF4-FFF2-40B4-BE49-F238E27FC236}">
              <a16:creationId xmlns:a16="http://schemas.microsoft.com/office/drawing/2014/main" id="{65BEE313-4D17-4BA8-8E4E-4444CF0030F5}"/>
            </a:ext>
          </a:extLst>
        </xdr:cNvPr>
        <xdr:cNvCxnSpPr/>
      </xdr:nvCxnSpPr>
      <xdr:spPr>
        <a:xfrm flipV="1">
          <a:off x="3355340" y="9598914"/>
          <a:ext cx="7315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154940</xdr:rowOff>
    </xdr:from>
    <xdr:to>
      <xdr:col>15</xdr:col>
      <xdr:colOff>101600</xdr:colOff>
      <xdr:row>57</xdr:row>
      <xdr:rowOff>85090</xdr:rowOff>
    </xdr:to>
    <xdr:sp macro="" textlink="">
      <xdr:nvSpPr>
        <xdr:cNvPr id="191" name="楕円 190">
          <a:extLst>
            <a:ext uri="{FF2B5EF4-FFF2-40B4-BE49-F238E27FC236}">
              <a16:creationId xmlns:a16="http://schemas.microsoft.com/office/drawing/2014/main" id="{A1AF2449-1511-4C19-8C41-D3BF972741FC}"/>
            </a:ext>
          </a:extLst>
        </xdr:cNvPr>
        <xdr:cNvSpPr/>
      </xdr:nvSpPr>
      <xdr:spPr>
        <a:xfrm>
          <a:off x="2514600" y="9542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34290</xdr:rowOff>
    </xdr:from>
    <xdr:to>
      <xdr:col>19</xdr:col>
      <xdr:colOff>177800</xdr:colOff>
      <xdr:row>57</xdr:row>
      <xdr:rowOff>80010</xdr:rowOff>
    </xdr:to>
    <xdr:cxnSp macro="">
      <xdr:nvCxnSpPr>
        <xdr:cNvPr id="192" name="直線コネクタ 191">
          <a:extLst>
            <a:ext uri="{FF2B5EF4-FFF2-40B4-BE49-F238E27FC236}">
              <a16:creationId xmlns:a16="http://schemas.microsoft.com/office/drawing/2014/main" id="{AE1219AC-E4F2-4F30-82D5-AAE6D69F5359}"/>
            </a:ext>
          </a:extLst>
        </xdr:cNvPr>
        <xdr:cNvCxnSpPr/>
      </xdr:nvCxnSpPr>
      <xdr:spPr>
        <a:xfrm>
          <a:off x="2565400" y="958977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106934</xdr:rowOff>
    </xdr:from>
    <xdr:to>
      <xdr:col>10</xdr:col>
      <xdr:colOff>165100</xdr:colOff>
      <xdr:row>57</xdr:row>
      <xdr:rowOff>37084</xdr:rowOff>
    </xdr:to>
    <xdr:sp macro="" textlink="">
      <xdr:nvSpPr>
        <xdr:cNvPr id="193" name="楕円 192">
          <a:extLst>
            <a:ext uri="{FF2B5EF4-FFF2-40B4-BE49-F238E27FC236}">
              <a16:creationId xmlns:a16="http://schemas.microsoft.com/office/drawing/2014/main" id="{CE7CFEB7-6D8C-49D6-B7EC-3AF3C10D09C2}"/>
            </a:ext>
          </a:extLst>
        </xdr:cNvPr>
        <xdr:cNvSpPr/>
      </xdr:nvSpPr>
      <xdr:spPr>
        <a:xfrm>
          <a:off x="1739900" y="94947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157734</xdr:rowOff>
    </xdr:from>
    <xdr:to>
      <xdr:col>15</xdr:col>
      <xdr:colOff>50800</xdr:colOff>
      <xdr:row>57</xdr:row>
      <xdr:rowOff>34290</xdr:rowOff>
    </xdr:to>
    <xdr:cxnSp macro="">
      <xdr:nvCxnSpPr>
        <xdr:cNvPr id="194" name="直線コネクタ 193">
          <a:extLst>
            <a:ext uri="{FF2B5EF4-FFF2-40B4-BE49-F238E27FC236}">
              <a16:creationId xmlns:a16="http://schemas.microsoft.com/office/drawing/2014/main" id="{7C513E47-6FB5-41EE-B128-2D2C945C1E9B}"/>
            </a:ext>
          </a:extLst>
        </xdr:cNvPr>
        <xdr:cNvCxnSpPr/>
      </xdr:nvCxnSpPr>
      <xdr:spPr>
        <a:xfrm>
          <a:off x="1790700" y="9545574"/>
          <a:ext cx="7747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166370</xdr:rowOff>
    </xdr:from>
    <xdr:to>
      <xdr:col>6</xdr:col>
      <xdr:colOff>38100</xdr:colOff>
      <xdr:row>58</xdr:row>
      <xdr:rowOff>96520</xdr:rowOff>
    </xdr:to>
    <xdr:sp macro="" textlink="">
      <xdr:nvSpPr>
        <xdr:cNvPr id="195" name="楕円 194">
          <a:extLst>
            <a:ext uri="{FF2B5EF4-FFF2-40B4-BE49-F238E27FC236}">
              <a16:creationId xmlns:a16="http://schemas.microsoft.com/office/drawing/2014/main" id="{B547E276-5630-4FD3-82B2-CA4B8FFAB00D}"/>
            </a:ext>
          </a:extLst>
        </xdr:cNvPr>
        <xdr:cNvSpPr/>
      </xdr:nvSpPr>
      <xdr:spPr>
        <a:xfrm>
          <a:off x="965200" y="9721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157734</xdr:rowOff>
    </xdr:from>
    <xdr:to>
      <xdr:col>10</xdr:col>
      <xdr:colOff>114300</xdr:colOff>
      <xdr:row>58</xdr:row>
      <xdr:rowOff>45720</xdr:rowOff>
    </xdr:to>
    <xdr:cxnSp macro="">
      <xdr:nvCxnSpPr>
        <xdr:cNvPr id="196" name="直線コネクタ 195">
          <a:extLst>
            <a:ext uri="{FF2B5EF4-FFF2-40B4-BE49-F238E27FC236}">
              <a16:creationId xmlns:a16="http://schemas.microsoft.com/office/drawing/2014/main" id="{57411F2A-2469-475E-9915-923B6C0557D0}"/>
            </a:ext>
          </a:extLst>
        </xdr:cNvPr>
        <xdr:cNvCxnSpPr/>
      </xdr:nvCxnSpPr>
      <xdr:spPr>
        <a:xfrm flipV="1">
          <a:off x="1008380" y="9545574"/>
          <a:ext cx="782320" cy="22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156227</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C039D07F-6FD3-4CD2-B279-12D50EB83CF5}"/>
            </a:ext>
          </a:extLst>
        </xdr:cNvPr>
        <xdr:cNvSpPr txBox="1"/>
      </xdr:nvSpPr>
      <xdr:spPr>
        <a:xfrm>
          <a:off x="317056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137939</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DF527D8C-2AE8-4BAF-8617-C91A184055D4}"/>
            </a:ext>
          </a:extLst>
        </xdr:cNvPr>
        <xdr:cNvSpPr txBox="1"/>
      </xdr:nvSpPr>
      <xdr:spPr>
        <a:xfrm>
          <a:off x="2385704" y="1019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115079</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1DC1688D-74EE-4571-9DDF-79C4DD5B37A7}"/>
            </a:ext>
          </a:extLst>
        </xdr:cNvPr>
        <xdr:cNvSpPr txBox="1"/>
      </xdr:nvSpPr>
      <xdr:spPr>
        <a:xfrm>
          <a:off x="1611004" y="1017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112793</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C559B8E7-9BD7-4416-9EF0-B28854376EE2}"/>
            </a:ext>
          </a:extLst>
        </xdr:cNvPr>
        <xdr:cNvSpPr txBox="1"/>
      </xdr:nvSpPr>
      <xdr:spPr>
        <a:xfrm>
          <a:off x="836304" y="10171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147337</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2B714211-BEFD-48CF-981C-98A27BBDE17C}"/>
            </a:ext>
          </a:extLst>
        </xdr:cNvPr>
        <xdr:cNvSpPr txBox="1"/>
      </xdr:nvSpPr>
      <xdr:spPr>
        <a:xfrm>
          <a:off x="3170564" y="936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101617</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3A9FE05D-F05E-429E-AD32-EF00D0A9EC1E}"/>
            </a:ext>
          </a:extLst>
        </xdr:cNvPr>
        <xdr:cNvSpPr txBox="1"/>
      </xdr:nvSpPr>
      <xdr:spPr>
        <a:xfrm>
          <a:off x="2385704" y="932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53611</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17ADF155-0D9B-4BD6-8C56-6174A0892424}"/>
            </a:ext>
          </a:extLst>
        </xdr:cNvPr>
        <xdr:cNvSpPr txBox="1"/>
      </xdr:nvSpPr>
      <xdr:spPr>
        <a:xfrm>
          <a:off x="1611004" y="927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113047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82C054A3-D633-4C62-8153-4CC80E75ED1D}"/>
            </a:ext>
          </a:extLst>
        </xdr:cNvPr>
        <xdr:cNvSpPr txBox="1"/>
      </xdr:nvSpPr>
      <xdr:spPr>
        <a:xfrm>
          <a:off x="836304" y="950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C614F34-6471-4A52-A0AB-1BACF47EFCEA}"/>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3175D9C5-CB71-45F1-88C0-30955DF95AE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BA169E00-2F3A-4759-86A8-0356DDA37E3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5A2256AE-CA0A-4B70-B4E8-1B252AA90D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7DEF1BF0-98E3-4976-9EA7-F99904757BC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36FA90C9-BB7E-4ED4-9C84-234E3AEC734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2BD92070-247D-4501-AFEB-D8D9EBB64BE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73447CB4-16F3-4DED-87C8-19677836329A}"/>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6E13F4FD-FA1B-441B-871D-0ACF08D0C8C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2ABE6EA2-AC48-4BE5-9F91-8F98B7581DD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1E124DC7-7961-4E7E-8A50-BF8C06C92C9D}"/>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2E878F3F-6446-4D81-93D2-E75B8B3A3669}"/>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4F4F91F1-5A71-412D-91D8-AB55F9B17F28}"/>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a:extLst>
            <a:ext uri="{FF2B5EF4-FFF2-40B4-BE49-F238E27FC236}">
              <a16:creationId xmlns:a16="http://schemas.microsoft.com/office/drawing/2014/main" id="{FF84E226-3125-4B63-A505-3DA5841E3FBD}"/>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2DDD06C5-D720-4EB5-AF13-093DA529C6D2}"/>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8E058CCA-C105-4631-8DF6-C354C227AB64}"/>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91491A2C-BAA3-4E10-9D9C-C839A9C1709D}"/>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E9A41C6E-2C73-4C54-BCF0-8E693F012718}"/>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536C3B7E-BB06-474B-A7C2-2443F21F071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a:extLst>
            <a:ext uri="{FF2B5EF4-FFF2-40B4-BE49-F238E27FC236}">
              <a16:creationId xmlns:a16="http://schemas.microsoft.com/office/drawing/2014/main" id="{E106DF0E-D944-4AB5-B7C5-67739305B519}"/>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51B8830D-7379-4945-A951-E1DA1202CF8E}"/>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a:extLst>
            <a:ext uri="{FF2B5EF4-FFF2-40B4-BE49-F238E27FC236}">
              <a16:creationId xmlns:a16="http://schemas.microsoft.com/office/drawing/2014/main" id="{578E0027-DCF5-44C1-9102-24642D18D031}"/>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5497B908-966B-4AA5-8054-03C6E0BCCFF5}"/>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28" name="直線コネクタ 227">
          <a:extLst>
            <a:ext uri="{FF2B5EF4-FFF2-40B4-BE49-F238E27FC236}">
              <a16:creationId xmlns:a16="http://schemas.microsoft.com/office/drawing/2014/main" id="{61DEE1D7-C7F7-4091-97F9-44249FCC29D2}"/>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4432E8E0-112F-4AC3-985D-F04394D46CC5}"/>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0" name="直線コネクタ 229">
          <a:extLst>
            <a:ext uri="{FF2B5EF4-FFF2-40B4-BE49-F238E27FC236}">
              <a16:creationId xmlns:a16="http://schemas.microsoft.com/office/drawing/2014/main" id="{8EA28C00-72BA-4C39-A955-35A3024C24DA}"/>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1" name="【橋りょう・トンネル】&#10;一人当たり有形固定資産（償却資産）額最大値テキスト">
          <a:extLst>
            <a:ext uri="{FF2B5EF4-FFF2-40B4-BE49-F238E27FC236}">
              <a16:creationId xmlns:a16="http://schemas.microsoft.com/office/drawing/2014/main" id="{AA8493C6-9007-4231-8AF4-CE13164E031E}"/>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2" name="直線コネクタ 231">
          <a:extLst>
            <a:ext uri="{FF2B5EF4-FFF2-40B4-BE49-F238E27FC236}">
              <a16:creationId xmlns:a16="http://schemas.microsoft.com/office/drawing/2014/main" id="{3B808959-A4A5-4DFF-A12A-66508EEBA343}"/>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50446</xdr:rowOff>
    </xdr:from>
    <xdr:ext cx="534377" cy="259045"/>
    <xdr:sp macro="" textlink="">
      <xdr:nvSpPr>
        <xdr:cNvPr id="233" name="【橋りょう・トンネル】&#10;一人当たり有形固定資産（償却資産）額平均値テキスト">
          <a:extLst>
            <a:ext uri="{FF2B5EF4-FFF2-40B4-BE49-F238E27FC236}">
              <a16:creationId xmlns:a16="http://schemas.microsoft.com/office/drawing/2014/main" id="{AD01E2FF-8F04-403C-9422-28F867E0C417}"/>
            </a:ext>
          </a:extLst>
        </xdr:cNvPr>
        <xdr:cNvSpPr txBox="1"/>
      </xdr:nvSpPr>
      <xdr:spPr>
        <a:xfrm>
          <a:off x="9258300" y="104441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4" name="フローチャート: 判断 233">
          <a:extLst>
            <a:ext uri="{FF2B5EF4-FFF2-40B4-BE49-F238E27FC236}">
              <a16:creationId xmlns:a16="http://schemas.microsoft.com/office/drawing/2014/main" id="{AD955411-D7A3-4305-A2BB-14E703A5EBFF}"/>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5" name="フローチャート: 判断 234">
          <a:extLst>
            <a:ext uri="{FF2B5EF4-FFF2-40B4-BE49-F238E27FC236}">
              <a16:creationId xmlns:a16="http://schemas.microsoft.com/office/drawing/2014/main" id="{7D1E397F-8D51-44CF-9ED6-B29549EB442F}"/>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36" name="フローチャート: 判断 235">
          <a:extLst>
            <a:ext uri="{FF2B5EF4-FFF2-40B4-BE49-F238E27FC236}">
              <a16:creationId xmlns:a16="http://schemas.microsoft.com/office/drawing/2014/main" id="{4BD41DC4-F224-4368-869B-18130B140FA3}"/>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37" name="フローチャート: 判断 236">
          <a:extLst>
            <a:ext uri="{FF2B5EF4-FFF2-40B4-BE49-F238E27FC236}">
              <a16:creationId xmlns:a16="http://schemas.microsoft.com/office/drawing/2014/main" id="{3D2D5C0E-4A42-479B-91FF-6544A502C61D}"/>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38" name="フローチャート: 判断 237">
          <a:extLst>
            <a:ext uri="{FF2B5EF4-FFF2-40B4-BE49-F238E27FC236}">
              <a16:creationId xmlns:a16="http://schemas.microsoft.com/office/drawing/2014/main" id="{75894136-9323-4831-B7A3-91109A1E919A}"/>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F418773-E98B-493D-846C-06EF49EC60AB}"/>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4A891B0-E7B9-46AF-9C1D-EC8DA885A394}"/>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32C5FD2-6D3C-4300-875A-20E98F3FF74A}"/>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F7C51F6-B893-4177-BF0B-385ADAB662B1}"/>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0AE79D1-79C6-497F-B107-DB9CDC784043}"/>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26916</xdr:rowOff>
    </xdr:from>
    <xdr:to>
      <xdr:col>55</xdr:col>
      <xdr:colOff>50800</xdr:colOff>
      <xdr:row>61</xdr:row>
      <xdr:rowOff>128516</xdr:rowOff>
    </xdr:to>
    <xdr:sp macro="" textlink="">
      <xdr:nvSpPr>
        <xdr:cNvPr id="244" name="楕円 243">
          <a:extLst>
            <a:ext uri="{FF2B5EF4-FFF2-40B4-BE49-F238E27FC236}">
              <a16:creationId xmlns:a16="http://schemas.microsoft.com/office/drawing/2014/main" id="{7C4EA584-9B88-4930-A196-586FC7F9C920}"/>
            </a:ext>
          </a:extLst>
        </xdr:cNvPr>
        <xdr:cNvSpPr/>
      </xdr:nvSpPr>
      <xdr:spPr>
        <a:xfrm>
          <a:off x="9192260" y="102529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49793</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6F8CB08B-DD9B-4CFA-80C2-4E5C710CECB0}"/>
            </a:ext>
          </a:extLst>
        </xdr:cNvPr>
        <xdr:cNvSpPr txBox="1"/>
      </xdr:nvSpPr>
      <xdr:spPr>
        <a:xfrm>
          <a:off x="9258300" y="1010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76522</xdr:rowOff>
    </xdr:from>
    <xdr:to>
      <xdr:col>50</xdr:col>
      <xdr:colOff>165100</xdr:colOff>
      <xdr:row>62</xdr:row>
      <xdr:rowOff>6672</xdr:rowOff>
    </xdr:to>
    <xdr:sp macro="" textlink="">
      <xdr:nvSpPr>
        <xdr:cNvPr id="246" name="楕円 245">
          <a:extLst>
            <a:ext uri="{FF2B5EF4-FFF2-40B4-BE49-F238E27FC236}">
              <a16:creationId xmlns:a16="http://schemas.microsoft.com/office/drawing/2014/main" id="{398C9448-B98D-493A-B52C-16FBBCBCE7E5}"/>
            </a:ext>
          </a:extLst>
        </xdr:cNvPr>
        <xdr:cNvSpPr/>
      </xdr:nvSpPr>
      <xdr:spPr>
        <a:xfrm>
          <a:off x="8445500" y="103025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77716</xdr:rowOff>
    </xdr:from>
    <xdr:to>
      <xdr:col>55</xdr:col>
      <xdr:colOff>0</xdr:colOff>
      <xdr:row>61</xdr:row>
      <xdr:rowOff>127322</xdr:rowOff>
    </xdr:to>
    <xdr:cxnSp macro="">
      <xdr:nvCxnSpPr>
        <xdr:cNvPr id="247" name="直線コネクタ 246">
          <a:extLst>
            <a:ext uri="{FF2B5EF4-FFF2-40B4-BE49-F238E27FC236}">
              <a16:creationId xmlns:a16="http://schemas.microsoft.com/office/drawing/2014/main" id="{2312DFFD-B871-4EA2-818E-6589E42C6094}"/>
            </a:ext>
          </a:extLst>
        </xdr:cNvPr>
        <xdr:cNvCxnSpPr/>
      </xdr:nvCxnSpPr>
      <xdr:spPr>
        <a:xfrm flipV="1">
          <a:off x="8496300" y="10303756"/>
          <a:ext cx="7239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69345</xdr:rowOff>
    </xdr:from>
    <xdr:to>
      <xdr:col>46</xdr:col>
      <xdr:colOff>38100</xdr:colOff>
      <xdr:row>61</xdr:row>
      <xdr:rowOff>170945</xdr:rowOff>
    </xdr:to>
    <xdr:sp macro="" textlink="">
      <xdr:nvSpPr>
        <xdr:cNvPr id="248" name="楕円 247">
          <a:extLst>
            <a:ext uri="{FF2B5EF4-FFF2-40B4-BE49-F238E27FC236}">
              <a16:creationId xmlns:a16="http://schemas.microsoft.com/office/drawing/2014/main" id="{4E8FF809-9EBD-4D09-B368-0E215884951B}"/>
            </a:ext>
          </a:extLst>
        </xdr:cNvPr>
        <xdr:cNvSpPr/>
      </xdr:nvSpPr>
      <xdr:spPr>
        <a:xfrm>
          <a:off x="7670800" y="102953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120145</xdr:rowOff>
    </xdr:from>
    <xdr:to>
      <xdr:col>50</xdr:col>
      <xdr:colOff>114300</xdr:colOff>
      <xdr:row>61</xdr:row>
      <xdr:rowOff>127322</xdr:rowOff>
    </xdr:to>
    <xdr:cxnSp macro="">
      <xdr:nvCxnSpPr>
        <xdr:cNvPr id="249" name="直線コネクタ 248">
          <a:extLst>
            <a:ext uri="{FF2B5EF4-FFF2-40B4-BE49-F238E27FC236}">
              <a16:creationId xmlns:a16="http://schemas.microsoft.com/office/drawing/2014/main" id="{14C973E7-C5D2-44B2-8953-C85DA706E84C}"/>
            </a:ext>
          </a:extLst>
        </xdr:cNvPr>
        <xdr:cNvCxnSpPr/>
      </xdr:nvCxnSpPr>
      <xdr:spPr>
        <a:xfrm>
          <a:off x="7713980" y="10346185"/>
          <a:ext cx="782320" cy="7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67043</xdr:rowOff>
    </xdr:from>
    <xdr:to>
      <xdr:col>41</xdr:col>
      <xdr:colOff>101600</xdr:colOff>
      <xdr:row>61</xdr:row>
      <xdr:rowOff>168643</xdr:rowOff>
    </xdr:to>
    <xdr:sp macro="" textlink="">
      <xdr:nvSpPr>
        <xdr:cNvPr id="250" name="楕円 249">
          <a:extLst>
            <a:ext uri="{FF2B5EF4-FFF2-40B4-BE49-F238E27FC236}">
              <a16:creationId xmlns:a16="http://schemas.microsoft.com/office/drawing/2014/main" id="{7760BC25-DEC9-498D-A233-B0257ACE4D68}"/>
            </a:ext>
          </a:extLst>
        </xdr:cNvPr>
        <xdr:cNvSpPr/>
      </xdr:nvSpPr>
      <xdr:spPr>
        <a:xfrm>
          <a:off x="6873240" y="1029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117843</xdr:rowOff>
    </xdr:from>
    <xdr:to>
      <xdr:col>45</xdr:col>
      <xdr:colOff>177800</xdr:colOff>
      <xdr:row>61</xdr:row>
      <xdr:rowOff>120145</xdr:rowOff>
    </xdr:to>
    <xdr:cxnSp macro="">
      <xdr:nvCxnSpPr>
        <xdr:cNvPr id="251" name="直線コネクタ 250">
          <a:extLst>
            <a:ext uri="{FF2B5EF4-FFF2-40B4-BE49-F238E27FC236}">
              <a16:creationId xmlns:a16="http://schemas.microsoft.com/office/drawing/2014/main" id="{1D0F391A-E758-4E36-8DCE-2B14EC49217A}"/>
            </a:ext>
          </a:extLst>
        </xdr:cNvPr>
        <xdr:cNvCxnSpPr/>
      </xdr:nvCxnSpPr>
      <xdr:spPr>
        <a:xfrm>
          <a:off x="6924040" y="10343883"/>
          <a:ext cx="789940" cy="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32136</xdr:rowOff>
    </xdr:from>
    <xdr:to>
      <xdr:col>36</xdr:col>
      <xdr:colOff>165100</xdr:colOff>
      <xdr:row>62</xdr:row>
      <xdr:rowOff>133736</xdr:rowOff>
    </xdr:to>
    <xdr:sp macro="" textlink="">
      <xdr:nvSpPr>
        <xdr:cNvPr id="252" name="楕円 251">
          <a:extLst>
            <a:ext uri="{FF2B5EF4-FFF2-40B4-BE49-F238E27FC236}">
              <a16:creationId xmlns:a16="http://schemas.microsoft.com/office/drawing/2014/main" id="{B1065FE9-906C-4E2E-AD6D-FB64F44EDAFC}"/>
            </a:ext>
          </a:extLst>
        </xdr:cNvPr>
        <xdr:cNvSpPr/>
      </xdr:nvSpPr>
      <xdr:spPr>
        <a:xfrm>
          <a:off x="6098540" y="1042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117843</xdr:rowOff>
    </xdr:from>
    <xdr:to>
      <xdr:col>41</xdr:col>
      <xdr:colOff>50800</xdr:colOff>
      <xdr:row>62</xdr:row>
      <xdr:rowOff>82936</xdr:rowOff>
    </xdr:to>
    <xdr:cxnSp macro="">
      <xdr:nvCxnSpPr>
        <xdr:cNvPr id="253" name="直線コネクタ 252">
          <a:extLst>
            <a:ext uri="{FF2B5EF4-FFF2-40B4-BE49-F238E27FC236}">
              <a16:creationId xmlns:a16="http://schemas.microsoft.com/office/drawing/2014/main" id="{B40ECA75-4107-4B7C-91DB-CD88D16F9BA7}"/>
            </a:ext>
          </a:extLst>
        </xdr:cNvPr>
        <xdr:cNvCxnSpPr/>
      </xdr:nvCxnSpPr>
      <xdr:spPr>
        <a:xfrm flipV="1">
          <a:off x="6149340" y="10343883"/>
          <a:ext cx="774700" cy="132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154170</xdr:rowOff>
    </xdr:from>
    <xdr:ext cx="534377" cy="259045"/>
    <xdr:sp macro="" textlink="">
      <xdr:nvSpPr>
        <xdr:cNvPr id="254" name="n_1aveValue【橋りょう・トンネル】&#10;一人当たり有形固定資産（償却資産）額">
          <a:extLst>
            <a:ext uri="{FF2B5EF4-FFF2-40B4-BE49-F238E27FC236}">
              <a16:creationId xmlns:a16="http://schemas.microsoft.com/office/drawing/2014/main" id="{92DB4402-FBBF-4428-92A4-6D32F4AA13D6}"/>
            </a:ext>
          </a:extLst>
        </xdr:cNvPr>
        <xdr:cNvSpPr txBox="1"/>
      </xdr:nvSpPr>
      <xdr:spPr>
        <a:xfrm>
          <a:off x="8239271" y="1054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154612</xdr:rowOff>
    </xdr:from>
    <xdr:ext cx="534377" cy="259045"/>
    <xdr:sp macro="" textlink="">
      <xdr:nvSpPr>
        <xdr:cNvPr id="255" name="n_2aveValue【橋りょう・トンネル】&#10;一人当たり有形固定資産（償却資産）額">
          <a:extLst>
            <a:ext uri="{FF2B5EF4-FFF2-40B4-BE49-F238E27FC236}">
              <a16:creationId xmlns:a16="http://schemas.microsoft.com/office/drawing/2014/main" id="{A905298A-7583-47DC-88EE-F94A5F387015}"/>
            </a:ext>
          </a:extLst>
        </xdr:cNvPr>
        <xdr:cNvSpPr txBox="1"/>
      </xdr:nvSpPr>
      <xdr:spPr>
        <a:xfrm>
          <a:off x="7477271" y="1054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158231</xdr:rowOff>
    </xdr:from>
    <xdr:ext cx="534377" cy="259045"/>
    <xdr:sp macro="" textlink="">
      <xdr:nvSpPr>
        <xdr:cNvPr id="256" name="n_3aveValue【橋りょう・トンネル】&#10;一人当たり有形固定資産（償却資産）額">
          <a:extLst>
            <a:ext uri="{FF2B5EF4-FFF2-40B4-BE49-F238E27FC236}">
              <a16:creationId xmlns:a16="http://schemas.microsoft.com/office/drawing/2014/main" id="{CA494B37-FA95-4350-B493-83257B2680A4}"/>
            </a:ext>
          </a:extLst>
        </xdr:cNvPr>
        <xdr:cNvSpPr txBox="1"/>
      </xdr:nvSpPr>
      <xdr:spPr>
        <a:xfrm>
          <a:off x="6702571" y="1055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157781</xdr:rowOff>
    </xdr:from>
    <xdr:ext cx="534377" cy="259045"/>
    <xdr:sp macro="" textlink="">
      <xdr:nvSpPr>
        <xdr:cNvPr id="257" name="n_4aveValue【橋りょう・トンネル】&#10;一人当たり有形固定資産（償却資産）額">
          <a:extLst>
            <a:ext uri="{FF2B5EF4-FFF2-40B4-BE49-F238E27FC236}">
              <a16:creationId xmlns:a16="http://schemas.microsoft.com/office/drawing/2014/main" id="{4113F589-F221-4813-9CCF-9F0F2C3D054A}"/>
            </a:ext>
          </a:extLst>
        </xdr:cNvPr>
        <xdr:cNvSpPr txBox="1"/>
      </xdr:nvSpPr>
      <xdr:spPr>
        <a:xfrm>
          <a:off x="5905011" y="1055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23199</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DC8B5B0B-6F8C-4CEC-BE5B-DA4F4E7C9D09}"/>
            </a:ext>
          </a:extLst>
        </xdr:cNvPr>
        <xdr:cNvSpPr txBox="1"/>
      </xdr:nvSpPr>
      <xdr:spPr>
        <a:xfrm>
          <a:off x="8239271" y="1008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16022</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2D38E549-5ED3-45A2-A190-AA2338A55491}"/>
            </a:ext>
          </a:extLst>
        </xdr:cNvPr>
        <xdr:cNvSpPr txBox="1"/>
      </xdr:nvSpPr>
      <xdr:spPr>
        <a:xfrm>
          <a:off x="7477271" y="1007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13720</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196D776E-C87E-448C-A37F-EDD5BBBCBD19}"/>
            </a:ext>
          </a:extLst>
        </xdr:cNvPr>
        <xdr:cNvSpPr txBox="1"/>
      </xdr:nvSpPr>
      <xdr:spPr>
        <a:xfrm>
          <a:off x="6702571" y="1007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150263</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9C0BDDCA-A978-4CA7-8370-C08EA2E1E9CC}"/>
            </a:ext>
          </a:extLst>
        </xdr:cNvPr>
        <xdr:cNvSpPr txBox="1"/>
      </xdr:nvSpPr>
      <xdr:spPr>
        <a:xfrm>
          <a:off x="5905011" y="10208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57E08765-B7B8-4D9D-8C53-778F2C35D35E}"/>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2726B260-7C58-4BE6-A4FA-74FAE1800059}"/>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F0942571-8128-430F-8B86-9CF09EDEED8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5BCF5850-4E4A-435E-A0CF-0617B202B3DC}"/>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9B8322D2-8CF8-4BC9-9290-DB337834256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1111696A-4341-4328-A5CC-E6C6CB5524F6}"/>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79A55DA5-B2D2-45A5-8630-85CA3C6078D5}"/>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B2A3CFC0-DF98-40F7-BCD1-18E06A80775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14555FED-D312-4FF6-A914-EF6262DB0E2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CE1A9C0A-E6D2-41D2-B328-6F69E40721DA}"/>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E6BDB9AF-1E15-4D83-A748-093FA9EB37D6}"/>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E38804B3-7C0C-493E-95FC-974E542393DF}"/>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a:extLst>
            <a:ext uri="{FF2B5EF4-FFF2-40B4-BE49-F238E27FC236}">
              <a16:creationId xmlns:a16="http://schemas.microsoft.com/office/drawing/2014/main" id="{1B5C6EBE-A43F-4C8F-BEA3-0BDF7F1AA503}"/>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90220F04-E5A7-46E9-916B-996FE403956C}"/>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B3A615C8-379D-43E9-BA1A-38302EC76744}"/>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3333945-96EA-4490-AAB8-C7EFE124D20A}"/>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2DB72E3A-B2F9-4C95-9B79-5E2ED799D2C8}"/>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81BEC51E-796F-4583-A109-06F99AC7D51D}"/>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95A848D4-6464-4D0D-9830-6BD6679AA89A}"/>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4AE0C1D5-9440-4FE6-A9D1-FDDF3FCF6DC3}"/>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827D313F-F5B3-47CF-A2CF-EC2BD6A6727A}"/>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2961DAAC-5B77-4581-954B-2259DB216315}"/>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a:extLst>
            <a:ext uri="{FF2B5EF4-FFF2-40B4-BE49-F238E27FC236}">
              <a16:creationId xmlns:a16="http://schemas.microsoft.com/office/drawing/2014/main" id="{BF06D758-B0F5-448F-9659-7E1CF7CADD2A}"/>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F0C9DC5-5E18-418C-B762-75958240AB09}"/>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5C0A9376-02DE-4847-A5B1-AF372437F848}"/>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DEB9EC82-4B34-4DDE-B695-66812BE36C7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88" name="直線コネクタ 287">
          <a:extLst>
            <a:ext uri="{FF2B5EF4-FFF2-40B4-BE49-F238E27FC236}">
              <a16:creationId xmlns:a16="http://schemas.microsoft.com/office/drawing/2014/main" id="{34C26CE3-CFBA-46FC-9717-2480A2FA6009}"/>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ADEB16BD-D079-4057-9772-D6966E402038}"/>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0" name="直線コネクタ 289">
          <a:extLst>
            <a:ext uri="{FF2B5EF4-FFF2-40B4-BE49-F238E27FC236}">
              <a16:creationId xmlns:a16="http://schemas.microsoft.com/office/drawing/2014/main" id="{7DABCAC1-F69A-4E0B-974F-0C0D280186B0}"/>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CB706A7B-11A3-4C32-AB58-899A44F13707}"/>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2" name="直線コネクタ 291">
          <a:extLst>
            <a:ext uri="{FF2B5EF4-FFF2-40B4-BE49-F238E27FC236}">
              <a16:creationId xmlns:a16="http://schemas.microsoft.com/office/drawing/2014/main" id="{4EE7A1AE-0E8F-415D-AB11-7F7975606861}"/>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152054D2-0E98-4FEF-9FF4-91E2E413C98C}"/>
            </a:ext>
          </a:extLst>
        </xdr:cNvPr>
        <xdr:cNvSpPr txBox="1"/>
      </xdr:nvSpPr>
      <xdr:spPr>
        <a:xfrm>
          <a:off x="4124960" y="13422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4" name="フローチャート: 判断 293">
          <a:extLst>
            <a:ext uri="{FF2B5EF4-FFF2-40B4-BE49-F238E27FC236}">
              <a16:creationId xmlns:a16="http://schemas.microsoft.com/office/drawing/2014/main" id="{53931E88-4B5E-4408-A41B-868EA6F750C2}"/>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5" name="フローチャート: 判断 294">
          <a:extLst>
            <a:ext uri="{FF2B5EF4-FFF2-40B4-BE49-F238E27FC236}">
              <a16:creationId xmlns:a16="http://schemas.microsoft.com/office/drawing/2014/main" id="{2AB5941F-1005-4031-87B0-23EBD2921908}"/>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296" name="フローチャート: 判断 295">
          <a:extLst>
            <a:ext uri="{FF2B5EF4-FFF2-40B4-BE49-F238E27FC236}">
              <a16:creationId xmlns:a16="http://schemas.microsoft.com/office/drawing/2014/main" id="{EF7E7736-544A-42BD-B5BA-2902AAEB54F3}"/>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297" name="フローチャート: 判断 296">
          <a:extLst>
            <a:ext uri="{FF2B5EF4-FFF2-40B4-BE49-F238E27FC236}">
              <a16:creationId xmlns:a16="http://schemas.microsoft.com/office/drawing/2014/main" id="{9D718FFD-007C-4DF5-9D24-5F6D26506AD4}"/>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298" name="フローチャート: 判断 297">
          <a:extLst>
            <a:ext uri="{FF2B5EF4-FFF2-40B4-BE49-F238E27FC236}">
              <a16:creationId xmlns:a16="http://schemas.microsoft.com/office/drawing/2014/main" id="{EB619F66-3B67-440E-B98B-05451EDA8D50}"/>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CBC97FD-C9A7-4C95-B7D1-CB5D2301B8F3}"/>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266D335-F4CE-4030-85D4-097CD715557F}"/>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3E527F74-9908-4584-BC3A-8260A780D47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AD32DB4-F276-4347-A984-4075432324F2}"/>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3A1AB346-E810-4C96-8797-DFA41324F2CE}"/>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3629</xdr:rowOff>
    </xdr:from>
    <xdr:to>
      <xdr:col>24</xdr:col>
      <xdr:colOff>114300</xdr:colOff>
      <xdr:row>80</xdr:row>
      <xdr:rowOff>105229</xdr:rowOff>
    </xdr:to>
    <xdr:sp macro="" textlink="">
      <xdr:nvSpPr>
        <xdr:cNvPr id="304" name="楕円 303">
          <a:extLst>
            <a:ext uri="{FF2B5EF4-FFF2-40B4-BE49-F238E27FC236}">
              <a16:creationId xmlns:a16="http://schemas.microsoft.com/office/drawing/2014/main" id="{C857F53A-D314-4325-BC08-5D6B664C1341}"/>
            </a:ext>
          </a:extLst>
        </xdr:cNvPr>
        <xdr:cNvSpPr/>
      </xdr:nvSpPr>
      <xdr:spPr>
        <a:xfrm>
          <a:off x="4036060" y="1341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26506</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7C2DF5C4-82BA-4528-AB9D-E390BA532D19}"/>
            </a:ext>
          </a:extLst>
        </xdr:cNvPr>
        <xdr:cNvSpPr txBox="1"/>
      </xdr:nvSpPr>
      <xdr:spPr>
        <a:xfrm>
          <a:off x="4124960" y="13270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106499</xdr:rowOff>
    </xdr:from>
    <xdr:to>
      <xdr:col>20</xdr:col>
      <xdr:colOff>38100</xdr:colOff>
      <xdr:row>80</xdr:row>
      <xdr:rowOff>36649</xdr:rowOff>
    </xdr:to>
    <xdr:sp macro="" textlink="">
      <xdr:nvSpPr>
        <xdr:cNvPr id="306" name="楕円 305">
          <a:extLst>
            <a:ext uri="{FF2B5EF4-FFF2-40B4-BE49-F238E27FC236}">
              <a16:creationId xmlns:a16="http://schemas.microsoft.com/office/drawing/2014/main" id="{55B741A5-E211-4482-8BB5-FB1ADAE41325}"/>
            </a:ext>
          </a:extLst>
        </xdr:cNvPr>
        <xdr:cNvSpPr/>
      </xdr:nvSpPr>
      <xdr:spPr>
        <a:xfrm>
          <a:off x="3312160" y="133500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157299</xdr:rowOff>
    </xdr:from>
    <xdr:to>
      <xdr:col>24</xdr:col>
      <xdr:colOff>63500</xdr:colOff>
      <xdr:row>80</xdr:row>
      <xdr:rowOff>54429</xdr:rowOff>
    </xdr:to>
    <xdr:cxnSp macro="">
      <xdr:nvCxnSpPr>
        <xdr:cNvPr id="307" name="直線コネクタ 306">
          <a:extLst>
            <a:ext uri="{FF2B5EF4-FFF2-40B4-BE49-F238E27FC236}">
              <a16:creationId xmlns:a16="http://schemas.microsoft.com/office/drawing/2014/main" id="{63E8AD01-8B32-4871-BCA1-299B582E756F}"/>
            </a:ext>
          </a:extLst>
        </xdr:cNvPr>
        <xdr:cNvCxnSpPr/>
      </xdr:nvCxnSpPr>
      <xdr:spPr>
        <a:xfrm>
          <a:off x="3355340" y="13400859"/>
          <a:ext cx="7315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37919</xdr:rowOff>
    </xdr:from>
    <xdr:to>
      <xdr:col>15</xdr:col>
      <xdr:colOff>101600</xdr:colOff>
      <xdr:row>79</xdr:row>
      <xdr:rowOff>139519</xdr:rowOff>
    </xdr:to>
    <xdr:sp macro="" textlink="">
      <xdr:nvSpPr>
        <xdr:cNvPr id="308" name="楕円 307">
          <a:extLst>
            <a:ext uri="{FF2B5EF4-FFF2-40B4-BE49-F238E27FC236}">
              <a16:creationId xmlns:a16="http://schemas.microsoft.com/office/drawing/2014/main" id="{3A0E21CE-84B6-480D-9442-185D0EA0D36F}"/>
            </a:ext>
          </a:extLst>
        </xdr:cNvPr>
        <xdr:cNvSpPr/>
      </xdr:nvSpPr>
      <xdr:spPr>
        <a:xfrm>
          <a:off x="2514600" y="132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88719</xdr:rowOff>
    </xdr:from>
    <xdr:to>
      <xdr:col>19</xdr:col>
      <xdr:colOff>177800</xdr:colOff>
      <xdr:row>79</xdr:row>
      <xdr:rowOff>157299</xdr:rowOff>
    </xdr:to>
    <xdr:cxnSp macro="">
      <xdr:nvCxnSpPr>
        <xdr:cNvPr id="309" name="直線コネクタ 308">
          <a:extLst>
            <a:ext uri="{FF2B5EF4-FFF2-40B4-BE49-F238E27FC236}">
              <a16:creationId xmlns:a16="http://schemas.microsoft.com/office/drawing/2014/main" id="{8985279D-C7B1-4DDF-88A7-A2136283A84C}"/>
            </a:ext>
          </a:extLst>
        </xdr:cNvPr>
        <xdr:cNvCxnSpPr/>
      </xdr:nvCxnSpPr>
      <xdr:spPr>
        <a:xfrm>
          <a:off x="2565400" y="13332279"/>
          <a:ext cx="78994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147320</xdr:rowOff>
    </xdr:from>
    <xdr:to>
      <xdr:col>10</xdr:col>
      <xdr:colOff>165100</xdr:colOff>
      <xdr:row>79</xdr:row>
      <xdr:rowOff>77470</xdr:rowOff>
    </xdr:to>
    <xdr:sp macro="" textlink="">
      <xdr:nvSpPr>
        <xdr:cNvPr id="310" name="楕円 309">
          <a:extLst>
            <a:ext uri="{FF2B5EF4-FFF2-40B4-BE49-F238E27FC236}">
              <a16:creationId xmlns:a16="http://schemas.microsoft.com/office/drawing/2014/main" id="{EAAFEE7E-281E-44FC-861A-C305EA7515AD}"/>
            </a:ext>
          </a:extLst>
        </xdr:cNvPr>
        <xdr:cNvSpPr/>
      </xdr:nvSpPr>
      <xdr:spPr>
        <a:xfrm>
          <a:off x="1739900" y="13223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26670</xdr:rowOff>
    </xdr:from>
    <xdr:to>
      <xdr:col>15</xdr:col>
      <xdr:colOff>50800</xdr:colOff>
      <xdr:row>79</xdr:row>
      <xdr:rowOff>88719</xdr:rowOff>
    </xdr:to>
    <xdr:cxnSp macro="">
      <xdr:nvCxnSpPr>
        <xdr:cNvPr id="311" name="直線コネクタ 310">
          <a:extLst>
            <a:ext uri="{FF2B5EF4-FFF2-40B4-BE49-F238E27FC236}">
              <a16:creationId xmlns:a16="http://schemas.microsoft.com/office/drawing/2014/main" id="{87292DA2-BA47-4546-9725-F7518CA39FBA}"/>
            </a:ext>
          </a:extLst>
        </xdr:cNvPr>
        <xdr:cNvCxnSpPr/>
      </xdr:nvCxnSpPr>
      <xdr:spPr>
        <a:xfrm>
          <a:off x="1790700" y="13270230"/>
          <a:ext cx="7747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75474</xdr:rowOff>
    </xdr:from>
    <xdr:to>
      <xdr:col>6</xdr:col>
      <xdr:colOff>38100</xdr:colOff>
      <xdr:row>79</xdr:row>
      <xdr:rowOff>5624</xdr:rowOff>
    </xdr:to>
    <xdr:sp macro="" textlink="">
      <xdr:nvSpPr>
        <xdr:cNvPr id="312" name="楕円 311">
          <a:extLst>
            <a:ext uri="{FF2B5EF4-FFF2-40B4-BE49-F238E27FC236}">
              <a16:creationId xmlns:a16="http://schemas.microsoft.com/office/drawing/2014/main" id="{B012804D-7750-4E5E-863C-64DC22C60A43}"/>
            </a:ext>
          </a:extLst>
        </xdr:cNvPr>
        <xdr:cNvSpPr/>
      </xdr:nvSpPr>
      <xdr:spPr>
        <a:xfrm>
          <a:off x="965200" y="131513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126274</xdr:rowOff>
    </xdr:from>
    <xdr:to>
      <xdr:col>10</xdr:col>
      <xdr:colOff>114300</xdr:colOff>
      <xdr:row>79</xdr:row>
      <xdr:rowOff>26670</xdr:rowOff>
    </xdr:to>
    <xdr:cxnSp macro="">
      <xdr:nvCxnSpPr>
        <xdr:cNvPr id="313" name="直線コネクタ 312">
          <a:extLst>
            <a:ext uri="{FF2B5EF4-FFF2-40B4-BE49-F238E27FC236}">
              <a16:creationId xmlns:a16="http://schemas.microsoft.com/office/drawing/2014/main" id="{1E63DA3C-1FDE-4A41-8A4E-1D35F9392CD8}"/>
            </a:ext>
          </a:extLst>
        </xdr:cNvPr>
        <xdr:cNvCxnSpPr/>
      </xdr:nvCxnSpPr>
      <xdr:spPr>
        <a:xfrm>
          <a:off x="1008380" y="13202194"/>
          <a:ext cx="782320" cy="6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314" name="n_1aveValue【公営住宅】&#10;有形固定資産減価償却率">
          <a:extLst>
            <a:ext uri="{FF2B5EF4-FFF2-40B4-BE49-F238E27FC236}">
              <a16:creationId xmlns:a16="http://schemas.microsoft.com/office/drawing/2014/main" id="{021B7AA4-F013-47CB-B1FB-916D3A02DE05}"/>
            </a:ext>
          </a:extLst>
        </xdr:cNvPr>
        <xdr:cNvSpPr txBox="1"/>
      </xdr:nvSpPr>
      <xdr:spPr>
        <a:xfrm>
          <a:off x="3170564" y="13487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315" name="n_2aveValue【公営住宅】&#10;有形固定資産減価償却率">
          <a:extLst>
            <a:ext uri="{FF2B5EF4-FFF2-40B4-BE49-F238E27FC236}">
              <a16:creationId xmlns:a16="http://schemas.microsoft.com/office/drawing/2014/main" id="{75DED247-8C1A-4B3D-9927-2AB7D7A9D679}"/>
            </a:ext>
          </a:extLst>
        </xdr:cNvPr>
        <xdr:cNvSpPr txBox="1"/>
      </xdr:nvSpPr>
      <xdr:spPr>
        <a:xfrm>
          <a:off x="2385704" y="13474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316" name="n_3aveValue【公営住宅】&#10;有形固定資産減価償却率">
          <a:extLst>
            <a:ext uri="{FF2B5EF4-FFF2-40B4-BE49-F238E27FC236}">
              <a16:creationId xmlns:a16="http://schemas.microsoft.com/office/drawing/2014/main" id="{6C0F3E6D-07C6-4B43-9F59-2D407D6E2636}"/>
            </a:ext>
          </a:extLst>
        </xdr:cNvPr>
        <xdr:cNvSpPr txBox="1"/>
      </xdr:nvSpPr>
      <xdr:spPr>
        <a:xfrm>
          <a:off x="1611004" y="13403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317" name="n_4aveValue【公営住宅】&#10;有形固定資産減価償却率">
          <a:extLst>
            <a:ext uri="{FF2B5EF4-FFF2-40B4-BE49-F238E27FC236}">
              <a16:creationId xmlns:a16="http://schemas.microsoft.com/office/drawing/2014/main" id="{FC922E2A-C189-418B-A1C3-ACDF15A5B018}"/>
            </a:ext>
          </a:extLst>
        </xdr:cNvPr>
        <xdr:cNvSpPr txBox="1"/>
      </xdr:nvSpPr>
      <xdr:spPr>
        <a:xfrm>
          <a:off x="836304" y="13341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53176</xdr:rowOff>
    </xdr:from>
    <xdr:ext cx="405111" cy="259045"/>
    <xdr:sp macro="" textlink="">
      <xdr:nvSpPr>
        <xdr:cNvPr id="318" name="n_1mainValue【公営住宅】&#10;有形固定資産減価償却率">
          <a:extLst>
            <a:ext uri="{FF2B5EF4-FFF2-40B4-BE49-F238E27FC236}">
              <a16:creationId xmlns:a16="http://schemas.microsoft.com/office/drawing/2014/main" id="{B164F2D8-5DA1-460B-AB26-9E2CBD48565D}"/>
            </a:ext>
          </a:extLst>
        </xdr:cNvPr>
        <xdr:cNvSpPr txBox="1"/>
      </xdr:nvSpPr>
      <xdr:spPr>
        <a:xfrm>
          <a:off x="3170564" y="1312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156046</xdr:rowOff>
    </xdr:from>
    <xdr:ext cx="405111" cy="259045"/>
    <xdr:sp macro="" textlink="">
      <xdr:nvSpPr>
        <xdr:cNvPr id="319" name="n_2mainValue【公営住宅】&#10;有形固定資産減価償却率">
          <a:extLst>
            <a:ext uri="{FF2B5EF4-FFF2-40B4-BE49-F238E27FC236}">
              <a16:creationId xmlns:a16="http://schemas.microsoft.com/office/drawing/2014/main" id="{DA0486EC-FC9D-4363-AD72-08F1204F0EE9}"/>
            </a:ext>
          </a:extLst>
        </xdr:cNvPr>
        <xdr:cNvSpPr txBox="1"/>
      </xdr:nvSpPr>
      <xdr:spPr>
        <a:xfrm>
          <a:off x="2385704" y="13064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93997</xdr:rowOff>
    </xdr:from>
    <xdr:ext cx="405111" cy="259045"/>
    <xdr:sp macro="" textlink="">
      <xdr:nvSpPr>
        <xdr:cNvPr id="320" name="n_3mainValue【公営住宅】&#10;有形固定資産減価償却率">
          <a:extLst>
            <a:ext uri="{FF2B5EF4-FFF2-40B4-BE49-F238E27FC236}">
              <a16:creationId xmlns:a16="http://schemas.microsoft.com/office/drawing/2014/main" id="{30A4B259-4B44-4F7A-8C72-8A1CE08850AC}"/>
            </a:ext>
          </a:extLst>
        </xdr:cNvPr>
        <xdr:cNvSpPr txBox="1"/>
      </xdr:nvSpPr>
      <xdr:spPr>
        <a:xfrm>
          <a:off x="1611004" y="1300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22151</xdr:rowOff>
    </xdr:from>
    <xdr:ext cx="405111" cy="259045"/>
    <xdr:sp macro="" textlink="">
      <xdr:nvSpPr>
        <xdr:cNvPr id="321" name="n_4mainValue【公営住宅】&#10;有形固定資産減価償却率">
          <a:extLst>
            <a:ext uri="{FF2B5EF4-FFF2-40B4-BE49-F238E27FC236}">
              <a16:creationId xmlns:a16="http://schemas.microsoft.com/office/drawing/2014/main" id="{04BC4B27-F510-48D8-A106-DE63380C0315}"/>
            </a:ext>
          </a:extLst>
        </xdr:cNvPr>
        <xdr:cNvSpPr txBox="1"/>
      </xdr:nvSpPr>
      <xdr:spPr>
        <a:xfrm>
          <a:off x="836304" y="12930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F7965022-C924-434B-A349-E2B8363B8F2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26C19A38-79E4-4E67-A16C-627FD9E9504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15D46F7D-2169-4D73-9849-3E984031BA7B}"/>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84481F81-029A-4953-B639-FEC740EFF4A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BBB07622-8A30-469A-899D-585E1D34CBA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7648C5BD-1B73-4520-AFA2-CB9BDE5648BC}"/>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5F9CCAFA-AA9F-433D-B70E-5BDA29BFEB5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7D8C5E61-2723-4109-945B-0600C0A994F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8DADDB78-1BF2-4FD5-BE9F-2327E61F0CB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18CB2B69-A67C-4BA2-A150-A73F3219AC79}"/>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D79FC100-5C06-4CA0-86C8-39A6195C8665}"/>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350379E0-94C1-4F1E-AC7B-C4811E435967}"/>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F9E9A95-72C2-469C-94F6-9B677C871F9D}"/>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AFD0F2D7-4AE7-4436-882B-428E9B7F5979}"/>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9167CA45-DCB0-4325-A513-A98CB4AF1703}"/>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662968CB-83C0-4BEB-8C31-68197B2B2696}"/>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FC2B0268-6676-458B-8437-33A39FD46AD4}"/>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51762784-ADB9-494B-A0E0-21D9978C6DBC}"/>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6C5E24C7-CC2E-4030-82F0-72CAA296428A}"/>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D76BD98F-7407-467A-85F0-DD1526561EF6}"/>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C71167F1-3825-4E36-AD40-FF286F0B5E96}"/>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1604628C-58E3-4A69-ABD7-4F46D2E7146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B6E491F3-EFEA-4C0D-AA66-92D12C1B080F}"/>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EC8BC86D-BDDD-4438-821B-BFDC2B9B06A1}"/>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7D8FFEB3-3131-44D8-B402-908FD0C1E4F4}"/>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47" name="直線コネクタ 346">
          <a:extLst>
            <a:ext uri="{FF2B5EF4-FFF2-40B4-BE49-F238E27FC236}">
              <a16:creationId xmlns:a16="http://schemas.microsoft.com/office/drawing/2014/main" id="{C98191BE-3A57-4424-B167-0D51E68B5118}"/>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a:extLst>
            <a:ext uri="{FF2B5EF4-FFF2-40B4-BE49-F238E27FC236}">
              <a16:creationId xmlns:a16="http://schemas.microsoft.com/office/drawing/2014/main" id="{002ACA3C-C4C2-49F6-8A6B-CAACBC252122}"/>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a:extLst>
            <a:ext uri="{FF2B5EF4-FFF2-40B4-BE49-F238E27FC236}">
              <a16:creationId xmlns:a16="http://schemas.microsoft.com/office/drawing/2014/main" id="{0579AEAA-1BAC-4748-9753-AF1C9316DDA1}"/>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0" name="【公営住宅】&#10;一人当たり面積最大値テキスト">
          <a:extLst>
            <a:ext uri="{FF2B5EF4-FFF2-40B4-BE49-F238E27FC236}">
              <a16:creationId xmlns:a16="http://schemas.microsoft.com/office/drawing/2014/main" id="{AFD63DB9-C045-4617-965A-70FC5C7EA351}"/>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1" name="直線コネクタ 350">
          <a:extLst>
            <a:ext uri="{FF2B5EF4-FFF2-40B4-BE49-F238E27FC236}">
              <a16:creationId xmlns:a16="http://schemas.microsoft.com/office/drawing/2014/main" id="{E04F175B-A062-4D99-83A4-B5FC5F2D1C4E}"/>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52" name="【公営住宅】&#10;一人当たり面積平均値テキスト">
          <a:extLst>
            <a:ext uri="{FF2B5EF4-FFF2-40B4-BE49-F238E27FC236}">
              <a16:creationId xmlns:a16="http://schemas.microsoft.com/office/drawing/2014/main" id="{5C38A480-D150-48A4-9630-01E3877467FF}"/>
            </a:ext>
          </a:extLst>
        </xdr:cNvPr>
        <xdr:cNvSpPr txBox="1"/>
      </xdr:nvSpPr>
      <xdr:spPr>
        <a:xfrm>
          <a:off x="9258300" y="143539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3" name="フローチャート: 判断 352">
          <a:extLst>
            <a:ext uri="{FF2B5EF4-FFF2-40B4-BE49-F238E27FC236}">
              <a16:creationId xmlns:a16="http://schemas.microsoft.com/office/drawing/2014/main" id="{266A68BF-75E4-409C-9942-752945763CD7}"/>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a:extLst>
            <a:ext uri="{FF2B5EF4-FFF2-40B4-BE49-F238E27FC236}">
              <a16:creationId xmlns:a16="http://schemas.microsoft.com/office/drawing/2014/main" id="{0C785898-A40E-4F78-A7C7-BFC8899F6F5D}"/>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5" name="フローチャート: 判断 354">
          <a:extLst>
            <a:ext uri="{FF2B5EF4-FFF2-40B4-BE49-F238E27FC236}">
              <a16:creationId xmlns:a16="http://schemas.microsoft.com/office/drawing/2014/main" id="{0A7930D4-FCAA-4057-B01B-297F2C131ADC}"/>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56" name="フローチャート: 判断 355">
          <a:extLst>
            <a:ext uri="{FF2B5EF4-FFF2-40B4-BE49-F238E27FC236}">
              <a16:creationId xmlns:a16="http://schemas.microsoft.com/office/drawing/2014/main" id="{7B9D7DA0-AD02-489B-A706-911D06659B24}"/>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57" name="フローチャート: 判断 356">
          <a:extLst>
            <a:ext uri="{FF2B5EF4-FFF2-40B4-BE49-F238E27FC236}">
              <a16:creationId xmlns:a16="http://schemas.microsoft.com/office/drawing/2014/main" id="{2F2502CA-4B5D-4395-809D-E78CB48F210E}"/>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65459F3-69E1-49D8-AE86-C2C0FA2ED1F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AFFB375-1EC6-4D28-8393-8419A3ECA4E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747A801-3795-4AAE-9D6B-592BDE1DC936}"/>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4C29BC07-655A-4893-8A0F-BFB6E019C06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4689C6AD-F250-42C6-AAD0-D26D24BA8FFB}"/>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55880</xdr:rowOff>
    </xdr:from>
    <xdr:to>
      <xdr:col>55</xdr:col>
      <xdr:colOff>50800</xdr:colOff>
      <xdr:row>83</xdr:row>
      <xdr:rowOff>157480</xdr:rowOff>
    </xdr:to>
    <xdr:sp macro="" textlink="">
      <xdr:nvSpPr>
        <xdr:cNvPr id="363" name="楕円 362">
          <a:extLst>
            <a:ext uri="{FF2B5EF4-FFF2-40B4-BE49-F238E27FC236}">
              <a16:creationId xmlns:a16="http://schemas.microsoft.com/office/drawing/2014/main" id="{366B475F-19A9-4F30-8C0C-22C92BE916F2}"/>
            </a:ext>
          </a:extLst>
        </xdr:cNvPr>
        <xdr:cNvSpPr/>
      </xdr:nvSpPr>
      <xdr:spPr>
        <a:xfrm>
          <a:off x="9192260" y="13970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78757</xdr:rowOff>
    </xdr:from>
    <xdr:ext cx="469744" cy="259045"/>
    <xdr:sp macro="" textlink="">
      <xdr:nvSpPr>
        <xdr:cNvPr id="364" name="【公営住宅】&#10;一人当たり面積該当値テキスト">
          <a:extLst>
            <a:ext uri="{FF2B5EF4-FFF2-40B4-BE49-F238E27FC236}">
              <a16:creationId xmlns:a16="http://schemas.microsoft.com/office/drawing/2014/main" id="{69ECEC92-810B-4394-A021-A5C6041E3EE4}"/>
            </a:ext>
          </a:extLst>
        </xdr:cNvPr>
        <xdr:cNvSpPr txBox="1"/>
      </xdr:nvSpPr>
      <xdr:spPr>
        <a:xfrm>
          <a:off x="9258300" y="1382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47716</xdr:rowOff>
    </xdr:from>
    <xdr:to>
      <xdr:col>50</xdr:col>
      <xdr:colOff>165100</xdr:colOff>
      <xdr:row>83</xdr:row>
      <xdr:rowOff>149316</xdr:rowOff>
    </xdr:to>
    <xdr:sp macro="" textlink="">
      <xdr:nvSpPr>
        <xdr:cNvPr id="365" name="楕円 364">
          <a:extLst>
            <a:ext uri="{FF2B5EF4-FFF2-40B4-BE49-F238E27FC236}">
              <a16:creationId xmlns:a16="http://schemas.microsoft.com/office/drawing/2014/main" id="{B606A5C7-975E-40AD-8684-B64EEFBE68CC}"/>
            </a:ext>
          </a:extLst>
        </xdr:cNvPr>
        <xdr:cNvSpPr/>
      </xdr:nvSpPr>
      <xdr:spPr>
        <a:xfrm>
          <a:off x="8445500" y="1396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98516</xdr:rowOff>
    </xdr:from>
    <xdr:to>
      <xdr:col>55</xdr:col>
      <xdr:colOff>0</xdr:colOff>
      <xdr:row>83</xdr:row>
      <xdr:rowOff>106680</xdr:rowOff>
    </xdr:to>
    <xdr:cxnSp macro="">
      <xdr:nvCxnSpPr>
        <xdr:cNvPr id="366" name="直線コネクタ 365">
          <a:extLst>
            <a:ext uri="{FF2B5EF4-FFF2-40B4-BE49-F238E27FC236}">
              <a16:creationId xmlns:a16="http://schemas.microsoft.com/office/drawing/2014/main" id="{833995E4-A7BD-4DA5-944C-ADBDE247DB80}"/>
            </a:ext>
          </a:extLst>
        </xdr:cNvPr>
        <xdr:cNvCxnSpPr/>
      </xdr:nvCxnSpPr>
      <xdr:spPr>
        <a:xfrm>
          <a:off x="8496300" y="14012636"/>
          <a:ext cx="7239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37919</xdr:rowOff>
    </xdr:from>
    <xdr:to>
      <xdr:col>46</xdr:col>
      <xdr:colOff>38100</xdr:colOff>
      <xdr:row>83</xdr:row>
      <xdr:rowOff>139519</xdr:rowOff>
    </xdr:to>
    <xdr:sp macro="" textlink="">
      <xdr:nvSpPr>
        <xdr:cNvPr id="367" name="楕円 366">
          <a:extLst>
            <a:ext uri="{FF2B5EF4-FFF2-40B4-BE49-F238E27FC236}">
              <a16:creationId xmlns:a16="http://schemas.microsoft.com/office/drawing/2014/main" id="{8EE46674-A385-4678-BB65-9C741EF3980E}"/>
            </a:ext>
          </a:extLst>
        </xdr:cNvPr>
        <xdr:cNvSpPr/>
      </xdr:nvSpPr>
      <xdr:spPr>
        <a:xfrm>
          <a:off x="7670800" y="139520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88719</xdr:rowOff>
    </xdr:from>
    <xdr:to>
      <xdr:col>50</xdr:col>
      <xdr:colOff>114300</xdr:colOff>
      <xdr:row>83</xdr:row>
      <xdr:rowOff>98516</xdr:rowOff>
    </xdr:to>
    <xdr:cxnSp macro="">
      <xdr:nvCxnSpPr>
        <xdr:cNvPr id="368" name="直線コネクタ 367">
          <a:extLst>
            <a:ext uri="{FF2B5EF4-FFF2-40B4-BE49-F238E27FC236}">
              <a16:creationId xmlns:a16="http://schemas.microsoft.com/office/drawing/2014/main" id="{626E248C-0286-4AD1-BA3E-E4A4FEF18600}"/>
            </a:ext>
          </a:extLst>
        </xdr:cNvPr>
        <xdr:cNvCxnSpPr/>
      </xdr:nvCxnSpPr>
      <xdr:spPr>
        <a:xfrm>
          <a:off x="7713980" y="14002839"/>
          <a:ext cx="7823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34652</xdr:rowOff>
    </xdr:from>
    <xdr:to>
      <xdr:col>41</xdr:col>
      <xdr:colOff>101600</xdr:colOff>
      <xdr:row>83</xdr:row>
      <xdr:rowOff>136252</xdr:rowOff>
    </xdr:to>
    <xdr:sp macro="" textlink="">
      <xdr:nvSpPr>
        <xdr:cNvPr id="369" name="楕円 368">
          <a:extLst>
            <a:ext uri="{FF2B5EF4-FFF2-40B4-BE49-F238E27FC236}">
              <a16:creationId xmlns:a16="http://schemas.microsoft.com/office/drawing/2014/main" id="{A56B2FE0-760B-4CD8-859D-2B8D7FB4E465}"/>
            </a:ext>
          </a:extLst>
        </xdr:cNvPr>
        <xdr:cNvSpPr/>
      </xdr:nvSpPr>
      <xdr:spPr>
        <a:xfrm>
          <a:off x="6873240" y="1394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85452</xdr:rowOff>
    </xdr:from>
    <xdr:to>
      <xdr:col>45</xdr:col>
      <xdr:colOff>177800</xdr:colOff>
      <xdr:row>83</xdr:row>
      <xdr:rowOff>88719</xdr:rowOff>
    </xdr:to>
    <xdr:cxnSp macro="">
      <xdr:nvCxnSpPr>
        <xdr:cNvPr id="370" name="直線コネクタ 369">
          <a:extLst>
            <a:ext uri="{FF2B5EF4-FFF2-40B4-BE49-F238E27FC236}">
              <a16:creationId xmlns:a16="http://schemas.microsoft.com/office/drawing/2014/main" id="{E8828D67-855B-4DA3-9487-49A2595E4763}"/>
            </a:ext>
          </a:extLst>
        </xdr:cNvPr>
        <xdr:cNvCxnSpPr/>
      </xdr:nvCxnSpPr>
      <xdr:spPr>
        <a:xfrm>
          <a:off x="6924040" y="13999572"/>
          <a:ext cx="78994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28121</xdr:rowOff>
    </xdr:from>
    <xdr:to>
      <xdr:col>36</xdr:col>
      <xdr:colOff>165100</xdr:colOff>
      <xdr:row>83</xdr:row>
      <xdr:rowOff>129721</xdr:rowOff>
    </xdr:to>
    <xdr:sp macro="" textlink="">
      <xdr:nvSpPr>
        <xdr:cNvPr id="371" name="楕円 370">
          <a:extLst>
            <a:ext uri="{FF2B5EF4-FFF2-40B4-BE49-F238E27FC236}">
              <a16:creationId xmlns:a16="http://schemas.microsoft.com/office/drawing/2014/main" id="{0FD0784C-5DAD-46E1-8748-B4F193483C95}"/>
            </a:ext>
          </a:extLst>
        </xdr:cNvPr>
        <xdr:cNvSpPr/>
      </xdr:nvSpPr>
      <xdr:spPr>
        <a:xfrm>
          <a:off x="6098540" y="1394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78921</xdr:rowOff>
    </xdr:from>
    <xdr:to>
      <xdr:col>41</xdr:col>
      <xdr:colOff>50800</xdr:colOff>
      <xdr:row>83</xdr:row>
      <xdr:rowOff>85452</xdr:rowOff>
    </xdr:to>
    <xdr:cxnSp macro="">
      <xdr:nvCxnSpPr>
        <xdr:cNvPr id="372" name="直線コネクタ 371">
          <a:extLst>
            <a:ext uri="{FF2B5EF4-FFF2-40B4-BE49-F238E27FC236}">
              <a16:creationId xmlns:a16="http://schemas.microsoft.com/office/drawing/2014/main" id="{BDDFE20D-53B1-4266-B586-4B9A7CF9EDB7}"/>
            </a:ext>
          </a:extLst>
        </xdr:cNvPr>
        <xdr:cNvCxnSpPr/>
      </xdr:nvCxnSpPr>
      <xdr:spPr>
        <a:xfrm>
          <a:off x="6149340" y="13993041"/>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3" name="n_1aveValue【公営住宅】&#10;一人当たり面積">
          <a:extLst>
            <a:ext uri="{FF2B5EF4-FFF2-40B4-BE49-F238E27FC236}">
              <a16:creationId xmlns:a16="http://schemas.microsoft.com/office/drawing/2014/main" id="{ECCDBC15-8ADB-49A1-B7C6-2E5BFA17EA67}"/>
            </a:ext>
          </a:extLst>
        </xdr:cNvPr>
        <xdr:cNvSpPr txBox="1"/>
      </xdr:nvSpPr>
      <xdr:spPr>
        <a:xfrm>
          <a:off x="827158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4" name="n_2aveValue【公営住宅】&#10;一人当たり面積">
          <a:extLst>
            <a:ext uri="{FF2B5EF4-FFF2-40B4-BE49-F238E27FC236}">
              <a16:creationId xmlns:a16="http://schemas.microsoft.com/office/drawing/2014/main" id="{57658827-F76F-4134-B392-A7535D4C13C7}"/>
            </a:ext>
          </a:extLst>
        </xdr:cNvPr>
        <xdr:cNvSpPr txBox="1"/>
      </xdr:nvSpPr>
      <xdr:spPr>
        <a:xfrm>
          <a:off x="7509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5" name="n_3aveValue【公営住宅】&#10;一人当たり面積">
          <a:extLst>
            <a:ext uri="{FF2B5EF4-FFF2-40B4-BE49-F238E27FC236}">
              <a16:creationId xmlns:a16="http://schemas.microsoft.com/office/drawing/2014/main" id="{7FE992E7-B56A-47E0-9594-2E1ED3CA5945}"/>
            </a:ext>
          </a:extLst>
        </xdr:cNvPr>
        <xdr:cNvSpPr txBox="1"/>
      </xdr:nvSpPr>
      <xdr:spPr>
        <a:xfrm>
          <a:off x="671202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76" name="n_4aveValue【公営住宅】&#10;一人当たり面積">
          <a:extLst>
            <a:ext uri="{FF2B5EF4-FFF2-40B4-BE49-F238E27FC236}">
              <a16:creationId xmlns:a16="http://schemas.microsoft.com/office/drawing/2014/main" id="{196EE760-57C0-498C-A853-57380EE86C54}"/>
            </a:ext>
          </a:extLst>
        </xdr:cNvPr>
        <xdr:cNvSpPr txBox="1"/>
      </xdr:nvSpPr>
      <xdr:spPr>
        <a:xfrm>
          <a:off x="593732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165843</xdr:rowOff>
    </xdr:from>
    <xdr:ext cx="469744" cy="259045"/>
    <xdr:sp macro="" textlink="">
      <xdr:nvSpPr>
        <xdr:cNvPr id="377" name="n_1mainValue【公営住宅】&#10;一人当たり面積">
          <a:extLst>
            <a:ext uri="{FF2B5EF4-FFF2-40B4-BE49-F238E27FC236}">
              <a16:creationId xmlns:a16="http://schemas.microsoft.com/office/drawing/2014/main" id="{86796A84-2EB2-4F71-9714-3A4398EDB705}"/>
            </a:ext>
          </a:extLst>
        </xdr:cNvPr>
        <xdr:cNvSpPr txBox="1"/>
      </xdr:nvSpPr>
      <xdr:spPr>
        <a:xfrm>
          <a:off x="8271587" y="137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156046</xdr:rowOff>
    </xdr:from>
    <xdr:ext cx="469744" cy="259045"/>
    <xdr:sp macro="" textlink="">
      <xdr:nvSpPr>
        <xdr:cNvPr id="378" name="n_2mainValue【公営住宅】&#10;一人当たり面積">
          <a:extLst>
            <a:ext uri="{FF2B5EF4-FFF2-40B4-BE49-F238E27FC236}">
              <a16:creationId xmlns:a16="http://schemas.microsoft.com/office/drawing/2014/main" id="{87D22622-F3F4-486B-9683-49D0E4E63709}"/>
            </a:ext>
          </a:extLst>
        </xdr:cNvPr>
        <xdr:cNvSpPr txBox="1"/>
      </xdr:nvSpPr>
      <xdr:spPr>
        <a:xfrm>
          <a:off x="7509587" y="13734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152779</xdr:rowOff>
    </xdr:from>
    <xdr:ext cx="469744" cy="259045"/>
    <xdr:sp macro="" textlink="">
      <xdr:nvSpPr>
        <xdr:cNvPr id="379" name="n_3mainValue【公営住宅】&#10;一人当たり面積">
          <a:extLst>
            <a:ext uri="{FF2B5EF4-FFF2-40B4-BE49-F238E27FC236}">
              <a16:creationId xmlns:a16="http://schemas.microsoft.com/office/drawing/2014/main" id="{5AC94B30-1302-4FE2-B074-D1BC161E416F}"/>
            </a:ext>
          </a:extLst>
        </xdr:cNvPr>
        <xdr:cNvSpPr txBox="1"/>
      </xdr:nvSpPr>
      <xdr:spPr>
        <a:xfrm>
          <a:off x="6712027" y="1373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146248</xdr:rowOff>
    </xdr:from>
    <xdr:ext cx="469744" cy="259045"/>
    <xdr:sp macro="" textlink="">
      <xdr:nvSpPr>
        <xdr:cNvPr id="380" name="n_4mainValue【公営住宅】&#10;一人当たり面積">
          <a:extLst>
            <a:ext uri="{FF2B5EF4-FFF2-40B4-BE49-F238E27FC236}">
              <a16:creationId xmlns:a16="http://schemas.microsoft.com/office/drawing/2014/main" id="{CA34D047-08C1-4049-BAED-ABDD13A28E85}"/>
            </a:ext>
          </a:extLst>
        </xdr:cNvPr>
        <xdr:cNvSpPr txBox="1"/>
      </xdr:nvSpPr>
      <xdr:spPr>
        <a:xfrm>
          <a:off x="5937327" y="1372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3AE63FE2-2E56-4DBE-A0AD-7E1ABC1C7E32}"/>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a:extLst>
            <a:ext uri="{FF2B5EF4-FFF2-40B4-BE49-F238E27FC236}">
              <a16:creationId xmlns:a16="http://schemas.microsoft.com/office/drawing/2014/main" id="{8EEC8F37-2DD4-480B-8468-4F4999B381DF}"/>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a:extLst>
            <a:ext uri="{FF2B5EF4-FFF2-40B4-BE49-F238E27FC236}">
              <a16:creationId xmlns:a16="http://schemas.microsoft.com/office/drawing/2014/main" id="{E06F0CF8-FED9-46C7-B0BA-8BF84848A2D1}"/>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a:extLst>
            <a:ext uri="{FF2B5EF4-FFF2-40B4-BE49-F238E27FC236}">
              <a16:creationId xmlns:a16="http://schemas.microsoft.com/office/drawing/2014/main" id="{AE1F4795-8DF3-49C6-8103-EB2B89708D40}"/>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a:extLst>
            <a:ext uri="{FF2B5EF4-FFF2-40B4-BE49-F238E27FC236}">
              <a16:creationId xmlns:a16="http://schemas.microsoft.com/office/drawing/2014/main" id="{D6D8B173-5DF0-4A13-9FDB-3C72F998A429}"/>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DD60C21C-CE95-4812-9210-E702AD60C62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6A1E76C2-2242-44CA-938D-35609B55032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a:extLst>
            <a:ext uri="{FF2B5EF4-FFF2-40B4-BE49-F238E27FC236}">
              <a16:creationId xmlns:a16="http://schemas.microsoft.com/office/drawing/2014/main" id="{5D8A5F57-DD85-4A5D-B1C9-01DC1191223D}"/>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a:extLst>
            <a:ext uri="{FF2B5EF4-FFF2-40B4-BE49-F238E27FC236}">
              <a16:creationId xmlns:a16="http://schemas.microsoft.com/office/drawing/2014/main" id="{C24B2EC8-1E4B-44A0-A251-3040501C5998}"/>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a:extLst>
            <a:ext uri="{FF2B5EF4-FFF2-40B4-BE49-F238E27FC236}">
              <a16:creationId xmlns:a16="http://schemas.microsoft.com/office/drawing/2014/main" id="{5C8D245E-B7F9-4C2A-ADCA-667B78D43219}"/>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a:extLst>
            <a:ext uri="{FF2B5EF4-FFF2-40B4-BE49-F238E27FC236}">
              <a16:creationId xmlns:a16="http://schemas.microsoft.com/office/drawing/2014/main" id="{0954651F-589C-444F-BE91-DB6CE503938F}"/>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B5591EE7-5FD6-4AC9-A7DA-7117334B57B8}"/>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B78ACBC0-19FA-49A4-942A-E4AFEBBD720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72F2DF18-899B-45C4-B3F9-C2314E2C891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518F31EB-4328-4157-80EC-44056F384F02}"/>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31152003-70D8-4E07-AECE-D6BB6349D074}"/>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27FD17EA-6318-49C9-ADE1-AA445136E2B8}"/>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F195AB46-5388-43C6-8D51-8FD877DC077E}"/>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DCE5A3D6-30DE-421C-BD81-FBA8A7C4735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2114BDB1-6432-4BF3-918C-B8CD073EAAC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4C355E72-8506-4B4C-AEF2-CBBC4E9E9E4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8C0F13A0-3E47-4BE7-91FA-9C6A087E0BE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017FA023-52AD-495E-BAF9-CC01DD5979D1}"/>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a:extLst>
            <a:ext uri="{FF2B5EF4-FFF2-40B4-BE49-F238E27FC236}">
              <a16:creationId xmlns:a16="http://schemas.microsoft.com/office/drawing/2014/main" id="{794385CF-EAA2-408F-AB74-1C0E6624444E}"/>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a:extLst>
            <a:ext uri="{FF2B5EF4-FFF2-40B4-BE49-F238E27FC236}">
              <a16:creationId xmlns:a16="http://schemas.microsoft.com/office/drawing/2014/main" id="{0FDA3A82-FF9F-4C41-8FA4-516FC5A81F4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a:extLst>
            <a:ext uri="{FF2B5EF4-FFF2-40B4-BE49-F238E27FC236}">
              <a16:creationId xmlns:a16="http://schemas.microsoft.com/office/drawing/2014/main" id="{3E075E88-73E8-4DA1-8525-0E2A0AC5D4FC}"/>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a:extLst>
            <a:ext uri="{FF2B5EF4-FFF2-40B4-BE49-F238E27FC236}">
              <a16:creationId xmlns:a16="http://schemas.microsoft.com/office/drawing/2014/main" id="{349E50AC-5806-4207-9798-F9184737AAF3}"/>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a:extLst>
            <a:ext uri="{FF2B5EF4-FFF2-40B4-BE49-F238E27FC236}">
              <a16:creationId xmlns:a16="http://schemas.microsoft.com/office/drawing/2014/main" id="{D2BE5A10-D641-4C20-AFD6-4FE6660BD884}"/>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a:extLst>
            <a:ext uri="{FF2B5EF4-FFF2-40B4-BE49-F238E27FC236}">
              <a16:creationId xmlns:a16="http://schemas.microsoft.com/office/drawing/2014/main" id="{95A103F6-59E3-4BAF-8A4A-26D727B358CA}"/>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a:extLst>
            <a:ext uri="{FF2B5EF4-FFF2-40B4-BE49-F238E27FC236}">
              <a16:creationId xmlns:a16="http://schemas.microsoft.com/office/drawing/2014/main" id="{FC752E52-45B2-4B76-8539-5299A82A2D97}"/>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a:extLst>
            <a:ext uri="{FF2B5EF4-FFF2-40B4-BE49-F238E27FC236}">
              <a16:creationId xmlns:a16="http://schemas.microsoft.com/office/drawing/2014/main" id="{93F94E6B-B423-45DE-AF03-391794FCD568}"/>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EBA09913-6172-4ACF-8F2E-FA8C6EDA7FE2}"/>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FBEE81D3-5001-4F78-8C08-A05F1E9E5135}"/>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9C8A070D-235C-456E-916B-6317D6B1660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5" name="直線コネクタ 414">
          <a:extLst>
            <a:ext uri="{FF2B5EF4-FFF2-40B4-BE49-F238E27FC236}">
              <a16:creationId xmlns:a16="http://schemas.microsoft.com/office/drawing/2014/main" id="{375EED8B-7EAD-4D85-9F6B-7B51B6AAB857}"/>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B74FDA8E-8172-443A-A1AE-EAD6D23B2354}"/>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17" name="直線コネクタ 416">
          <a:extLst>
            <a:ext uri="{FF2B5EF4-FFF2-40B4-BE49-F238E27FC236}">
              <a16:creationId xmlns:a16="http://schemas.microsoft.com/office/drawing/2014/main" id="{F47E4469-217A-4106-AC08-41D054B31B78}"/>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C9301444-25EF-4447-AADA-E68F0AEE2927}"/>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19" name="直線コネクタ 418">
          <a:extLst>
            <a:ext uri="{FF2B5EF4-FFF2-40B4-BE49-F238E27FC236}">
              <a16:creationId xmlns:a16="http://schemas.microsoft.com/office/drawing/2014/main" id="{D0372A60-6BE8-4462-93AB-A54C30EBA9EC}"/>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949E7A05-6EE4-40EE-AB44-F9F9D4912860}"/>
            </a:ext>
          </a:extLst>
        </xdr:cNvPr>
        <xdr:cNvSpPr txBox="1"/>
      </xdr:nvSpPr>
      <xdr:spPr>
        <a:xfrm>
          <a:off x="14414500" y="62910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1" name="フローチャート: 判断 420">
          <a:extLst>
            <a:ext uri="{FF2B5EF4-FFF2-40B4-BE49-F238E27FC236}">
              <a16:creationId xmlns:a16="http://schemas.microsoft.com/office/drawing/2014/main" id="{AACE9CB3-EFD7-4462-9DF7-A28F89B6EEC4}"/>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2" name="フローチャート: 判断 421">
          <a:extLst>
            <a:ext uri="{FF2B5EF4-FFF2-40B4-BE49-F238E27FC236}">
              <a16:creationId xmlns:a16="http://schemas.microsoft.com/office/drawing/2014/main" id="{60C24EDB-5A2B-4652-8A6C-4628FB41C503}"/>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3" name="フローチャート: 判断 422">
          <a:extLst>
            <a:ext uri="{FF2B5EF4-FFF2-40B4-BE49-F238E27FC236}">
              <a16:creationId xmlns:a16="http://schemas.microsoft.com/office/drawing/2014/main" id="{7A599A06-10BF-4461-9529-03AFA69971B2}"/>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4" name="フローチャート: 判断 423">
          <a:extLst>
            <a:ext uri="{FF2B5EF4-FFF2-40B4-BE49-F238E27FC236}">
              <a16:creationId xmlns:a16="http://schemas.microsoft.com/office/drawing/2014/main" id="{A0166CD3-49C4-44C2-B408-BDCB49712738}"/>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5" name="フローチャート: 判断 424">
          <a:extLst>
            <a:ext uri="{FF2B5EF4-FFF2-40B4-BE49-F238E27FC236}">
              <a16:creationId xmlns:a16="http://schemas.microsoft.com/office/drawing/2014/main" id="{81592E75-6D42-41DF-BDCC-0499A0410497}"/>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CE32FDA0-DEBD-4CE3-BD43-1F575B152ED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8B7021F8-391D-49D2-B540-0A3F3DFB57FB}"/>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3B01A6D-1461-4060-A8F6-B048CFB59F4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EE0FADB5-CAE7-48F2-ABFD-1D74F893F3A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9446076F-7842-4904-B8B8-DF8DD710BB2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137414</xdr:rowOff>
    </xdr:from>
    <xdr:to>
      <xdr:col>85</xdr:col>
      <xdr:colOff>177800</xdr:colOff>
      <xdr:row>35</xdr:row>
      <xdr:rowOff>67564</xdr:rowOff>
    </xdr:to>
    <xdr:sp macro="" textlink="">
      <xdr:nvSpPr>
        <xdr:cNvPr id="431" name="楕円 430">
          <a:extLst>
            <a:ext uri="{FF2B5EF4-FFF2-40B4-BE49-F238E27FC236}">
              <a16:creationId xmlns:a16="http://schemas.microsoft.com/office/drawing/2014/main" id="{918ABCC2-40E4-4F82-AFAE-DA13C8F66C96}"/>
            </a:ext>
          </a:extLst>
        </xdr:cNvPr>
        <xdr:cNvSpPr/>
      </xdr:nvSpPr>
      <xdr:spPr>
        <a:xfrm>
          <a:off x="14325600" y="583717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90441</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0013773A-33DD-4BEE-AEAC-0EFA2BCBFB5C}"/>
            </a:ext>
          </a:extLst>
        </xdr:cNvPr>
        <xdr:cNvSpPr txBox="1"/>
      </xdr:nvSpPr>
      <xdr:spPr>
        <a:xfrm>
          <a:off x="14414500" y="5790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52832</xdr:rowOff>
    </xdr:from>
    <xdr:to>
      <xdr:col>81</xdr:col>
      <xdr:colOff>101600</xdr:colOff>
      <xdr:row>35</xdr:row>
      <xdr:rowOff>154432</xdr:rowOff>
    </xdr:to>
    <xdr:sp macro="" textlink="">
      <xdr:nvSpPr>
        <xdr:cNvPr id="433" name="楕円 432">
          <a:extLst>
            <a:ext uri="{FF2B5EF4-FFF2-40B4-BE49-F238E27FC236}">
              <a16:creationId xmlns:a16="http://schemas.microsoft.com/office/drawing/2014/main" id="{C5EA45D6-64EC-45D5-9322-B7022423EA5A}"/>
            </a:ext>
          </a:extLst>
        </xdr:cNvPr>
        <xdr:cNvSpPr/>
      </xdr:nvSpPr>
      <xdr:spPr>
        <a:xfrm>
          <a:off x="13578840" y="592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16764</xdr:rowOff>
    </xdr:from>
    <xdr:to>
      <xdr:col>85</xdr:col>
      <xdr:colOff>127000</xdr:colOff>
      <xdr:row>35</xdr:row>
      <xdr:rowOff>103632</xdr:rowOff>
    </xdr:to>
    <xdr:cxnSp macro="">
      <xdr:nvCxnSpPr>
        <xdr:cNvPr id="434" name="直線コネクタ 433">
          <a:extLst>
            <a:ext uri="{FF2B5EF4-FFF2-40B4-BE49-F238E27FC236}">
              <a16:creationId xmlns:a16="http://schemas.microsoft.com/office/drawing/2014/main" id="{1D9E102E-6EA4-4F7D-BD0A-A7DE4504ED52}"/>
            </a:ext>
          </a:extLst>
        </xdr:cNvPr>
        <xdr:cNvCxnSpPr/>
      </xdr:nvCxnSpPr>
      <xdr:spPr>
        <a:xfrm flipV="1">
          <a:off x="13629640" y="5884164"/>
          <a:ext cx="74676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43688</xdr:rowOff>
    </xdr:from>
    <xdr:to>
      <xdr:col>76</xdr:col>
      <xdr:colOff>165100</xdr:colOff>
      <xdr:row>35</xdr:row>
      <xdr:rowOff>145288</xdr:rowOff>
    </xdr:to>
    <xdr:sp macro="" textlink="">
      <xdr:nvSpPr>
        <xdr:cNvPr id="435" name="楕円 434">
          <a:extLst>
            <a:ext uri="{FF2B5EF4-FFF2-40B4-BE49-F238E27FC236}">
              <a16:creationId xmlns:a16="http://schemas.microsoft.com/office/drawing/2014/main" id="{59F6FA59-041D-4354-A951-3A44E6D4A350}"/>
            </a:ext>
          </a:extLst>
        </xdr:cNvPr>
        <xdr:cNvSpPr/>
      </xdr:nvSpPr>
      <xdr:spPr>
        <a:xfrm>
          <a:off x="12804140" y="591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94488</xdr:rowOff>
    </xdr:from>
    <xdr:to>
      <xdr:col>81</xdr:col>
      <xdr:colOff>50800</xdr:colOff>
      <xdr:row>35</xdr:row>
      <xdr:rowOff>103632</xdr:rowOff>
    </xdr:to>
    <xdr:cxnSp macro="">
      <xdr:nvCxnSpPr>
        <xdr:cNvPr id="436" name="直線コネクタ 435">
          <a:extLst>
            <a:ext uri="{FF2B5EF4-FFF2-40B4-BE49-F238E27FC236}">
              <a16:creationId xmlns:a16="http://schemas.microsoft.com/office/drawing/2014/main" id="{9BF3C9AB-D447-40E7-87A0-80B7C84AAF2C}"/>
            </a:ext>
          </a:extLst>
        </xdr:cNvPr>
        <xdr:cNvCxnSpPr/>
      </xdr:nvCxnSpPr>
      <xdr:spPr>
        <a:xfrm>
          <a:off x="12854940" y="5961888"/>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18542</xdr:rowOff>
    </xdr:from>
    <xdr:to>
      <xdr:col>72</xdr:col>
      <xdr:colOff>38100</xdr:colOff>
      <xdr:row>35</xdr:row>
      <xdr:rowOff>120142</xdr:rowOff>
    </xdr:to>
    <xdr:sp macro="" textlink="">
      <xdr:nvSpPr>
        <xdr:cNvPr id="437" name="楕円 436">
          <a:extLst>
            <a:ext uri="{FF2B5EF4-FFF2-40B4-BE49-F238E27FC236}">
              <a16:creationId xmlns:a16="http://schemas.microsoft.com/office/drawing/2014/main" id="{E3FFA307-40FB-4644-AD24-6E57F405A731}"/>
            </a:ext>
          </a:extLst>
        </xdr:cNvPr>
        <xdr:cNvSpPr/>
      </xdr:nvSpPr>
      <xdr:spPr>
        <a:xfrm>
          <a:off x="12029440" y="58859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69342</xdr:rowOff>
    </xdr:from>
    <xdr:to>
      <xdr:col>76</xdr:col>
      <xdr:colOff>114300</xdr:colOff>
      <xdr:row>35</xdr:row>
      <xdr:rowOff>94488</xdr:rowOff>
    </xdr:to>
    <xdr:cxnSp macro="">
      <xdr:nvCxnSpPr>
        <xdr:cNvPr id="438" name="直線コネクタ 437">
          <a:extLst>
            <a:ext uri="{FF2B5EF4-FFF2-40B4-BE49-F238E27FC236}">
              <a16:creationId xmlns:a16="http://schemas.microsoft.com/office/drawing/2014/main" id="{B974F297-0FE9-43D5-9ECA-156A3A74837E}"/>
            </a:ext>
          </a:extLst>
        </xdr:cNvPr>
        <xdr:cNvCxnSpPr/>
      </xdr:nvCxnSpPr>
      <xdr:spPr>
        <a:xfrm>
          <a:off x="12072620" y="5936742"/>
          <a:ext cx="7823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84836</xdr:rowOff>
    </xdr:from>
    <xdr:to>
      <xdr:col>67</xdr:col>
      <xdr:colOff>101600</xdr:colOff>
      <xdr:row>36</xdr:row>
      <xdr:rowOff>14986</xdr:rowOff>
    </xdr:to>
    <xdr:sp macro="" textlink="">
      <xdr:nvSpPr>
        <xdr:cNvPr id="439" name="楕円 438">
          <a:extLst>
            <a:ext uri="{FF2B5EF4-FFF2-40B4-BE49-F238E27FC236}">
              <a16:creationId xmlns:a16="http://schemas.microsoft.com/office/drawing/2014/main" id="{B47D7D14-9925-4CF4-87DB-5AA901075A1A}"/>
            </a:ext>
          </a:extLst>
        </xdr:cNvPr>
        <xdr:cNvSpPr/>
      </xdr:nvSpPr>
      <xdr:spPr>
        <a:xfrm>
          <a:off x="11231880" y="59522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69342</xdr:rowOff>
    </xdr:from>
    <xdr:to>
      <xdr:col>71</xdr:col>
      <xdr:colOff>177800</xdr:colOff>
      <xdr:row>35</xdr:row>
      <xdr:rowOff>135636</xdr:rowOff>
    </xdr:to>
    <xdr:cxnSp macro="">
      <xdr:nvCxnSpPr>
        <xdr:cNvPr id="440" name="直線コネクタ 439">
          <a:extLst>
            <a:ext uri="{FF2B5EF4-FFF2-40B4-BE49-F238E27FC236}">
              <a16:creationId xmlns:a16="http://schemas.microsoft.com/office/drawing/2014/main" id="{56DB5AC9-2B35-4E76-86DC-2E9A3507776C}"/>
            </a:ext>
          </a:extLst>
        </xdr:cNvPr>
        <xdr:cNvCxnSpPr/>
      </xdr:nvCxnSpPr>
      <xdr:spPr>
        <a:xfrm flipV="1">
          <a:off x="11282680" y="5936742"/>
          <a:ext cx="78994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CAEA239A-2D06-4AF6-BA9E-2BFD69309C47}"/>
            </a:ext>
          </a:extLst>
        </xdr:cNvPr>
        <xdr:cNvSpPr txBox="1"/>
      </xdr:nvSpPr>
      <xdr:spPr>
        <a:xfrm>
          <a:off x="13437244" y="639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45E2B990-6C03-45A6-98F0-59A9114BFBD7}"/>
            </a:ext>
          </a:extLst>
        </xdr:cNvPr>
        <xdr:cNvSpPr txBox="1"/>
      </xdr:nvSpPr>
      <xdr:spPr>
        <a:xfrm>
          <a:off x="126752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757CC604-BF5E-4E01-9CB4-C6E4DA719745}"/>
            </a:ext>
          </a:extLst>
        </xdr:cNvPr>
        <xdr:cNvSpPr txBox="1"/>
      </xdr:nvSpPr>
      <xdr:spPr>
        <a:xfrm>
          <a:off x="11900544" y="641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47C6E084-2F83-4F56-A2F4-A62CAD18783E}"/>
            </a:ext>
          </a:extLst>
        </xdr:cNvPr>
        <xdr:cNvSpPr txBox="1"/>
      </xdr:nvSpPr>
      <xdr:spPr>
        <a:xfrm>
          <a:off x="11102984" y="639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170959</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789DBCDE-EBA2-4D9A-8588-FB124D174A6C}"/>
            </a:ext>
          </a:extLst>
        </xdr:cNvPr>
        <xdr:cNvSpPr txBox="1"/>
      </xdr:nvSpPr>
      <xdr:spPr>
        <a:xfrm>
          <a:off x="13437244" y="570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161815</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ED62A2C7-B5FB-41F2-B558-B7C81F2B86B7}"/>
            </a:ext>
          </a:extLst>
        </xdr:cNvPr>
        <xdr:cNvSpPr txBox="1"/>
      </xdr:nvSpPr>
      <xdr:spPr>
        <a:xfrm>
          <a:off x="12675244" y="569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136669</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6B6DDD41-CED3-49F0-88FC-0F901C4F1637}"/>
            </a:ext>
          </a:extLst>
        </xdr:cNvPr>
        <xdr:cNvSpPr txBox="1"/>
      </xdr:nvSpPr>
      <xdr:spPr>
        <a:xfrm>
          <a:off x="11900544" y="5668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31513</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10048ACF-A405-4C2B-A026-43CC91CE51CF}"/>
            </a:ext>
          </a:extLst>
        </xdr:cNvPr>
        <xdr:cNvSpPr txBox="1"/>
      </xdr:nvSpPr>
      <xdr:spPr>
        <a:xfrm>
          <a:off x="11102984" y="5731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CC2F7F60-4059-4038-8D92-D4EA78589E52}"/>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B5C44C8D-28F8-4318-BFDD-1A3E35D3A5F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C7B9F157-8C67-4A12-9CE2-DE992DCEB9B4}"/>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FE1255B9-77BF-4E01-861A-46EAA9747034}"/>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1B1C4BAF-FB1A-4105-9976-66930902E186}"/>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ABEFB411-1F23-4871-8AB1-94D34406E9A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39D1D66C-7100-4285-9E60-03AF20B1902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2D301885-C7D4-408C-8D78-897F646E979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257D6B3E-9E42-4A04-974A-D541A2F04D68}"/>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C1452F24-58E3-49F2-926D-D04151D2981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a:extLst>
            <a:ext uri="{FF2B5EF4-FFF2-40B4-BE49-F238E27FC236}">
              <a16:creationId xmlns:a16="http://schemas.microsoft.com/office/drawing/2014/main" id="{AACDCC94-65E6-4ACD-A5B2-E130570CC405}"/>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a:extLst>
            <a:ext uri="{FF2B5EF4-FFF2-40B4-BE49-F238E27FC236}">
              <a16:creationId xmlns:a16="http://schemas.microsoft.com/office/drawing/2014/main" id="{5F4417B0-7F00-4234-9B90-E6C34EE915E6}"/>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a:extLst>
            <a:ext uri="{FF2B5EF4-FFF2-40B4-BE49-F238E27FC236}">
              <a16:creationId xmlns:a16="http://schemas.microsoft.com/office/drawing/2014/main" id="{34AC4E1C-F083-465E-BCE9-B012D187FF9E}"/>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a:extLst>
            <a:ext uri="{FF2B5EF4-FFF2-40B4-BE49-F238E27FC236}">
              <a16:creationId xmlns:a16="http://schemas.microsoft.com/office/drawing/2014/main" id="{96BDA13C-B081-4EFE-9545-2A3A138ECE29}"/>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a:extLst>
            <a:ext uri="{FF2B5EF4-FFF2-40B4-BE49-F238E27FC236}">
              <a16:creationId xmlns:a16="http://schemas.microsoft.com/office/drawing/2014/main" id="{0E27F79D-73CE-4826-A7E2-90B6EFEE002F}"/>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a:extLst>
            <a:ext uri="{FF2B5EF4-FFF2-40B4-BE49-F238E27FC236}">
              <a16:creationId xmlns:a16="http://schemas.microsoft.com/office/drawing/2014/main" id="{216B4816-3B8E-46E3-AA73-61D802A075CE}"/>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a:extLst>
            <a:ext uri="{FF2B5EF4-FFF2-40B4-BE49-F238E27FC236}">
              <a16:creationId xmlns:a16="http://schemas.microsoft.com/office/drawing/2014/main" id="{AD55AD0B-0167-4BA2-A84C-F854FD4D6FC3}"/>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a:extLst>
            <a:ext uri="{FF2B5EF4-FFF2-40B4-BE49-F238E27FC236}">
              <a16:creationId xmlns:a16="http://schemas.microsoft.com/office/drawing/2014/main" id="{7FBD8FCD-7C31-4BA4-8790-3711068AD8A0}"/>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AB4CB3D8-0947-45DE-B678-9C2C4BDA67B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a:extLst>
            <a:ext uri="{FF2B5EF4-FFF2-40B4-BE49-F238E27FC236}">
              <a16:creationId xmlns:a16="http://schemas.microsoft.com/office/drawing/2014/main" id="{02D264F7-42EC-46BE-8BED-7DB620CDF316}"/>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a:extLst>
            <a:ext uri="{FF2B5EF4-FFF2-40B4-BE49-F238E27FC236}">
              <a16:creationId xmlns:a16="http://schemas.microsoft.com/office/drawing/2014/main" id="{945C9B44-98A3-4ADD-9CA8-77923C84969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0" name="直線コネクタ 469">
          <a:extLst>
            <a:ext uri="{FF2B5EF4-FFF2-40B4-BE49-F238E27FC236}">
              <a16:creationId xmlns:a16="http://schemas.microsoft.com/office/drawing/2014/main" id="{79469395-697E-4B73-B062-6A6C45125103}"/>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1" name="【認定こども園・幼稚園・保育所】&#10;一人当たり面積最小値テキスト">
          <a:extLst>
            <a:ext uri="{FF2B5EF4-FFF2-40B4-BE49-F238E27FC236}">
              <a16:creationId xmlns:a16="http://schemas.microsoft.com/office/drawing/2014/main" id="{CFF3301C-C172-46C8-950E-79ECECFE52F7}"/>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2" name="直線コネクタ 471">
          <a:extLst>
            <a:ext uri="{FF2B5EF4-FFF2-40B4-BE49-F238E27FC236}">
              <a16:creationId xmlns:a16="http://schemas.microsoft.com/office/drawing/2014/main" id="{26EAF0E8-D997-448D-B84A-2E6BE352A196}"/>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3" name="【認定こども園・幼稚園・保育所】&#10;一人当たり面積最大値テキスト">
          <a:extLst>
            <a:ext uri="{FF2B5EF4-FFF2-40B4-BE49-F238E27FC236}">
              <a16:creationId xmlns:a16="http://schemas.microsoft.com/office/drawing/2014/main" id="{B0778E1C-DEBB-4CF2-A463-96F7D2D53819}"/>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4" name="直線コネクタ 473">
          <a:extLst>
            <a:ext uri="{FF2B5EF4-FFF2-40B4-BE49-F238E27FC236}">
              <a16:creationId xmlns:a16="http://schemas.microsoft.com/office/drawing/2014/main" id="{5D3BA4B3-D75B-413F-950B-B9B066CFAE44}"/>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75" name="【認定こども園・幼稚園・保育所】&#10;一人当たり面積平均値テキスト">
          <a:extLst>
            <a:ext uri="{FF2B5EF4-FFF2-40B4-BE49-F238E27FC236}">
              <a16:creationId xmlns:a16="http://schemas.microsoft.com/office/drawing/2014/main" id="{9C8F6014-0BDB-4B84-ACCA-5A368369206D}"/>
            </a:ext>
          </a:extLst>
        </xdr:cNvPr>
        <xdr:cNvSpPr txBox="1"/>
      </xdr:nvSpPr>
      <xdr:spPr>
        <a:xfrm>
          <a:off x="19547840" y="6617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76" name="フローチャート: 判断 475">
          <a:extLst>
            <a:ext uri="{FF2B5EF4-FFF2-40B4-BE49-F238E27FC236}">
              <a16:creationId xmlns:a16="http://schemas.microsoft.com/office/drawing/2014/main" id="{9FA98138-CFF0-4383-B591-2C87FFA3A9F0}"/>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77" name="フローチャート: 判断 476">
          <a:extLst>
            <a:ext uri="{FF2B5EF4-FFF2-40B4-BE49-F238E27FC236}">
              <a16:creationId xmlns:a16="http://schemas.microsoft.com/office/drawing/2014/main" id="{DADEC0A4-6381-4084-A3FE-5F0096EAE848}"/>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a:extLst>
            <a:ext uri="{FF2B5EF4-FFF2-40B4-BE49-F238E27FC236}">
              <a16:creationId xmlns:a16="http://schemas.microsoft.com/office/drawing/2014/main" id="{1808D664-A484-4B33-82D5-A6BBD9B51EF9}"/>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a:extLst>
            <a:ext uri="{FF2B5EF4-FFF2-40B4-BE49-F238E27FC236}">
              <a16:creationId xmlns:a16="http://schemas.microsoft.com/office/drawing/2014/main" id="{2E921777-605D-4484-98E7-31A84883BC28}"/>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0" name="フローチャート: 判断 479">
          <a:extLst>
            <a:ext uri="{FF2B5EF4-FFF2-40B4-BE49-F238E27FC236}">
              <a16:creationId xmlns:a16="http://schemas.microsoft.com/office/drawing/2014/main" id="{32281DA1-2F06-4B8A-B52A-DD44457596A1}"/>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F2DBD51D-D798-4679-8FAC-69C23542670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C66320F8-4A04-4105-B0DF-6D5DB3994A3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EED1C7CD-01A4-4777-A00E-1CF6571FD8C8}"/>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EF0C4D6C-C554-4A2C-B629-EECA524E011D}"/>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71587545-F18A-40D4-8AEA-978D5C7AF83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160274</xdr:rowOff>
    </xdr:from>
    <xdr:to>
      <xdr:col>116</xdr:col>
      <xdr:colOff>114300</xdr:colOff>
      <xdr:row>34</xdr:row>
      <xdr:rowOff>90424</xdr:rowOff>
    </xdr:to>
    <xdr:sp macro="" textlink="">
      <xdr:nvSpPr>
        <xdr:cNvPr id="486" name="楕円 485">
          <a:extLst>
            <a:ext uri="{FF2B5EF4-FFF2-40B4-BE49-F238E27FC236}">
              <a16:creationId xmlns:a16="http://schemas.microsoft.com/office/drawing/2014/main" id="{4899140B-B7F6-415F-A2B0-3D56754F5287}"/>
            </a:ext>
          </a:extLst>
        </xdr:cNvPr>
        <xdr:cNvSpPr/>
      </xdr:nvSpPr>
      <xdr:spPr>
        <a:xfrm>
          <a:off x="19458940" y="56923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11701</xdr:rowOff>
    </xdr:from>
    <xdr:ext cx="469744" cy="259045"/>
    <xdr:sp macro="" textlink="">
      <xdr:nvSpPr>
        <xdr:cNvPr id="487" name="【認定こども園・幼稚園・保育所】&#10;一人当たり面積該当値テキスト">
          <a:extLst>
            <a:ext uri="{FF2B5EF4-FFF2-40B4-BE49-F238E27FC236}">
              <a16:creationId xmlns:a16="http://schemas.microsoft.com/office/drawing/2014/main" id="{D7C8FDC3-D49C-4DD6-AE27-BAC54AF3C892}"/>
            </a:ext>
          </a:extLst>
        </xdr:cNvPr>
        <xdr:cNvSpPr txBox="1"/>
      </xdr:nvSpPr>
      <xdr:spPr>
        <a:xfrm>
          <a:off x="19547840" y="554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98552</xdr:rowOff>
    </xdr:from>
    <xdr:to>
      <xdr:col>112</xdr:col>
      <xdr:colOff>38100</xdr:colOff>
      <xdr:row>35</xdr:row>
      <xdr:rowOff>28702</xdr:rowOff>
    </xdr:to>
    <xdr:sp macro="" textlink="">
      <xdr:nvSpPr>
        <xdr:cNvPr id="488" name="楕円 487">
          <a:extLst>
            <a:ext uri="{FF2B5EF4-FFF2-40B4-BE49-F238E27FC236}">
              <a16:creationId xmlns:a16="http://schemas.microsoft.com/office/drawing/2014/main" id="{E3793BF8-3019-4F67-8C50-21676397975E}"/>
            </a:ext>
          </a:extLst>
        </xdr:cNvPr>
        <xdr:cNvSpPr/>
      </xdr:nvSpPr>
      <xdr:spPr>
        <a:xfrm>
          <a:off x="18735040" y="57983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39624</xdr:rowOff>
    </xdr:from>
    <xdr:to>
      <xdr:col>116</xdr:col>
      <xdr:colOff>63500</xdr:colOff>
      <xdr:row>34</xdr:row>
      <xdr:rowOff>149352</xdr:rowOff>
    </xdr:to>
    <xdr:cxnSp macro="">
      <xdr:nvCxnSpPr>
        <xdr:cNvPr id="489" name="直線コネクタ 488">
          <a:extLst>
            <a:ext uri="{FF2B5EF4-FFF2-40B4-BE49-F238E27FC236}">
              <a16:creationId xmlns:a16="http://schemas.microsoft.com/office/drawing/2014/main" id="{195FBEEC-848D-4F35-8319-92BA724D6DDA}"/>
            </a:ext>
          </a:extLst>
        </xdr:cNvPr>
        <xdr:cNvCxnSpPr/>
      </xdr:nvCxnSpPr>
      <xdr:spPr>
        <a:xfrm flipV="1">
          <a:off x="18778220" y="5739384"/>
          <a:ext cx="73152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116840</xdr:rowOff>
    </xdr:from>
    <xdr:to>
      <xdr:col>107</xdr:col>
      <xdr:colOff>101600</xdr:colOff>
      <xdr:row>35</xdr:row>
      <xdr:rowOff>46990</xdr:rowOff>
    </xdr:to>
    <xdr:sp macro="" textlink="">
      <xdr:nvSpPr>
        <xdr:cNvPr id="490" name="楕円 489">
          <a:extLst>
            <a:ext uri="{FF2B5EF4-FFF2-40B4-BE49-F238E27FC236}">
              <a16:creationId xmlns:a16="http://schemas.microsoft.com/office/drawing/2014/main" id="{4C1A96FC-77EA-4612-A6C9-751CC35C1BD7}"/>
            </a:ext>
          </a:extLst>
        </xdr:cNvPr>
        <xdr:cNvSpPr/>
      </xdr:nvSpPr>
      <xdr:spPr>
        <a:xfrm>
          <a:off x="17937480" y="5816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149352</xdr:rowOff>
    </xdr:from>
    <xdr:to>
      <xdr:col>111</xdr:col>
      <xdr:colOff>177800</xdr:colOff>
      <xdr:row>34</xdr:row>
      <xdr:rowOff>167640</xdr:rowOff>
    </xdr:to>
    <xdr:cxnSp macro="">
      <xdr:nvCxnSpPr>
        <xdr:cNvPr id="491" name="直線コネクタ 490">
          <a:extLst>
            <a:ext uri="{FF2B5EF4-FFF2-40B4-BE49-F238E27FC236}">
              <a16:creationId xmlns:a16="http://schemas.microsoft.com/office/drawing/2014/main" id="{F2331ABA-C656-4FF8-AA02-8C48B4C678CF}"/>
            </a:ext>
          </a:extLst>
        </xdr:cNvPr>
        <xdr:cNvCxnSpPr/>
      </xdr:nvCxnSpPr>
      <xdr:spPr>
        <a:xfrm flipV="1">
          <a:off x="17988280" y="5849112"/>
          <a:ext cx="78994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84836</xdr:rowOff>
    </xdr:from>
    <xdr:to>
      <xdr:col>102</xdr:col>
      <xdr:colOff>165100</xdr:colOff>
      <xdr:row>35</xdr:row>
      <xdr:rowOff>14986</xdr:rowOff>
    </xdr:to>
    <xdr:sp macro="" textlink="">
      <xdr:nvSpPr>
        <xdr:cNvPr id="492" name="楕円 491">
          <a:extLst>
            <a:ext uri="{FF2B5EF4-FFF2-40B4-BE49-F238E27FC236}">
              <a16:creationId xmlns:a16="http://schemas.microsoft.com/office/drawing/2014/main" id="{9A1D377E-3FDB-4C6B-A670-3AA9CFFBB194}"/>
            </a:ext>
          </a:extLst>
        </xdr:cNvPr>
        <xdr:cNvSpPr/>
      </xdr:nvSpPr>
      <xdr:spPr>
        <a:xfrm>
          <a:off x="17162780" y="57845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135636</xdr:rowOff>
    </xdr:from>
    <xdr:to>
      <xdr:col>107</xdr:col>
      <xdr:colOff>50800</xdr:colOff>
      <xdr:row>34</xdr:row>
      <xdr:rowOff>167640</xdr:rowOff>
    </xdr:to>
    <xdr:cxnSp macro="">
      <xdr:nvCxnSpPr>
        <xdr:cNvPr id="493" name="直線コネクタ 492">
          <a:extLst>
            <a:ext uri="{FF2B5EF4-FFF2-40B4-BE49-F238E27FC236}">
              <a16:creationId xmlns:a16="http://schemas.microsoft.com/office/drawing/2014/main" id="{944572AB-6E2C-4DD4-9540-438F64B031EE}"/>
            </a:ext>
          </a:extLst>
        </xdr:cNvPr>
        <xdr:cNvCxnSpPr/>
      </xdr:nvCxnSpPr>
      <xdr:spPr>
        <a:xfrm>
          <a:off x="17213580" y="5835396"/>
          <a:ext cx="7747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139700</xdr:rowOff>
    </xdr:from>
    <xdr:to>
      <xdr:col>98</xdr:col>
      <xdr:colOff>38100</xdr:colOff>
      <xdr:row>35</xdr:row>
      <xdr:rowOff>69850</xdr:rowOff>
    </xdr:to>
    <xdr:sp macro="" textlink="">
      <xdr:nvSpPr>
        <xdr:cNvPr id="494" name="楕円 493">
          <a:extLst>
            <a:ext uri="{FF2B5EF4-FFF2-40B4-BE49-F238E27FC236}">
              <a16:creationId xmlns:a16="http://schemas.microsoft.com/office/drawing/2014/main" id="{D7B06A72-D439-48CC-AAC7-4C60209109FC}"/>
            </a:ext>
          </a:extLst>
        </xdr:cNvPr>
        <xdr:cNvSpPr/>
      </xdr:nvSpPr>
      <xdr:spPr>
        <a:xfrm>
          <a:off x="16388080" y="5839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135636</xdr:rowOff>
    </xdr:from>
    <xdr:to>
      <xdr:col>102</xdr:col>
      <xdr:colOff>114300</xdr:colOff>
      <xdr:row>35</xdr:row>
      <xdr:rowOff>19050</xdr:rowOff>
    </xdr:to>
    <xdr:cxnSp macro="">
      <xdr:nvCxnSpPr>
        <xdr:cNvPr id="495" name="直線コネクタ 494">
          <a:extLst>
            <a:ext uri="{FF2B5EF4-FFF2-40B4-BE49-F238E27FC236}">
              <a16:creationId xmlns:a16="http://schemas.microsoft.com/office/drawing/2014/main" id="{21D39F69-C9B7-4FB2-90E1-C653103DBE7F}"/>
            </a:ext>
          </a:extLst>
        </xdr:cNvPr>
        <xdr:cNvCxnSpPr/>
      </xdr:nvCxnSpPr>
      <xdr:spPr>
        <a:xfrm flipV="1">
          <a:off x="16431260" y="5835396"/>
          <a:ext cx="78232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496" name="n_1aveValue【認定こども園・幼稚園・保育所】&#10;一人当たり面積">
          <a:extLst>
            <a:ext uri="{FF2B5EF4-FFF2-40B4-BE49-F238E27FC236}">
              <a16:creationId xmlns:a16="http://schemas.microsoft.com/office/drawing/2014/main" id="{3F50603D-A44D-4F3A-8320-1F705B118452}"/>
            </a:ext>
          </a:extLst>
        </xdr:cNvPr>
        <xdr:cNvSpPr txBox="1"/>
      </xdr:nvSpPr>
      <xdr:spPr>
        <a:xfrm>
          <a:off x="18561127" y="672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a:extLst>
            <a:ext uri="{FF2B5EF4-FFF2-40B4-BE49-F238E27FC236}">
              <a16:creationId xmlns:a16="http://schemas.microsoft.com/office/drawing/2014/main" id="{7D280B33-0F30-4110-9FFD-972B32CB68F9}"/>
            </a:ext>
          </a:extLst>
        </xdr:cNvPr>
        <xdr:cNvSpPr txBox="1"/>
      </xdr:nvSpPr>
      <xdr:spPr>
        <a:xfrm>
          <a:off x="177762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a:extLst>
            <a:ext uri="{FF2B5EF4-FFF2-40B4-BE49-F238E27FC236}">
              <a16:creationId xmlns:a16="http://schemas.microsoft.com/office/drawing/2014/main" id="{8D8FA26F-A03E-4918-B9D4-7E763E0545DA}"/>
            </a:ext>
          </a:extLst>
        </xdr:cNvPr>
        <xdr:cNvSpPr txBox="1"/>
      </xdr:nvSpPr>
      <xdr:spPr>
        <a:xfrm>
          <a:off x="170015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499" name="n_4aveValue【認定こども園・幼稚園・保育所】&#10;一人当たり面積">
          <a:extLst>
            <a:ext uri="{FF2B5EF4-FFF2-40B4-BE49-F238E27FC236}">
              <a16:creationId xmlns:a16="http://schemas.microsoft.com/office/drawing/2014/main" id="{2866154E-F491-45A2-8769-889FD59FDC23}"/>
            </a:ext>
          </a:extLst>
        </xdr:cNvPr>
        <xdr:cNvSpPr txBox="1"/>
      </xdr:nvSpPr>
      <xdr:spPr>
        <a:xfrm>
          <a:off x="1622686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45229</xdr:rowOff>
    </xdr:from>
    <xdr:ext cx="469744" cy="259045"/>
    <xdr:sp macro="" textlink="">
      <xdr:nvSpPr>
        <xdr:cNvPr id="500" name="n_1mainValue【認定こども園・幼稚園・保育所】&#10;一人当たり面積">
          <a:extLst>
            <a:ext uri="{FF2B5EF4-FFF2-40B4-BE49-F238E27FC236}">
              <a16:creationId xmlns:a16="http://schemas.microsoft.com/office/drawing/2014/main" id="{9361691A-2681-4195-80DD-19FA3729A28B}"/>
            </a:ext>
          </a:extLst>
        </xdr:cNvPr>
        <xdr:cNvSpPr txBox="1"/>
      </xdr:nvSpPr>
      <xdr:spPr>
        <a:xfrm>
          <a:off x="18561127" y="5577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63517</xdr:rowOff>
    </xdr:from>
    <xdr:ext cx="469744" cy="259045"/>
    <xdr:sp macro="" textlink="">
      <xdr:nvSpPr>
        <xdr:cNvPr id="501" name="n_2mainValue【認定こども園・幼稚園・保育所】&#10;一人当たり面積">
          <a:extLst>
            <a:ext uri="{FF2B5EF4-FFF2-40B4-BE49-F238E27FC236}">
              <a16:creationId xmlns:a16="http://schemas.microsoft.com/office/drawing/2014/main" id="{28D039D6-B6EA-4293-8E0C-4660BEBAED7E}"/>
            </a:ext>
          </a:extLst>
        </xdr:cNvPr>
        <xdr:cNvSpPr txBox="1"/>
      </xdr:nvSpPr>
      <xdr:spPr>
        <a:xfrm>
          <a:off x="17776267" y="55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31513</xdr:rowOff>
    </xdr:from>
    <xdr:ext cx="469744" cy="259045"/>
    <xdr:sp macro="" textlink="">
      <xdr:nvSpPr>
        <xdr:cNvPr id="502" name="n_3mainValue【認定こども園・幼稚園・保育所】&#10;一人当たり面積">
          <a:extLst>
            <a:ext uri="{FF2B5EF4-FFF2-40B4-BE49-F238E27FC236}">
              <a16:creationId xmlns:a16="http://schemas.microsoft.com/office/drawing/2014/main" id="{D137EA40-4FE6-49C1-AA30-5FA07B6594B1}"/>
            </a:ext>
          </a:extLst>
        </xdr:cNvPr>
        <xdr:cNvSpPr txBox="1"/>
      </xdr:nvSpPr>
      <xdr:spPr>
        <a:xfrm>
          <a:off x="17001567" y="5563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86377</xdr:rowOff>
    </xdr:from>
    <xdr:ext cx="469744" cy="259045"/>
    <xdr:sp macro="" textlink="">
      <xdr:nvSpPr>
        <xdr:cNvPr id="503" name="n_4mainValue【認定こども園・幼稚園・保育所】&#10;一人当たり面積">
          <a:extLst>
            <a:ext uri="{FF2B5EF4-FFF2-40B4-BE49-F238E27FC236}">
              <a16:creationId xmlns:a16="http://schemas.microsoft.com/office/drawing/2014/main" id="{012C35F9-65C2-43B6-9593-0672F6734144}"/>
            </a:ext>
          </a:extLst>
        </xdr:cNvPr>
        <xdr:cNvSpPr txBox="1"/>
      </xdr:nvSpPr>
      <xdr:spPr>
        <a:xfrm>
          <a:off x="16226867" y="56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BE0169E1-217C-4D08-9D28-7ABB93DA4F1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7830C2E3-84D6-44CB-8158-6B6ACE5FD9A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BF71B3BD-C73E-41CD-B51B-96E5421B2CE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7363C2F9-459A-4229-8B02-D800BE4EC1B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34B1CCD2-0C4E-4316-98BD-52C0D7AA5D0D}"/>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03904DB8-B79D-40E9-8FE6-B3BE1D53CF0A}"/>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4E76EA63-7184-46DC-AFFC-7866E867F132}"/>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828237A1-159F-4E5B-B9C6-45CC65D7A06C}"/>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a:extLst>
            <a:ext uri="{FF2B5EF4-FFF2-40B4-BE49-F238E27FC236}">
              <a16:creationId xmlns:a16="http://schemas.microsoft.com/office/drawing/2014/main" id="{50F3729C-C3A1-450C-9711-EEE1795B7A45}"/>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212C3CA7-1A4B-44FD-9899-99A683BF93F4}"/>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a:extLst>
            <a:ext uri="{FF2B5EF4-FFF2-40B4-BE49-F238E27FC236}">
              <a16:creationId xmlns:a16="http://schemas.microsoft.com/office/drawing/2014/main" id="{FF1FE83E-85DF-4B54-A000-F54073D09ABF}"/>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a:extLst>
            <a:ext uri="{FF2B5EF4-FFF2-40B4-BE49-F238E27FC236}">
              <a16:creationId xmlns:a16="http://schemas.microsoft.com/office/drawing/2014/main" id="{33E94020-A7E5-436D-9E42-F99F1D8D96ED}"/>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a:extLst>
            <a:ext uri="{FF2B5EF4-FFF2-40B4-BE49-F238E27FC236}">
              <a16:creationId xmlns:a16="http://schemas.microsoft.com/office/drawing/2014/main" id="{E1C4FBA2-5554-410C-94C1-93CFF756867E}"/>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a:extLst>
            <a:ext uri="{FF2B5EF4-FFF2-40B4-BE49-F238E27FC236}">
              <a16:creationId xmlns:a16="http://schemas.microsoft.com/office/drawing/2014/main" id="{37340473-2363-4605-8A4D-410FB71F2D4B}"/>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a:extLst>
            <a:ext uri="{FF2B5EF4-FFF2-40B4-BE49-F238E27FC236}">
              <a16:creationId xmlns:a16="http://schemas.microsoft.com/office/drawing/2014/main" id="{289AA945-7740-4309-A9FC-3A959276951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a:extLst>
            <a:ext uri="{FF2B5EF4-FFF2-40B4-BE49-F238E27FC236}">
              <a16:creationId xmlns:a16="http://schemas.microsoft.com/office/drawing/2014/main" id="{EB3F8A5B-B1D7-4F75-89CA-E037C2A131DC}"/>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a:extLst>
            <a:ext uri="{FF2B5EF4-FFF2-40B4-BE49-F238E27FC236}">
              <a16:creationId xmlns:a16="http://schemas.microsoft.com/office/drawing/2014/main" id="{45087820-BFA3-4192-B7B1-4EAEA5F30CBC}"/>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a:extLst>
            <a:ext uri="{FF2B5EF4-FFF2-40B4-BE49-F238E27FC236}">
              <a16:creationId xmlns:a16="http://schemas.microsoft.com/office/drawing/2014/main" id="{26F1BBE0-A24E-467A-91A1-9D83EE12C68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a:extLst>
            <a:ext uri="{FF2B5EF4-FFF2-40B4-BE49-F238E27FC236}">
              <a16:creationId xmlns:a16="http://schemas.microsoft.com/office/drawing/2014/main" id="{993E4CA9-BB25-42CC-A891-FC4FB1A124AF}"/>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a:extLst>
            <a:ext uri="{FF2B5EF4-FFF2-40B4-BE49-F238E27FC236}">
              <a16:creationId xmlns:a16="http://schemas.microsoft.com/office/drawing/2014/main" id="{178FD3EF-8312-4C93-8C3D-0CE3B36C97AE}"/>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a:extLst>
            <a:ext uri="{FF2B5EF4-FFF2-40B4-BE49-F238E27FC236}">
              <a16:creationId xmlns:a16="http://schemas.microsoft.com/office/drawing/2014/main" id="{481E5C20-A410-496C-B86B-2462DF5A0E58}"/>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a:extLst>
            <a:ext uri="{FF2B5EF4-FFF2-40B4-BE49-F238E27FC236}">
              <a16:creationId xmlns:a16="http://schemas.microsoft.com/office/drawing/2014/main" id="{34325F1D-9F9F-4DF0-AAFA-4618548D8F6D}"/>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a:extLst>
            <a:ext uri="{FF2B5EF4-FFF2-40B4-BE49-F238E27FC236}">
              <a16:creationId xmlns:a16="http://schemas.microsoft.com/office/drawing/2014/main" id="{D008C9BF-068B-4F86-9B60-A5705B13A923}"/>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C6455C7C-01E1-4FBD-9AF9-D08B9A5AEFAC}"/>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CAE1137E-4FD2-4AE1-9057-E5B5F45FF660}"/>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16F6ACF6-1A02-4F60-B15B-D29F72399DF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0" name="直線コネクタ 529">
          <a:extLst>
            <a:ext uri="{FF2B5EF4-FFF2-40B4-BE49-F238E27FC236}">
              <a16:creationId xmlns:a16="http://schemas.microsoft.com/office/drawing/2014/main" id="{3B3ECFCB-C4DD-4481-92CE-77C03A737E31}"/>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62628B43-7748-4E62-8AB7-8E1ECAA60172}"/>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2" name="直線コネクタ 531">
          <a:extLst>
            <a:ext uri="{FF2B5EF4-FFF2-40B4-BE49-F238E27FC236}">
              <a16:creationId xmlns:a16="http://schemas.microsoft.com/office/drawing/2014/main" id="{69FD2CF8-48D4-4E53-A43F-46AAF6F07F7A}"/>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DF793A55-4B4A-43A0-BE11-293D3834713C}"/>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4" name="直線コネクタ 533">
          <a:extLst>
            <a:ext uri="{FF2B5EF4-FFF2-40B4-BE49-F238E27FC236}">
              <a16:creationId xmlns:a16="http://schemas.microsoft.com/office/drawing/2014/main" id="{E7F69B83-BBF6-4DB1-BA04-F0D693EAEA8F}"/>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692C40D-A654-4C5B-BE49-D17D68FFCF97}"/>
            </a:ext>
          </a:extLst>
        </xdr:cNvPr>
        <xdr:cNvSpPr txBox="1"/>
      </xdr:nvSpPr>
      <xdr:spPr>
        <a:xfrm>
          <a:off x="14414500" y="9901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36" name="フローチャート: 判断 535">
          <a:extLst>
            <a:ext uri="{FF2B5EF4-FFF2-40B4-BE49-F238E27FC236}">
              <a16:creationId xmlns:a16="http://schemas.microsoft.com/office/drawing/2014/main" id="{E75D7B07-47B6-46D0-BA31-832B38302A07}"/>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37" name="フローチャート: 判断 536">
          <a:extLst>
            <a:ext uri="{FF2B5EF4-FFF2-40B4-BE49-F238E27FC236}">
              <a16:creationId xmlns:a16="http://schemas.microsoft.com/office/drawing/2014/main" id="{37E6A0DF-D217-446F-B8B7-051013A840A0}"/>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38" name="フローチャート: 判断 537">
          <a:extLst>
            <a:ext uri="{FF2B5EF4-FFF2-40B4-BE49-F238E27FC236}">
              <a16:creationId xmlns:a16="http://schemas.microsoft.com/office/drawing/2014/main" id="{57BBF526-4E45-4F93-ACEB-06417C791961}"/>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39" name="フローチャート: 判断 538">
          <a:extLst>
            <a:ext uri="{FF2B5EF4-FFF2-40B4-BE49-F238E27FC236}">
              <a16:creationId xmlns:a16="http://schemas.microsoft.com/office/drawing/2014/main" id="{D198EDEC-8E03-42ED-86F7-5E971F4F3BAF}"/>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0" name="フローチャート: 判断 539">
          <a:extLst>
            <a:ext uri="{FF2B5EF4-FFF2-40B4-BE49-F238E27FC236}">
              <a16:creationId xmlns:a16="http://schemas.microsoft.com/office/drawing/2014/main" id="{1ED97741-D273-483E-8DDA-F563286FBCCA}"/>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800A177-D276-4192-A936-F9B794D6BFF1}"/>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5621C26B-57AF-4B30-8803-723E47DD3535}"/>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E29F8EFC-EFCD-49AC-BC16-ADD2FFC3760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3A5D95BA-2D3D-45FC-951D-CAA85AF26044}"/>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1C50D6A4-BE56-4AE1-A0BA-426A52EA280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117384</xdr:rowOff>
    </xdr:from>
    <xdr:to>
      <xdr:col>85</xdr:col>
      <xdr:colOff>177800</xdr:colOff>
      <xdr:row>56</xdr:row>
      <xdr:rowOff>47534</xdr:rowOff>
    </xdr:to>
    <xdr:sp macro="" textlink="">
      <xdr:nvSpPr>
        <xdr:cNvPr id="546" name="楕円 545">
          <a:extLst>
            <a:ext uri="{FF2B5EF4-FFF2-40B4-BE49-F238E27FC236}">
              <a16:creationId xmlns:a16="http://schemas.microsoft.com/office/drawing/2014/main" id="{46726D91-C97B-44D6-A2E7-761F9FAAB95F}"/>
            </a:ext>
          </a:extLst>
        </xdr:cNvPr>
        <xdr:cNvSpPr/>
      </xdr:nvSpPr>
      <xdr:spPr>
        <a:xfrm>
          <a:off x="14325600" y="933758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54</xdr:row>
      <xdr:rowOff>140261</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0C7BC48C-98A6-44A8-BC8C-B55AC193F5B5}"/>
            </a:ext>
          </a:extLst>
        </xdr:cNvPr>
        <xdr:cNvSpPr txBox="1"/>
      </xdr:nvSpPr>
      <xdr:spPr>
        <a:xfrm>
          <a:off x="14414500" y="919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83094</xdr:rowOff>
    </xdr:from>
    <xdr:to>
      <xdr:col>81</xdr:col>
      <xdr:colOff>101600</xdr:colOff>
      <xdr:row>57</xdr:row>
      <xdr:rowOff>13244</xdr:rowOff>
    </xdr:to>
    <xdr:sp macro="" textlink="">
      <xdr:nvSpPr>
        <xdr:cNvPr id="548" name="楕円 547">
          <a:extLst>
            <a:ext uri="{FF2B5EF4-FFF2-40B4-BE49-F238E27FC236}">
              <a16:creationId xmlns:a16="http://schemas.microsoft.com/office/drawing/2014/main" id="{83F42A59-1188-423D-89CC-5FB1CFBDADCE}"/>
            </a:ext>
          </a:extLst>
        </xdr:cNvPr>
        <xdr:cNvSpPr/>
      </xdr:nvSpPr>
      <xdr:spPr>
        <a:xfrm>
          <a:off x="13578840" y="94709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168184</xdr:rowOff>
    </xdr:from>
    <xdr:to>
      <xdr:col>85</xdr:col>
      <xdr:colOff>127000</xdr:colOff>
      <xdr:row>56</xdr:row>
      <xdr:rowOff>133894</xdr:rowOff>
    </xdr:to>
    <xdr:cxnSp macro="">
      <xdr:nvCxnSpPr>
        <xdr:cNvPr id="549" name="直線コネクタ 548">
          <a:extLst>
            <a:ext uri="{FF2B5EF4-FFF2-40B4-BE49-F238E27FC236}">
              <a16:creationId xmlns:a16="http://schemas.microsoft.com/office/drawing/2014/main" id="{AFF276E6-47EB-4C33-B208-0106F903FDD6}"/>
            </a:ext>
          </a:extLst>
        </xdr:cNvPr>
        <xdr:cNvCxnSpPr/>
      </xdr:nvCxnSpPr>
      <xdr:spPr>
        <a:xfrm flipV="1">
          <a:off x="13629640" y="9388384"/>
          <a:ext cx="74676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154940</xdr:rowOff>
    </xdr:from>
    <xdr:to>
      <xdr:col>76</xdr:col>
      <xdr:colOff>165100</xdr:colOff>
      <xdr:row>57</xdr:row>
      <xdr:rowOff>85090</xdr:rowOff>
    </xdr:to>
    <xdr:sp macro="" textlink="">
      <xdr:nvSpPr>
        <xdr:cNvPr id="550" name="楕円 549">
          <a:extLst>
            <a:ext uri="{FF2B5EF4-FFF2-40B4-BE49-F238E27FC236}">
              <a16:creationId xmlns:a16="http://schemas.microsoft.com/office/drawing/2014/main" id="{9071588C-2D77-495A-8AD5-1E8F64868C0C}"/>
            </a:ext>
          </a:extLst>
        </xdr:cNvPr>
        <xdr:cNvSpPr/>
      </xdr:nvSpPr>
      <xdr:spPr>
        <a:xfrm>
          <a:off x="12804140" y="9542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133894</xdr:rowOff>
    </xdr:from>
    <xdr:to>
      <xdr:col>81</xdr:col>
      <xdr:colOff>50800</xdr:colOff>
      <xdr:row>57</xdr:row>
      <xdr:rowOff>34290</xdr:rowOff>
    </xdr:to>
    <xdr:cxnSp macro="">
      <xdr:nvCxnSpPr>
        <xdr:cNvPr id="551" name="直線コネクタ 550">
          <a:extLst>
            <a:ext uri="{FF2B5EF4-FFF2-40B4-BE49-F238E27FC236}">
              <a16:creationId xmlns:a16="http://schemas.microsoft.com/office/drawing/2014/main" id="{450BE2CD-A251-426E-9F2F-C49CB709E487}"/>
            </a:ext>
          </a:extLst>
        </xdr:cNvPr>
        <xdr:cNvCxnSpPr/>
      </xdr:nvCxnSpPr>
      <xdr:spPr>
        <a:xfrm flipV="1">
          <a:off x="12854940" y="9521734"/>
          <a:ext cx="774700" cy="6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125549</xdr:rowOff>
    </xdr:from>
    <xdr:to>
      <xdr:col>72</xdr:col>
      <xdr:colOff>38100</xdr:colOff>
      <xdr:row>57</xdr:row>
      <xdr:rowOff>55699</xdr:rowOff>
    </xdr:to>
    <xdr:sp macro="" textlink="">
      <xdr:nvSpPr>
        <xdr:cNvPr id="552" name="楕円 551">
          <a:extLst>
            <a:ext uri="{FF2B5EF4-FFF2-40B4-BE49-F238E27FC236}">
              <a16:creationId xmlns:a16="http://schemas.microsoft.com/office/drawing/2014/main" id="{936410E4-9420-431B-8BCC-BD910A10D2C6}"/>
            </a:ext>
          </a:extLst>
        </xdr:cNvPr>
        <xdr:cNvSpPr/>
      </xdr:nvSpPr>
      <xdr:spPr>
        <a:xfrm>
          <a:off x="12029440" y="95133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4899</xdr:rowOff>
    </xdr:from>
    <xdr:to>
      <xdr:col>76</xdr:col>
      <xdr:colOff>114300</xdr:colOff>
      <xdr:row>57</xdr:row>
      <xdr:rowOff>34290</xdr:rowOff>
    </xdr:to>
    <xdr:cxnSp macro="">
      <xdr:nvCxnSpPr>
        <xdr:cNvPr id="553" name="直線コネクタ 552">
          <a:extLst>
            <a:ext uri="{FF2B5EF4-FFF2-40B4-BE49-F238E27FC236}">
              <a16:creationId xmlns:a16="http://schemas.microsoft.com/office/drawing/2014/main" id="{48FF9A37-172E-4BC1-B219-78803DE5C5D8}"/>
            </a:ext>
          </a:extLst>
        </xdr:cNvPr>
        <xdr:cNvCxnSpPr/>
      </xdr:nvCxnSpPr>
      <xdr:spPr>
        <a:xfrm>
          <a:off x="12072620" y="9560379"/>
          <a:ext cx="78232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133713</xdr:rowOff>
    </xdr:from>
    <xdr:to>
      <xdr:col>67</xdr:col>
      <xdr:colOff>101600</xdr:colOff>
      <xdr:row>58</xdr:row>
      <xdr:rowOff>63863</xdr:rowOff>
    </xdr:to>
    <xdr:sp macro="" textlink="">
      <xdr:nvSpPr>
        <xdr:cNvPr id="554" name="楕円 553">
          <a:extLst>
            <a:ext uri="{FF2B5EF4-FFF2-40B4-BE49-F238E27FC236}">
              <a16:creationId xmlns:a16="http://schemas.microsoft.com/office/drawing/2014/main" id="{0DBBD434-7115-4E83-BBC5-CA16E90910E2}"/>
            </a:ext>
          </a:extLst>
        </xdr:cNvPr>
        <xdr:cNvSpPr/>
      </xdr:nvSpPr>
      <xdr:spPr>
        <a:xfrm>
          <a:off x="11231880" y="96891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4899</xdr:rowOff>
    </xdr:from>
    <xdr:to>
      <xdr:col>71</xdr:col>
      <xdr:colOff>177800</xdr:colOff>
      <xdr:row>58</xdr:row>
      <xdr:rowOff>13063</xdr:rowOff>
    </xdr:to>
    <xdr:cxnSp macro="">
      <xdr:nvCxnSpPr>
        <xdr:cNvPr id="555" name="直線コネクタ 554">
          <a:extLst>
            <a:ext uri="{FF2B5EF4-FFF2-40B4-BE49-F238E27FC236}">
              <a16:creationId xmlns:a16="http://schemas.microsoft.com/office/drawing/2014/main" id="{018CBEBC-961E-4858-9EF4-D88AEB84A17F}"/>
            </a:ext>
          </a:extLst>
        </xdr:cNvPr>
        <xdr:cNvCxnSpPr/>
      </xdr:nvCxnSpPr>
      <xdr:spPr>
        <a:xfrm flipV="1">
          <a:off x="11282680" y="9560379"/>
          <a:ext cx="789940" cy="17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56" name="n_1aveValue【学校施設】&#10;有形固定資産減価償却率">
          <a:extLst>
            <a:ext uri="{FF2B5EF4-FFF2-40B4-BE49-F238E27FC236}">
              <a16:creationId xmlns:a16="http://schemas.microsoft.com/office/drawing/2014/main" id="{F07E3815-2B59-4D20-9F87-0F2F0AAAD24D}"/>
            </a:ext>
          </a:extLst>
        </xdr:cNvPr>
        <xdr:cNvSpPr txBox="1"/>
      </xdr:nvSpPr>
      <xdr:spPr>
        <a:xfrm>
          <a:off x="1343724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57" name="n_2aveValue【学校施設】&#10;有形固定資産減価償却率">
          <a:extLst>
            <a:ext uri="{FF2B5EF4-FFF2-40B4-BE49-F238E27FC236}">
              <a16:creationId xmlns:a16="http://schemas.microsoft.com/office/drawing/2014/main" id="{A29855FD-A03E-4B58-A2BF-DCEB4E1A1250}"/>
            </a:ext>
          </a:extLst>
        </xdr:cNvPr>
        <xdr:cNvSpPr txBox="1"/>
      </xdr:nvSpPr>
      <xdr:spPr>
        <a:xfrm>
          <a:off x="1267524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58" name="n_3aveValue【学校施設】&#10;有形固定資産減価償却率">
          <a:extLst>
            <a:ext uri="{FF2B5EF4-FFF2-40B4-BE49-F238E27FC236}">
              <a16:creationId xmlns:a16="http://schemas.microsoft.com/office/drawing/2014/main" id="{CB40A37D-99DE-4A75-928D-63B64339A4C3}"/>
            </a:ext>
          </a:extLst>
        </xdr:cNvPr>
        <xdr:cNvSpPr txBox="1"/>
      </xdr:nvSpPr>
      <xdr:spPr>
        <a:xfrm>
          <a:off x="119005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59" name="n_4aveValue【学校施設】&#10;有形固定資産減価償却率">
          <a:extLst>
            <a:ext uri="{FF2B5EF4-FFF2-40B4-BE49-F238E27FC236}">
              <a16:creationId xmlns:a16="http://schemas.microsoft.com/office/drawing/2014/main" id="{5C0679D6-C1DA-4C91-9570-286311EA737C}"/>
            </a:ext>
          </a:extLst>
        </xdr:cNvPr>
        <xdr:cNvSpPr txBox="1"/>
      </xdr:nvSpPr>
      <xdr:spPr>
        <a:xfrm>
          <a:off x="1110298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29771</xdr:rowOff>
    </xdr:from>
    <xdr:ext cx="405111" cy="259045"/>
    <xdr:sp macro="" textlink="">
      <xdr:nvSpPr>
        <xdr:cNvPr id="560" name="n_1mainValue【学校施設】&#10;有形固定資産減価償却率">
          <a:extLst>
            <a:ext uri="{FF2B5EF4-FFF2-40B4-BE49-F238E27FC236}">
              <a16:creationId xmlns:a16="http://schemas.microsoft.com/office/drawing/2014/main" id="{60925C0A-BD1F-460A-8992-9702AFBBA533}"/>
            </a:ext>
          </a:extLst>
        </xdr:cNvPr>
        <xdr:cNvSpPr txBox="1"/>
      </xdr:nvSpPr>
      <xdr:spPr>
        <a:xfrm>
          <a:off x="13437244" y="924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101617</xdr:rowOff>
    </xdr:from>
    <xdr:ext cx="405111" cy="259045"/>
    <xdr:sp macro="" textlink="">
      <xdr:nvSpPr>
        <xdr:cNvPr id="561" name="n_2mainValue【学校施設】&#10;有形固定資産減価償却率">
          <a:extLst>
            <a:ext uri="{FF2B5EF4-FFF2-40B4-BE49-F238E27FC236}">
              <a16:creationId xmlns:a16="http://schemas.microsoft.com/office/drawing/2014/main" id="{D8CBA3FE-3D34-4860-A5E4-7C31B24252E4}"/>
            </a:ext>
          </a:extLst>
        </xdr:cNvPr>
        <xdr:cNvSpPr txBox="1"/>
      </xdr:nvSpPr>
      <xdr:spPr>
        <a:xfrm>
          <a:off x="12675244" y="932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72226</xdr:rowOff>
    </xdr:from>
    <xdr:ext cx="405111" cy="259045"/>
    <xdr:sp macro="" textlink="">
      <xdr:nvSpPr>
        <xdr:cNvPr id="562" name="n_3mainValue【学校施設】&#10;有形固定資産減価償却率">
          <a:extLst>
            <a:ext uri="{FF2B5EF4-FFF2-40B4-BE49-F238E27FC236}">
              <a16:creationId xmlns:a16="http://schemas.microsoft.com/office/drawing/2014/main" id="{7DB02E27-14B5-46A0-8861-30A40110B9C6}"/>
            </a:ext>
          </a:extLst>
        </xdr:cNvPr>
        <xdr:cNvSpPr txBox="1"/>
      </xdr:nvSpPr>
      <xdr:spPr>
        <a:xfrm>
          <a:off x="11900544" y="929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80390</xdr:rowOff>
    </xdr:from>
    <xdr:ext cx="405111" cy="259045"/>
    <xdr:sp macro="" textlink="">
      <xdr:nvSpPr>
        <xdr:cNvPr id="563" name="n_4mainValue【学校施設】&#10;有形固定資産減価償却率">
          <a:extLst>
            <a:ext uri="{FF2B5EF4-FFF2-40B4-BE49-F238E27FC236}">
              <a16:creationId xmlns:a16="http://schemas.microsoft.com/office/drawing/2014/main" id="{42445F23-88F3-4607-A39E-6E53B7D6D292}"/>
            </a:ext>
          </a:extLst>
        </xdr:cNvPr>
        <xdr:cNvSpPr txBox="1"/>
      </xdr:nvSpPr>
      <xdr:spPr>
        <a:xfrm>
          <a:off x="11102984" y="9468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72E2D880-873A-4637-9245-E524A00CB23D}"/>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59379736-ED98-4FEE-A980-F526B7990219}"/>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14409F62-AC4E-40CC-A8FA-CA240FDC0E82}"/>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3C6FFE9B-B2F2-4F3E-8440-F6496388D53B}"/>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26930C96-61E3-47C8-9CB2-89F380397F7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FBD859DD-8CA1-4687-A630-C24DADC65DC5}"/>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C21C7223-D0B1-4983-8CC2-2FB56B30A633}"/>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9BF55B4C-B760-4BA9-97BE-7C9CE47ACC4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1AC92021-803F-46FC-B1A4-117F246CFFA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20BFDA7D-AD05-40DB-98A9-E7B6542E873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8D8B6EEB-627B-4251-AAA3-B83424BDCD65}"/>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5" name="直線コネクタ 574">
          <a:extLst>
            <a:ext uri="{FF2B5EF4-FFF2-40B4-BE49-F238E27FC236}">
              <a16:creationId xmlns:a16="http://schemas.microsoft.com/office/drawing/2014/main" id="{DFF6F540-CA92-4F66-851A-E43410B798EC}"/>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6" name="テキスト ボックス 575">
          <a:extLst>
            <a:ext uri="{FF2B5EF4-FFF2-40B4-BE49-F238E27FC236}">
              <a16:creationId xmlns:a16="http://schemas.microsoft.com/office/drawing/2014/main" id="{683FBD2F-0B98-4669-8674-EBB69A7C0954}"/>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7" name="直線コネクタ 576">
          <a:extLst>
            <a:ext uri="{FF2B5EF4-FFF2-40B4-BE49-F238E27FC236}">
              <a16:creationId xmlns:a16="http://schemas.microsoft.com/office/drawing/2014/main" id="{ED2649B1-18CC-4454-8E93-EDC266D5897A}"/>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8" name="テキスト ボックス 577">
          <a:extLst>
            <a:ext uri="{FF2B5EF4-FFF2-40B4-BE49-F238E27FC236}">
              <a16:creationId xmlns:a16="http://schemas.microsoft.com/office/drawing/2014/main" id="{840CC4C2-FB40-4887-B838-57317CBB7EA6}"/>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9" name="直線コネクタ 578">
          <a:extLst>
            <a:ext uri="{FF2B5EF4-FFF2-40B4-BE49-F238E27FC236}">
              <a16:creationId xmlns:a16="http://schemas.microsoft.com/office/drawing/2014/main" id="{FF7B0BDD-6DD0-494B-8BDD-6A8BE7F991E2}"/>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0" name="テキスト ボックス 579">
          <a:extLst>
            <a:ext uri="{FF2B5EF4-FFF2-40B4-BE49-F238E27FC236}">
              <a16:creationId xmlns:a16="http://schemas.microsoft.com/office/drawing/2014/main" id="{D3076CFB-C0E5-4E1C-B2A6-7DAE917E91DA}"/>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1" name="直線コネクタ 580">
          <a:extLst>
            <a:ext uri="{FF2B5EF4-FFF2-40B4-BE49-F238E27FC236}">
              <a16:creationId xmlns:a16="http://schemas.microsoft.com/office/drawing/2014/main" id="{B6FC2228-6686-467C-8C6D-CF77EF6C299E}"/>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2" name="テキスト ボックス 581">
          <a:extLst>
            <a:ext uri="{FF2B5EF4-FFF2-40B4-BE49-F238E27FC236}">
              <a16:creationId xmlns:a16="http://schemas.microsoft.com/office/drawing/2014/main" id="{3F8D9C4E-AB33-4F92-B636-14CE01E114C2}"/>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3" name="直線コネクタ 582">
          <a:extLst>
            <a:ext uri="{FF2B5EF4-FFF2-40B4-BE49-F238E27FC236}">
              <a16:creationId xmlns:a16="http://schemas.microsoft.com/office/drawing/2014/main" id="{CD01A380-CE6B-40EB-9C69-FA1D6D39B651}"/>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4" name="テキスト ボックス 583">
          <a:extLst>
            <a:ext uri="{FF2B5EF4-FFF2-40B4-BE49-F238E27FC236}">
              <a16:creationId xmlns:a16="http://schemas.microsoft.com/office/drawing/2014/main" id="{40AE7318-A675-4E76-BE9E-1B942B169CB4}"/>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5" name="直線コネクタ 584">
          <a:extLst>
            <a:ext uri="{FF2B5EF4-FFF2-40B4-BE49-F238E27FC236}">
              <a16:creationId xmlns:a16="http://schemas.microsoft.com/office/drawing/2014/main" id="{D844B1CC-5D55-477C-BB6A-CF20FC3701B2}"/>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6" name="テキスト ボックス 585">
          <a:extLst>
            <a:ext uri="{FF2B5EF4-FFF2-40B4-BE49-F238E27FC236}">
              <a16:creationId xmlns:a16="http://schemas.microsoft.com/office/drawing/2014/main" id="{63B0FEA3-EE7F-493D-9117-C0A24FFEBC49}"/>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D7C3E2F6-A06A-457E-98D2-02145F3B6578}"/>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A97AC212-997F-48B1-AE6B-907F83E5209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E6CB5F3F-9820-4CC9-9DE0-5AF17F4E4225}"/>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0" name="直線コネクタ 589">
          <a:extLst>
            <a:ext uri="{FF2B5EF4-FFF2-40B4-BE49-F238E27FC236}">
              <a16:creationId xmlns:a16="http://schemas.microsoft.com/office/drawing/2014/main" id="{91233A92-9673-41C4-852A-E12B8570F2D6}"/>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1" name="【学校施設】&#10;一人当たり面積最小値テキスト">
          <a:extLst>
            <a:ext uri="{FF2B5EF4-FFF2-40B4-BE49-F238E27FC236}">
              <a16:creationId xmlns:a16="http://schemas.microsoft.com/office/drawing/2014/main" id="{94F00E03-B29F-46D1-B183-5AF9FDAB639F}"/>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2" name="直線コネクタ 591">
          <a:extLst>
            <a:ext uri="{FF2B5EF4-FFF2-40B4-BE49-F238E27FC236}">
              <a16:creationId xmlns:a16="http://schemas.microsoft.com/office/drawing/2014/main" id="{B6CEED78-FC26-46AA-95BE-468B9203DE46}"/>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3" name="【学校施設】&#10;一人当たり面積最大値テキスト">
          <a:extLst>
            <a:ext uri="{FF2B5EF4-FFF2-40B4-BE49-F238E27FC236}">
              <a16:creationId xmlns:a16="http://schemas.microsoft.com/office/drawing/2014/main" id="{1916F1BB-515B-4EC6-892C-7D872B628F31}"/>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4" name="直線コネクタ 593">
          <a:extLst>
            <a:ext uri="{FF2B5EF4-FFF2-40B4-BE49-F238E27FC236}">
              <a16:creationId xmlns:a16="http://schemas.microsoft.com/office/drawing/2014/main" id="{55BFF47F-2B41-4751-8BED-4F7772A46848}"/>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95" name="【学校施設】&#10;一人当たり面積平均値テキスト">
          <a:extLst>
            <a:ext uri="{FF2B5EF4-FFF2-40B4-BE49-F238E27FC236}">
              <a16:creationId xmlns:a16="http://schemas.microsoft.com/office/drawing/2014/main" id="{6F3BA423-E1F7-43F2-ADEB-3350334AA032}"/>
            </a:ext>
          </a:extLst>
        </xdr:cNvPr>
        <xdr:cNvSpPr txBox="1"/>
      </xdr:nvSpPr>
      <xdr:spPr>
        <a:xfrm>
          <a:off x="19547840" y="1048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96" name="フローチャート: 判断 595">
          <a:extLst>
            <a:ext uri="{FF2B5EF4-FFF2-40B4-BE49-F238E27FC236}">
              <a16:creationId xmlns:a16="http://schemas.microsoft.com/office/drawing/2014/main" id="{8BB3033C-B472-4B14-ABBE-10B95294205C}"/>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97" name="フローチャート: 判断 596">
          <a:extLst>
            <a:ext uri="{FF2B5EF4-FFF2-40B4-BE49-F238E27FC236}">
              <a16:creationId xmlns:a16="http://schemas.microsoft.com/office/drawing/2014/main" id="{425A0BA3-7466-434E-88ED-44270D943959}"/>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598" name="フローチャート: 判断 597">
          <a:extLst>
            <a:ext uri="{FF2B5EF4-FFF2-40B4-BE49-F238E27FC236}">
              <a16:creationId xmlns:a16="http://schemas.microsoft.com/office/drawing/2014/main" id="{C5926BD6-80CA-40AA-8AA3-8089BE08F349}"/>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599" name="フローチャート: 判断 598">
          <a:extLst>
            <a:ext uri="{FF2B5EF4-FFF2-40B4-BE49-F238E27FC236}">
              <a16:creationId xmlns:a16="http://schemas.microsoft.com/office/drawing/2014/main" id="{680E9237-6645-4F17-852B-265F9F328F62}"/>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0" name="フローチャート: 判断 599">
          <a:extLst>
            <a:ext uri="{FF2B5EF4-FFF2-40B4-BE49-F238E27FC236}">
              <a16:creationId xmlns:a16="http://schemas.microsoft.com/office/drawing/2014/main" id="{0049FF35-C219-4E72-85EA-1E1CD3AE2B41}"/>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AEC4F87-724B-4FFA-9BD5-B59BF4E2027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C1F54238-C82D-4147-AAE8-3698BC9D1AE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4F72BDFF-7335-4551-B307-D9D020A2CE5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705E36C-33BE-434D-AB68-ECE59BCBA11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FB497E53-3C4C-4B80-80E2-BB082471ECC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67854</xdr:rowOff>
    </xdr:from>
    <xdr:to>
      <xdr:col>116</xdr:col>
      <xdr:colOff>114300</xdr:colOff>
      <xdr:row>60</xdr:row>
      <xdr:rowOff>169454</xdr:rowOff>
    </xdr:to>
    <xdr:sp macro="" textlink="">
      <xdr:nvSpPr>
        <xdr:cNvPr id="606" name="楕円 605">
          <a:extLst>
            <a:ext uri="{FF2B5EF4-FFF2-40B4-BE49-F238E27FC236}">
              <a16:creationId xmlns:a16="http://schemas.microsoft.com/office/drawing/2014/main" id="{1A2E676D-617A-4EAB-9FC0-91C11563AA37}"/>
            </a:ext>
          </a:extLst>
        </xdr:cNvPr>
        <xdr:cNvSpPr/>
      </xdr:nvSpPr>
      <xdr:spPr>
        <a:xfrm>
          <a:off x="19458940" y="1012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90731</xdr:rowOff>
    </xdr:from>
    <xdr:ext cx="469744" cy="259045"/>
    <xdr:sp macro="" textlink="">
      <xdr:nvSpPr>
        <xdr:cNvPr id="607" name="【学校施設】&#10;一人当たり面積該当値テキスト">
          <a:extLst>
            <a:ext uri="{FF2B5EF4-FFF2-40B4-BE49-F238E27FC236}">
              <a16:creationId xmlns:a16="http://schemas.microsoft.com/office/drawing/2014/main" id="{65D32514-E461-4859-BA7F-F6EBC9DED4EB}"/>
            </a:ext>
          </a:extLst>
        </xdr:cNvPr>
        <xdr:cNvSpPr txBox="1"/>
      </xdr:nvSpPr>
      <xdr:spPr>
        <a:xfrm>
          <a:off x="19547840" y="998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35741</xdr:rowOff>
    </xdr:from>
    <xdr:to>
      <xdr:col>112</xdr:col>
      <xdr:colOff>38100</xdr:colOff>
      <xdr:row>61</xdr:row>
      <xdr:rowOff>137341</xdr:rowOff>
    </xdr:to>
    <xdr:sp macro="" textlink="">
      <xdr:nvSpPr>
        <xdr:cNvPr id="608" name="楕円 607">
          <a:extLst>
            <a:ext uri="{FF2B5EF4-FFF2-40B4-BE49-F238E27FC236}">
              <a16:creationId xmlns:a16="http://schemas.microsoft.com/office/drawing/2014/main" id="{CCAC5CAC-3686-4D67-89A4-84033447F2C1}"/>
            </a:ext>
          </a:extLst>
        </xdr:cNvPr>
        <xdr:cNvSpPr/>
      </xdr:nvSpPr>
      <xdr:spPr>
        <a:xfrm>
          <a:off x="18735040" y="102617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118654</xdr:rowOff>
    </xdr:from>
    <xdr:to>
      <xdr:col>116</xdr:col>
      <xdr:colOff>63500</xdr:colOff>
      <xdr:row>61</xdr:row>
      <xdr:rowOff>86541</xdr:rowOff>
    </xdr:to>
    <xdr:cxnSp macro="">
      <xdr:nvCxnSpPr>
        <xdr:cNvPr id="609" name="直線コネクタ 608">
          <a:extLst>
            <a:ext uri="{FF2B5EF4-FFF2-40B4-BE49-F238E27FC236}">
              <a16:creationId xmlns:a16="http://schemas.microsoft.com/office/drawing/2014/main" id="{C01ADF8B-3F40-452F-BC76-89730B076CAB}"/>
            </a:ext>
          </a:extLst>
        </xdr:cNvPr>
        <xdr:cNvCxnSpPr/>
      </xdr:nvCxnSpPr>
      <xdr:spPr>
        <a:xfrm flipV="1">
          <a:off x="18778220" y="10177054"/>
          <a:ext cx="731520" cy="13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91259</xdr:rowOff>
    </xdr:from>
    <xdr:to>
      <xdr:col>107</xdr:col>
      <xdr:colOff>101600</xdr:colOff>
      <xdr:row>62</xdr:row>
      <xdr:rowOff>21409</xdr:rowOff>
    </xdr:to>
    <xdr:sp macro="" textlink="">
      <xdr:nvSpPr>
        <xdr:cNvPr id="610" name="楕円 609">
          <a:extLst>
            <a:ext uri="{FF2B5EF4-FFF2-40B4-BE49-F238E27FC236}">
              <a16:creationId xmlns:a16="http://schemas.microsoft.com/office/drawing/2014/main" id="{6E373C98-336C-4DE1-9A49-30A7B2F04401}"/>
            </a:ext>
          </a:extLst>
        </xdr:cNvPr>
        <xdr:cNvSpPr/>
      </xdr:nvSpPr>
      <xdr:spPr>
        <a:xfrm>
          <a:off x="17937480" y="10317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86541</xdr:rowOff>
    </xdr:from>
    <xdr:to>
      <xdr:col>111</xdr:col>
      <xdr:colOff>177800</xdr:colOff>
      <xdr:row>61</xdr:row>
      <xdr:rowOff>142059</xdr:rowOff>
    </xdr:to>
    <xdr:cxnSp macro="">
      <xdr:nvCxnSpPr>
        <xdr:cNvPr id="611" name="直線コネクタ 610">
          <a:extLst>
            <a:ext uri="{FF2B5EF4-FFF2-40B4-BE49-F238E27FC236}">
              <a16:creationId xmlns:a16="http://schemas.microsoft.com/office/drawing/2014/main" id="{C874ACE9-62FE-4DE3-9806-078EC0D2A305}"/>
            </a:ext>
          </a:extLst>
        </xdr:cNvPr>
        <xdr:cNvCxnSpPr/>
      </xdr:nvCxnSpPr>
      <xdr:spPr>
        <a:xfrm flipV="1">
          <a:off x="17988280" y="10312581"/>
          <a:ext cx="78994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85816</xdr:rowOff>
    </xdr:from>
    <xdr:to>
      <xdr:col>102</xdr:col>
      <xdr:colOff>165100</xdr:colOff>
      <xdr:row>62</xdr:row>
      <xdr:rowOff>15966</xdr:rowOff>
    </xdr:to>
    <xdr:sp macro="" textlink="">
      <xdr:nvSpPr>
        <xdr:cNvPr id="612" name="楕円 611">
          <a:extLst>
            <a:ext uri="{FF2B5EF4-FFF2-40B4-BE49-F238E27FC236}">
              <a16:creationId xmlns:a16="http://schemas.microsoft.com/office/drawing/2014/main" id="{36AAE7FC-15B8-4C93-B910-879FED9F8BDA}"/>
            </a:ext>
          </a:extLst>
        </xdr:cNvPr>
        <xdr:cNvSpPr/>
      </xdr:nvSpPr>
      <xdr:spPr>
        <a:xfrm>
          <a:off x="17162780" y="103118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136616</xdr:rowOff>
    </xdr:from>
    <xdr:to>
      <xdr:col>107</xdr:col>
      <xdr:colOff>50800</xdr:colOff>
      <xdr:row>61</xdr:row>
      <xdr:rowOff>142059</xdr:rowOff>
    </xdr:to>
    <xdr:cxnSp macro="">
      <xdr:nvCxnSpPr>
        <xdr:cNvPr id="613" name="直線コネクタ 612">
          <a:extLst>
            <a:ext uri="{FF2B5EF4-FFF2-40B4-BE49-F238E27FC236}">
              <a16:creationId xmlns:a16="http://schemas.microsoft.com/office/drawing/2014/main" id="{530E3B71-2EA6-4201-B575-75B0D5833306}"/>
            </a:ext>
          </a:extLst>
        </xdr:cNvPr>
        <xdr:cNvCxnSpPr/>
      </xdr:nvCxnSpPr>
      <xdr:spPr>
        <a:xfrm>
          <a:off x="17213580" y="10362656"/>
          <a:ext cx="7747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150041</xdr:rowOff>
    </xdr:from>
    <xdr:to>
      <xdr:col>98</xdr:col>
      <xdr:colOff>38100</xdr:colOff>
      <xdr:row>62</xdr:row>
      <xdr:rowOff>80191</xdr:rowOff>
    </xdr:to>
    <xdr:sp macro="" textlink="">
      <xdr:nvSpPr>
        <xdr:cNvPr id="614" name="楕円 613">
          <a:extLst>
            <a:ext uri="{FF2B5EF4-FFF2-40B4-BE49-F238E27FC236}">
              <a16:creationId xmlns:a16="http://schemas.microsoft.com/office/drawing/2014/main" id="{F6664975-61D0-457A-A559-606754AE5D0A}"/>
            </a:ext>
          </a:extLst>
        </xdr:cNvPr>
        <xdr:cNvSpPr/>
      </xdr:nvSpPr>
      <xdr:spPr>
        <a:xfrm>
          <a:off x="16388080" y="1037608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136616</xdr:rowOff>
    </xdr:from>
    <xdr:to>
      <xdr:col>102</xdr:col>
      <xdr:colOff>114300</xdr:colOff>
      <xdr:row>62</xdr:row>
      <xdr:rowOff>29391</xdr:rowOff>
    </xdr:to>
    <xdr:cxnSp macro="">
      <xdr:nvCxnSpPr>
        <xdr:cNvPr id="615" name="直線コネクタ 614">
          <a:extLst>
            <a:ext uri="{FF2B5EF4-FFF2-40B4-BE49-F238E27FC236}">
              <a16:creationId xmlns:a16="http://schemas.microsoft.com/office/drawing/2014/main" id="{5D437968-998C-4BAE-AC42-30DDC554B4D2}"/>
            </a:ext>
          </a:extLst>
        </xdr:cNvPr>
        <xdr:cNvCxnSpPr/>
      </xdr:nvCxnSpPr>
      <xdr:spPr>
        <a:xfrm flipV="1">
          <a:off x="16431260" y="10362656"/>
          <a:ext cx="78232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616" name="n_1aveValue【学校施設】&#10;一人当たり面積">
          <a:extLst>
            <a:ext uri="{FF2B5EF4-FFF2-40B4-BE49-F238E27FC236}">
              <a16:creationId xmlns:a16="http://schemas.microsoft.com/office/drawing/2014/main" id="{B2AE4F66-CC5A-4FD0-8F05-0CD1E52871D7}"/>
            </a:ext>
          </a:extLst>
        </xdr:cNvPr>
        <xdr:cNvSpPr txBox="1"/>
      </xdr:nvSpPr>
      <xdr:spPr>
        <a:xfrm>
          <a:off x="185611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17" name="n_2aveValue【学校施設】&#10;一人当たり面積">
          <a:extLst>
            <a:ext uri="{FF2B5EF4-FFF2-40B4-BE49-F238E27FC236}">
              <a16:creationId xmlns:a16="http://schemas.microsoft.com/office/drawing/2014/main" id="{35C64015-EBE5-4582-B523-49B438A4907A}"/>
            </a:ext>
          </a:extLst>
        </xdr:cNvPr>
        <xdr:cNvSpPr txBox="1"/>
      </xdr:nvSpPr>
      <xdr:spPr>
        <a:xfrm>
          <a:off x="17776267" y="10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618" name="n_3aveValue【学校施設】&#10;一人当たり面積">
          <a:extLst>
            <a:ext uri="{FF2B5EF4-FFF2-40B4-BE49-F238E27FC236}">
              <a16:creationId xmlns:a16="http://schemas.microsoft.com/office/drawing/2014/main" id="{7BBD5D39-96E5-4E3E-BAC8-40BBCAF8997F}"/>
            </a:ext>
          </a:extLst>
        </xdr:cNvPr>
        <xdr:cNvSpPr txBox="1"/>
      </xdr:nvSpPr>
      <xdr:spPr>
        <a:xfrm>
          <a:off x="17001567" y="1062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619" name="n_4aveValue【学校施設】&#10;一人当たり面積">
          <a:extLst>
            <a:ext uri="{FF2B5EF4-FFF2-40B4-BE49-F238E27FC236}">
              <a16:creationId xmlns:a16="http://schemas.microsoft.com/office/drawing/2014/main" id="{7E3B12D4-7619-4415-82EB-E96A08365100}"/>
            </a:ext>
          </a:extLst>
        </xdr:cNvPr>
        <xdr:cNvSpPr txBox="1"/>
      </xdr:nvSpPr>
      <xdr:spPr>
        <a:xfrm>
          <a:off x="16226867" y="1060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153868</xdr:rowOff>
    </xdr:from>
    <xdr:ext cx="469744" cy="259045"/>
    <xdr:sp macro="" textlink="">
      <xdr:nvSpPr>
        <xdr:cNvPr id="620" name="n_1mainValue【学校施設】&#10;一人当たり面積">
          <a:extLst>
            <a:ext uri="{FF2B5EF4-FFF2-40B4-BE49-F238E27FC236}">
              <a16:creationId xmlns:a16="http://schemas.microsoft.com/office/drawing/2014/main" id="{DB62DCBE-3300-43F0-A14F-C51F1701B752}"/>
            </a:ext>
          </a:extLst>
        </xdr:cNvPr>
        <xdr:cNvSpPr txBox="1"/>
      </xdr:nvSpPr>
      <xdr:spPr>
        <a:xfrm>
          <a:off x="18561127" y="1004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37936</xdr:rowOff>
    </xdr:from>
    <xdr:ext cx="469744" cy="259045"/>
    <xdr:sp macro="" textlink="">
      <xdr:nvSpPr>
        <xdr:cNvPr id="621" name="n_2mainValue【学校施設】&#10;一人当たり面積">
          <a:extLst>
            <a:ext uri="{FF2B5EF4-FFF2-40B4-BE49-F238E27FC236}">
              <a16:creationId xmlns:a16="http://schemas.microsoft.com/office/drawing/2014/main" id="{A08B85F5-2EC7-4B05-94EE-96B84CD3DB93}"/>
            </a:ext>
          </a:extLst>
        </xdr:cNvPr>
        <xdr:cNvSpPr txBox="1"/>
      </xdr:nvSpPr>
      <xdr:spPr>
        <a:xfrm>
          <a:off x="17776267" y="1009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32493</xdr:rowOff>
    </xdr:from>
    <xdr:ext cx="469744" cy="259045"/>
    <xdr:sp macro="" textlink="">
      <xdr:nvSpPr>
        <xdr:cNvPr id="622" name="n_3mainValue【学校施設】&#10;一人当たり面積">
          <a:extLst>
            <a:ext uri="{FF2B5EF4-FFF2-40B4-BE49-F238E27FC236}">
              <a16:creationId xmlns:a16="http://schemas.microsoft.com/office/drawing/2014/main" id="{B0A0E711-CFFB-45A4-B905-F01E2D4C9A9F}"/>
            </a:ext>
          </a:extLst>
        </xdr:cNvPr>
        <xdr:cNvSpPr txBox="1"/>
      </xdr:nvSpPr>
      <xdr:spPr>
        <a:xfrm>
          <a:off x="17001567" y="1009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96718</xdr:rowOff>
    </xdr:from>
    <xdr:ext cx="469744" cy="259045"/>
    <xdr:sp macro="" textlink="">
      <xdr:nvSpPr>
        <xdr:cNvPr id="623" name="n_4mainValue【学校施設】&#10;一人当たり面積">
          <a:extLst>
            <a:ext uri="{FF2B5EF4-FFF2-40B4-BE49-F238E27FC236}">
              <a16:creationId xmlns:a16="http://schemas.microsoft.com/office/drawing/2014/main" id="{A95FCD54-84EE-441D-AD2B-F150433E16FF}"/>
            </a:ext>
          </a:extLst>
        </xdr:cNvPr>
        <xdr:cNvSpPr txBox="1"/>
      </xdr:nvSpPr>
      <xdr:spPr>
        <a:xfrm>
          <a:off x="16226867" y="10155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19B335BF-2639-49FC-9EB6-8A0591640EE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A7E2B4BD-E435-49F8-9147-95E7EF1C38D2}"/>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61B232D0-3E66-4C98-A3FE-2986C051656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BE56E4F4-A029-4277-B5C4-7CBE0FDC600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C4313984-8285-4F77-89B9-60EF9CF826F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88EC1662-4740-4968-A835-8A0321B42E9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87138704-9DF1-4D7A-A1A8-E09CEA756ED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49DCFC7F-B2FA-46F4-B6BE-EA151337F7F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263406BF-67BD-4629-86DC-905A5B172ED1}"/>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D5EC182D-7A32-4127-BCBD-5D3F00ACF43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CD8C74DC-BC33-45E6-8054-70556B67EBD4}"/>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5" name="直線コネクタ 634">
          <a:extLst>
            <a:ext uri="{FF2B5EF4-FFF2-40B4-BE49-F238E27FC236}">
              <a16:creationId xmlns:a16="http://schemas.microsoft.com/office/drawing/2014/main" id="{ED169056-BF09-47EB-B774-36278714CBF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6" name="テキスト ボックス 635">
          <a:extLst>
            <a:ext uri="{FF2B5EF4-FFF2-40B4-BE49-F238E27FC236}">
              <a16:creationId xmlns:a16="http://schemas.microsoft.com/office/drawing/2014/main" id="{57CE7753-2340-468F-9F76-F32D88389D13}"/>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7" name="直線コネクタ 636">
          <a:extLst>
            <a:ext uri="{FF2B5EF4-FFF2-40B4-BE49-F238E27FC236}">
              <a16:creationId xmlns:a16="http://schemas.microsoft.com/office/drawing/2014/main" id="{EC0194B7-C966-481E-92E7-64585B0F3971}"/>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8" name="テキスト ボックス 637">
          <a:extLst>
            <a:ext uri="{FF2B5EF4-FFF2-40B4-BE49-F238E27FC236}">
              <a16:creationId xmlns:a16="http://schemas.microsoft.com/office/drawing/2014/main" id="{AC033838-A6D6-4910-94E9-2E4672AEE28C}"/>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9" name="直線コネクタ 638">
          <a:extLst>
            <a:ext uri="{FF2B5EF4-FFF2-40B4-BE49-F238E27FC236}">
              <a16:creationId xmlns:a16="http://schemas.microsoft.com/office/drawing/2014/main" id="{D78B3EE8-BC3C-4848-B471-CB96F7E0F725}"/>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0" name="テキスト ボックス 639">
          <a:extLst>
            <a:ext uri="{FF2B5EF4-FFF2-40B4-BE49-F238E27FC236}">
              <a16:creationId xmlns:a16="http://schemas.microsoft.com/office/drawing/2014/main" id="{3DFC1608-0BF6-4453-AB1E-D5A1005208B3}"/>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1" name="直線コネクタ 640">
          <a:extLst>
            <a:ext uri="{FF2B5EF4-FFF2-40B4-BE49-F238E27FC236}">
              <a16:creationId xmlns:a16="http://schemas.microsoft.com/office/drawing/2014/main" id="{2E727FFD-CD11-44DA-8018-90B259310F1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2" name="テキスト ボックス 641">
          <a:extLst>
            <a:ext uri="{FF2B5EF4-FFF2-40B4-BE49-F238E27FC236}">
              <a16:creationId xmlns:a16="http://schemas.microsoft.com/office/drawing/2014/main" id="{7BEEB09D-B844-43A1-97CD-796143A3B2C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3" name="直線コネクタ 642">
          <a:extLst>
            <a:ext uri="{FF2B5EF4-FFF2-40B4-BE49-F238E27FC236}">
              <a16:creationId xmlns:a16="http://schemas.microsoft.com/office/drawing/2014/main" id="{140FB554-797D-471E-B177-590DD82C8C85}"/>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4" name="テキスト ボックス 643">
          <a:extLst>
            <a:ext uri="{FF2B5EF4-FFF2-40B4-BE49-F238E27FC236}">
              <a16:creationId xmlns:a16="http://schemas.microsoft.com/office/drawing/2014/main" id="{4F93648D-88B2-4656-A6B8-FEA5EC9A67EB}"/>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23347F1F-73EE-4DC5-B848-9745650DE50B}"/>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6" name="テキスト ボックス 645">
          <a:extLst>
            <a:ext uri="{FF2B5EF4-FFF2-40B4-BE49-F238E27FC236}">
              <a16:creationId xmlns:a16="http://schemas.microsoft.com/office/drawing/2014/main" id="{BF6A8942-360A-47DE-92AF-57912832E6DF}"/>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7" name="【児童館】&#10;有形固定資産減価償却率グラフ枠">
          <a:extLst>
            <a:ext uri="{FF2B5EF4-FFF2-40B4-BE49-F238E27FC236}">
              <a16:creationId xmlns:a16="http://schemas.microsoft.com/office/drawing/2014/main" id="{B44D5073-7422-4B08-9EFC-FF594CBD48C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48" name="直線コネクタ 647">
          <a:extLst>
            <a:ext uri="{FF2B5EF4-FFF2-40B4-BE49-F238E27FC236}">
              <a16:creationId xmlns:a16="http://schemas.microsoft.com/office/drawing/2014/main" id="{B7DA7BA9-5686-4F6B-8340-93C6764BFFA2}"/>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49" name="【児童館】&#10;有形固定資産減価償却率最小値テキスト">
          <a:extLst>
            <a:ext uri="{FF2B5EF4-FFF2-40B4-BE49-F238E27FC236}">
              <a16:creationId xmlns:a16="http://schemas.microsoft.com/office/drawing/2014/main" id="{C67A5424-3549-494D-861D-07316F2401FD}"/>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0" name="直線コネクタ 649">
          <a:extLst>
            <a:ext uri="{FF2B5EF4-FFF2-40B4-BE49-F238E27FC236}">
              <a16:creationId xmlns:a16="http://schemas.microsoft.com/office/drawing/2014/main" id="{62CFE8D4-D78B-4CE9-8765-665F91F41465}"/>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1" name="【児童館】&#10;有形固定資産減価償却率最大値テキスト">
          <a:extLst>
            <a:ext uri="{FF2B5EF4-FFF2-40B4-BE49-F238E27FC236}">
              <a16:creationId xmlns:a16="http://schemas.microsoft.com/office/drawing/2014/main" id="{53F3D282-4216-4C07-A659-6267359827BC}"/>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2" name="直線コネクタ 651">
          <a:extLst>
            <a:ext uri="{FF2B5EF4-FFF2-40B4-BE49-F238E27FC236}">
              <a16:creationId xmlns:a16="http://schemas.microsoft.com/office/drawing/2014/main" id="{9968FC8C-317E-4F2E-A47B-F8CFA5441693}"/>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653" name="【児童館】&#10;有形固定資産減価償却率平均値テキスト">
          <a:extLst>
            <a:ext uri="{FF2B5EF4-FFF2-40B4-BE49-F238E27FC236}">
              <a16:creationId xmlns:a16="http://schemas.microsoft.com/office/drawing/2014/main" id="{D63EF3EE-D93D-4677-9D8D-36EE34AA5F99}"/>
            </a:ext>
          </a:extLst>
        </xdr:cNvPr>
        <xdr:cNvSpPr txBox="1"/>
      </xdr:nvSpPr>
      <xdr:spPr>
        <a:xfrm>
          <a:off x="14414500" y="13681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4" name="フローチャート: 判断 653">
          <a:extLst>
            <a:ext uri="{FF2B5EF4-FFF2-40B4-BE49-F238E27FC236}">
              <a16:creationId xmlns:a16="http://schemas.microsoft.com/office/drawing/2014/main" id="{C02F035A-3C20-41E9-909C-4067C8F40AB3}"/>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5" name="フローチャート: 判断 654">
          <a:extLst>
            <a:ext uri="{FF2B5EF4-FFF2-40B4-BE49-F238E27FC236}">
              <a16:creationId xmlns:a16="http://schemas.microsoft.com/office/drawing/2014/main" id="{6881CAF5-9EE5-4838-A085-6D08CDF8E63A}"/>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56" name="フローチャート: 判断 655">
          <a:extLst>
            <a:ext uri="{FF2B5EF4-FFF2-40B4-BE49-F238E27FC236}">
              <a16:creationId xmlns:a16="http://schemas.microsoft.com/office/drawing/2014/main" id="{F3492FD8-BA5C-41CB-96A8-2091BF6BE956}"/>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57" name="フローチャート: 判断 656">
          <a:extLst>
            <a:ext uri="{FF2B5EF4-FFF2-40B4-BE49-F238E27FC236}">
              <a16:creationId xmlns:a16="http://schemas.microsoft.com/office/drawing/2014/main" id="{A6C40449-67A1-4C04-9E7A-14A2C724A7B9}"/>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8" name="フローチャート: 判断 657">
          <a:extLst>
            <a:ext uri="{FF2B5EF4-FFF2-40B4-BE49-F238E27FC236}">
              <a16:creationId xmlns:a16="http://schemas.microsoft.com/office/drawing/2014/main" id="{6A4493FD-600A-40E8-90CC-3037BAFCC14F}"/>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701678F7-5FF8-4C14-AB13-18EDC0F3F0BC}"/>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28B62A0B-8516-4EF7-8650-41B0427CB9CE}"/>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45EDF0A4-6191-4E28-838C-8A5A61784633}"/>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F2A80B03-8653-4EB8-AAA5-FE2ED1C2AA8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B06AA4D3-A5B5-4A62-A94F-4986BB549A8A}"/>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113030</xdr:rowOff>
    </xdr:from>
    <xdr:to>
      <xdr:col>85</xdr:col>
      <xdr:colOff>177800</xdr:colOff>
      <xdr:row>81</xdr:row>
      <xdr:rowOff>43180</xdr:rowOff>
    </xdr:to>
    <xdr:sp macro="" textlink="">
      <xdr:nvSpPr>
        <xdr:cNvPr id="664" name="楕円 663">
          <a:extLst>
            <a:ext uri="{FF2B5EF4-FFF2-40B4-BE49-F238E27FC236}">
              <a16:creationId xmlns:a16="http://schemas.microsoft.com/office/drawing/2014/main" id="{E28ABE3A-6136-4431-9E84-DC33F4D90EC5}"/>
            </a:ext>
          </a:extLst>
        </xdr:cNvPr>
        <xdr:cNvSpPr/>
      </xdr:nvSpPr>
      <xdr:spPr>
        <a:xfrm>
          <a:off x="14325600" y="135242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135907</xdr:rowOff>
    </xdr:from>
    <xdr:ext cx="405111" cy="259045"/>
    <xdr:sp macro="" textlink="">
      <xdr:nvSpPr>
        <xdr:cNvPr id="665" name="【児童館】&#10;有形固定資産減価償却率該当値テキスト">
          <a:extLst>
            <a:ext uri="{FF2B5EF4-FFF2-40B4-BE49-F238E27FC236}">
              <a16:creationId xmlns:a16="http://schemas.microsoft.com/office/drawing/2014/main" id="{4ED42158-4DFE-4C1D-89F2-6A2BA92A0023}"/>
            </a:ext>
          </a:extLst>
        </xdr:cNvPr>
        <xdr:cNvSpPr txBox="1"/>
      </xdr:nvSpPr>
      <xdr:spPr>
        <a:xfrm>
          <a:off x="14414500" y="1337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93980</xdr:rowOff>
    </xdr:from>
    <xdr:to>
      <xdr:col>81</xdr:col>
      <xdr:colOff>101600</xdr:colOff>
      <xdr:row>81</xdr:row>
      <xdr:rowOff>24130</xdr:rowOff>
    </xdr:to>
    <xdr:sp macro="" textlink="">
      <xdr:nvSpPr>
        <xdr:cNvPr id="666" name="楕円 665">
          <a:extLst>
            <a:ext uri="{FF2B5EF4-FFF2-40B4-BE49-F238E27FC236}">
              <a16:creationId xmlns:a16="http://schemas.microsoft.com/office/drawing/2014/main" id="{3A840579-2557-42C3-B7F8-1AA4E6E35C51}"/>
            </a:ext>
          </a:extLst>
        </xdr:cNvPr>
        <xdr:cNvSpPr/>
      </xdr:nvSpPr>
      <xdr:spPr>
        <a:xfrm>
          <a:off x="13578840" y="13505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144780</xdr:rowOff>
    </xdr:from>
    <xdr:to>
      <xdr:col>85</xdr:col>
      <xdr:colOff>127000</xdr:colOff>
      <xdr:row>80</xdr:row>
      <xdr:rowOff>163830</xdr:rowOff>
    </xdr:to>
    <xdr:cxnSp macro="">
      <xdr:nvCxnSpPr>
        <xdr:cNvPr id="667" name="直線コネクタ 666">
          <a:extLst>
            <a:ext uri="{FF2B5EF4-FFF2-40B4-BE49-F238E27FC236}">
              <a16:creationId xmlns:a16="http://schemas.microsoft.com/office/drawing/2014/main" id="{868B2750-2224-46EF-B621-961ECF3BDCD9}"/>
            </a:ext>
          </a:extLst>
        </xdr:cNvPr>
        <xdr:cNvCxnSpPr/>
      </xdr:nvCxnSpPr>
      <xdr:spPr>
        <a:xfrm>
          <a:off x="13629640" y="13555980"/>
          <a:ext cx="7467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48261</xdr:rowOff>
    </xdr:from>
    <xdr:to>
      <xdr:col>76</xdr:col>
      <xdr:colOff>165100</xdr:colOff>
      <xdr:row>80</xdr:row>
      <xdr:rowOff>149861</xdr:rowOff>
    </xdr:to>
    <xdr:sp macro="" textlink="">
      <xdr:nvSpPr>
        <xdr:cNvPr id="668" name="楕円 667">
          <a:extLst>
            <a:ext uri="{FF2B5EF4-FFF2-40B4-BE49-F238E27FC236}">
              <a16:creationId xmlns:a16="http://schemas.microsoft.com/office/drawing/2014/main" id="{D45EA193-2026-42EB-823D-A1726989A995}"/>
            </a:ext>
          </a:extLst>
        </xdr:cNvPr>
        <xdr:cNvSpPr/>
      </xdr:nvSpPr>
      <xdr:spPr>
        <a:xfrm>
          <a:off x="1280414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99061</xdr:rowOff>
    </xdr:from>
    <xdr:to>
      <xdr:col>81</xdr:col>
      <xdr:colOff>50800</xdr:colOff>
      <xdr:row>80</xdr:row>
      <xdr:rowOff>144780</xdr:rowOff>
    </xdr:to>
    <xdr:cxnSp macro="">
      <xdr:nvCxnSpPr>
        <xdr:cNvPr id="669" name="直線コネクタ 668">
          <a:extLst>
            <a:ext uri="{FF2B5EF4-FFF2-40B4-BE49-F238E27FC236}">
              <a16:creationId xmlns:a16="http://schemas.microsoft.com/office/drawing/2014/main" id="{A58E4CC8-4C33-40ED-952D-9E02CBE328DD}"/>
            </a:ext>
          </a:extLst>
        </xdr:cNvPr>
        <xdr:cNvCxnSpPr/>
      </xdr:nvCxnSpPr>
      <xdr:spPr>
        <a:xfrm>
          <a:off x="12854940" y="13510261"/>
          <a:ext cx="7747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2539</xdr:rowOff>
    </xdr:from>
    <xdr:to>
      <xdr:col>72</xdr:col>
      <xdr:colOff>38100</xdr:colOff>
      <xdr:row>80</xdr:row>
      <xdr:rowOff>104139</xdr:rowOff>
    </xdr:to>
    <xdr:sp macro="" textlink="">
      <xdr:nvSpPr>
        <xdr:cNvPr id="670" name="楕円 669">
          <a:extLst>
            <a:ext uri="{FF2B5EF4-FFF2-40B4-BE49-F238E27FC236}">
              <a16:creationId xmlns:a16="http://schemas.microsoft.com/office/drawing/2014/main" id="{E3287E50-8CE6-496C-8006-8E0F3D3D97E7}"/>
            </a:ext>
          </a:extLst>
        </xdr:cNvPr>
        <xdr:cNvSpPr/>
      </xdr:nvSpPr>
      <xdr:spPr>
        <a:xfrm>
          <a:off x="12029440" y="134137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53339</xdr:rowOff>
    </xdr:from>
    <xdr:to>
      <xdr:col>76</xdr:col>
      <xdr:colOff>114300</xdr:colOff>
      <xdr:row>80</xdr:row>
      <xdr:rowOff>99061</xdr:rowOff>
    </xdr:to>
    <xdr:cxnSp macro="">
      <xdr:nvCxnSpPr>
        <xdr:cNvPr id="671" name="直線コネクタ 670">
          <a:extLst>
            <a:ext uri="{FF2B5EF4-FFF2-40B4-BE49-F238E27FC236}">
              <a16:creationId xmlns:a16="http://schemas.microsoft.com/office/drawing/2014/main" id="{206F0ECA-DCCB-4270-A9CA-27E4488B468E}"/>
            </a:ext>
          </a:extLst>
        </xdr:cNvPr>
        <xdr:cNvCxnSpPr/>
      </xdr:nvCxnSpPr>
      <xdr:spPr>
        <a:xfrm>
          <a:off x="12072620" y="13464539"/>
          <a:ext cx="78232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126364</xdr:rowOff>
    </xdr:from>
    <xdr:to>
      <xdr:col>67</xdr:col>
      <xdr:colOff>101600</xdr:colOff>
      <xdr:row>80</xdr:row>
      <xdr:rowOff>56514</xdr:rowOff>
    </xdr:to>
    <xdr:sp macro="" textlink="">
      <xdr:nvSpPr>
        <xdr:cNvPr id="672" name="楕円 671">
          <a:extLst>
            <a:ext uri="{FF2B5EF4-FFF2-40B4-BE49-F238E27FC236}">
              <a16:creationId xmlns:a16="http://schemas.microsoft.com/office/drawing/2014/main" id="{F1BBB09A-794C-41D3-99E7-96DDCB66682D}"/>
            </a:ext>
          </a:extLst>
        </xdr:cNvPr>
        <xdr:cNvSpPr/>
      </xdr:nvSpPr>
      <xdr:spPr>
        <a:xfrm>
          <a:off x="11231880" y="133699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5714</xdr:rowOff>
    </xdr:from>
    <xdr:to>
      <xdr:col>71</xdr:col>
      <xdr:colOff>177800</xdr:colOff>
      <xdr:row>80</xdr:row>
      <xdr:rowOff>53339</xdr:rowOff>
    </xdr:to>
    <xdr:cxnSp macro="">
      <xdr:nvCxnSpPr>
        <xdr:cNvPr id="673" name="直線コネクタ 672">
          <a:extLst>
            <a:ext uri="{FF2B5EF4-FFF2-40B4-BE49-F238E27FC236}">
              <a16:creationId xmlns:a16="http://schemas.microsoft.com/office/drawing/2014/main" id="{F21B4965-6F7C-4DBA-A4CA-0F9A72D58F1C}"/>
            </a:ext>
          </a:extLst>
        </xdr:cNvPr>
        <xdr:cNvCxnSpPr/>
      </xdr:nvCxnSpPr>
      <xdr:spPr>
        <a:xfrm>
          <a:off x="11282680" y="13416914"/>
          <a:ext cx="78994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674" name="n_1aveValue【児童館】&#10;有形固定資産減価償却率">
          <a:extLst>
            <a:ext uri="{FF2B5EF4-FFF2-40B4-BE49-F238E27FC236}">
              <a16:creationId xmlns:a16="http://schemas.microsoft.com/office/drawing/2014/main" id="{C9A01FC1-E64B-42BB-BF85-ACD3891D821C}"/>
            </a:ext>
          </a:extLst>
        </xdr:cNvPr>
        <xdr:cNvSpPr txBox="1"/>
      </xdr:nvSpPr>
      <xdr:spPr>
        <a:xfrm>
          <a:off x="13437244" y="1379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75" name="n_2aveValue【児童館】&#10;有形固定資産減価償却率">
          <a:extLst>
            <a:ext uri="{FF2B5EF4-FFF2-40B4-BE49-F238E27FC236}">
              <a16:creationId xmlns:a16="http://schemas.microsoft.com/office/drawing/2014/main" id="{9DA09C99-F12E-41D4-8C4F-F9B9CCC30EF6}"/>
            </a:ext>
          </a:extLst>
        </xdr:cNvPr>
        <xdr:cNvSpPr txBox="1"/>
      </xdr:nvSpPr>
      <xdr:spPr>
        <a:xfrm>
          <a:off x="1267524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676" name="n_3aveValue【児童館】&#10;有形固定資産減価償却率">
          <a:extLst>
            <a:ext uri="{FF2B5EF4-FFF2-40B4-BE49-F238E27FC236}">
              <a16:creationId xmlns:a16="http://schemas.microsoft.com/office/drawing/2014/main" id="{A8FAED1B-7B77-40B8-BE29-53A762AA8910}"/>
            </a:ext>
          </a:extLst>
        </xdr:cNvPr>
        <xdr:cNvSpPr txBox="1"/>
      </xdr:nvSpPr>
      <xdr:spPr>
        <a:xfrm>
          <a:off x="11900544" y="1378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77" name="n_4aveValue【児童館】&#10;有形固定資産減価償却率">
          <a:extLst>
            <a:ext uri="{FF2B5EF4-FFF2-40B4-BE49-F238E27FC236}">
              <a16:creationId xmlns:a16="http://schemas.microsoft.com/office/drawing/2014/main" id="{0A8C75E9-0181-4B42-88A6-7BCC2F281756}"/>
            </a:ext>
          </a:extLst>
        </xdr:cNvPr>
        <xdr:cNvSpPr txBox="1"/>
      </xdr:nvSpPr>
      <xdr:spPr>
        <a:xfrm>
          <a:off x="11102984" y="13765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40657</xdr:rowOff>
    </xdr:from>
    <xdr:ext cx="405111" cy="259045"/>
    <xdr:sp macro="" textlink="">
      <xdr:nvSpPr>
        <xdr:cNvPr id="678" name="n_1mainValue【児童館】&#10;有形固定資産減価償却率">
          <a:extLst>
            <a:ext uri="{FF2B5EF4-FFF2-40B4-BE49-F238E27FC236}">
              <a16:creationId xmlns:a16="http://schemas.microsoft.com/office/drawing/2014/main" id="{A641303C-2AD3-44A0-AD38-C5983DF8D53A}"/>
            </a:ext>
          </a:extLst>
        </xdr:cNvPr>
        <xdr:cNvSpPr txBox="1"/>
      </xdr:nvSpPr>
      <xdr:spPr>
        <a:xfrm>
          <a:off x="13437244" y="1328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166388</xdr:rowOff>
    </xdr:from>
    <xdr:ext cx="405111" cy="259045"/>
    <xdr:sp macro="" textlink="">
      <xdr:nvSpPr>
        <xdr:cNvPr id="679" name="n_2mainValue【児童館】&#10;有形固定資産減価償却率">
          <a:extLst>
            <a:ext uri="{FF2B5EF4-FFF2-40B4-BE49-F238E27FC236}">
              <a16:creationId xmlns:a16="http://schemas.microsoft.com/office/drawing/2014/main" id="{F832EDCD-8B19-4CEB-AAD8-E0D3271E90DA}"/>
            </a:ext>
          </a:extLst>
        </xdr:cNvPr>
        <xdr:cNvSpPr txBox="1"/>
      </xdr:nvSpPr>
      <xdr:spPr>
        <a:xfrm>
          <a:off x="12675244" y="13242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120666</xdr:rowOff>
    </xdr:from>
    <xdr:ext cx="405111" cy="259045"/>
    <xdr:sp macro="" textlink="">
      <xdr:nvSpPr>
        <xdr:cNvPr id="680" name="n_3mainValue【児童館】&#10;有形固定資産減価償却率">
          <a:extLst>
            <a:ext uri="{FF2B5EF4-FFF2-40B4-BE49-F238E27FC236}">
              <a16:creationId xmlns:a16="http://schemas.microsoft.com/office/drawing/2014/main" id="{EBEA182C-D50D-4758-9AD8-F54988636CEB}"/>
            </a:ext>
          </a:extLst>
        </xdr:cNvPr>
        <xdr:cNvSpPr txBox="1"/>
      </xdr:nvSpPr>
      <xdr:spPr>
        <a:xfrm>
          <a:off x="11900544" y="13196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73041</xdr:rowOff>
    </xdr:from>
    <xdr:ext cx="405111" cy="259045"/>
    <xdr:sp macro="" textlink="">
      <xdr:nvSpPr>
        <xdr:cNvPr id="681" name="n_4mainValue【児童館】&#10;有形固定資産減価償却率">
          <a:extLst>
            <a:ext uri="{FF2B5EF4-FFF2-40B4-BE49-F238E27FC236}">
              <a16:creationId xmlns:a16="http://schemas.microsoft.com/office/drawing/2014/main" id="{7ECD0CA4-62D4-4F5B-994E-0A1F1519CA36}"/>
            </a:ext>
          </a:extLst>
        </xdr:cNvPr>
        <xdr:cNvSpPr txBox="1"/>
      </xdr:nvSpPr>
      <xdr:spPr>
        <a:xfrm>
          <a:off x="11102984" y="13148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a:extLst>
            <a:ext uri="{FF2B5EF4-FFF2-40B4-BE49-F238E27FC236}">
              <a16:creationId xmlns:a16="http://schemas.microsoft.com/office/drawing/2014/main" id="{D736B53C-BBA5-4F70-809C-1A6577DBAE3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a:extLst>
            <a:ext uri="{FF2B5EF4-FFF2-40B4-BE49-F238E27FC236}">
              <a16:creationId xmlns:a16="http://schemas.microsoft.com/office/drawing/2014/main" id="{5E5A98D6-22DA-4BAF-8CE2-37E7BBA5D95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a:extLst>
            <a:ext uri="{FF2B5EF4-FFF2-40B4-BE49-F238E27FC236}">
              <a16:creationId xmlns:a16="http://schemas.microsoft.com/office/drawing/2014/main" id="{A1D310C1-8AF4-4D23-8BB8-1AE4FAA7BE7C}"/>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a:extLst>
            <a:ext uri="{FF2B5EF4-FFF2-40B4-BE49-F238E27FC236}">
              <a16:creationId xmlns:a16="http://schemas.microsoft.com/office/drawing/2014/main" id="{F030B417-F977-4480-8F1F-86F6A04BDB51}"/>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a:extLst>
            <a:ext uri="{FF2B5EF4-FFF2-40B4-BE49-F238E27FC236}">
              <a16:creationId xmlns:a16="http://schemas.microsoft.com/office/drawing/2014/main" id="{41FB1B81-B82E-4860-B9D8-414AE6FBFAC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a:extLst>
            <a:ext uri="{FF2B5EF4-FFF2-40B4-BE49-F238E27FC236}">
              <a16:creationId xmlns:a16="http://schemas.microsoft.com/office/drawing/2014/main" id="{E3CA249A-4C99-478E-8302-2B2A391AD994}"/>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a:extLst>
            <a:ext uri="{FF2B5EF4-FFF2-40B4-BE49-F238E27FC236}">
              <a16:creationId xmlns:a16="http://schemas.microsoft.com/office/drawing/2014/main" id="{6158DBE0-3666-4ADD-9753-5E79CA153C1E}"/>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a:extLst>
            <a:ext uri="{FF2B5EF4-FFF2-40B4-BE49-F238E27FC236}">
              <a16:creationId xmlns:a16="http://schemas.microsoft.com/office/drawing/2014/main" id="{CE3FB19C-FBFE-4105-B1E4-7F2436830605}"/>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a:extLst>
            <a:ext uri="{FF2B5EF4-FFF2-40B4-BE49-F238E27FC236}">
              <a16:creationId xmlns:a16="http://schemas.microsoft.com/office/drawing/2014/main" id="{F19DDDCC-AEC4-4618-9F9C-E7549164F65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a:extLst>
            <a:ext uri="{FF2B5EF4-FFF2-40B4-BE49-F238E27FC236}">
              <a16:creationId xmlns:a16="http://schemas.microsoft.com/office/drawing/2014/main" id="{710868BF-13B8-4469-BBCC-E3565FDBA71E}"/>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2" name="直線コネクタ 691">
          <a:extLst>
            <a:ext uri="{FF2B5EF4-FFF2-40B4-BE49-F238E27FC236}">
              <a16:creationId xmlns:a16="http://schemas.microsoft.com/office/drawing/2014/main" id="{1F04D562-3BC5-4954-AA31-0B8E855C9398}"/>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3" name="テキスト ボックス 692">
          <a:extLst>
            <a:ext uri="{FF2B5EF4-FFF2-40B4-BE49-F238E27FC236}">
              <a16:creationId xmlns:a16="http://schemas.microsoft.com/office/drawing/2014/main" id="{4862A52B-7D13-461C-9E3A-A6C34BC4C063}"/>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4" name="直線コネクタ 693">
          <a:extLst>
            <a:ext uri="{FF2B5EF4-FFF2-40B4-BE49-F238E27FC236}">
              <a16:creationId xmlns:a16="http://schemas.microsoft.com/office/drawing/2014/main" id="{A10D209B-609C-4B37-969F-6DC9C77569F4}"/>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5" name="テキスト ボックス 694">
          <a:extLst>
            <a:ext uri="{FF2B5EF4-FFF2-40B4-BE49-F238E27FC236}">
              <a16:creationId xmlns:a16="http://schemas.microsoft.com/office/drawing/2014/main" id="{3DAFFEC4-E2F3-4E96-A789-062A02742375}"/>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6" name="直線コネクタ 695">
          <a:extLst>
            <a:ext uri="{FF2B5EF4-FFF2-40B4-BE49-F238E27FC236}">
              <a16:creationId xmlns:a16="http://schemas.microsoft.com/office/drawing/2014/main" id="{74FA1485-F729-42CD-9751-76D59BBC1E06}"/>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7" name="テキスト ボックス 696">
          <a:extLst>
            <a:ext uri="{FF2B5EF4-FFF2-40B4-BE49-F238E27FC236}">
              <a16:creationId xmlns:a16="http://schemas.microsoft.com/office/drawing/2014/main" id="{3E3283B3-BB56-4AC8-B0BE-31F5A8D0628B}"/>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a:extLst>
            <a:ext uri="{FF2B5EF4-FFF2-40B4-BE49-F238E27FC236}">
              <a16:creationId xmlns:a16="http://schemas.microsoft.com/office/drawing/2014/main" id="{4E0D5B0F-A609-4166-8074-C475E20CF7E1}"/>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9" name="テキスト ボックス 698">
          <a:extLst>
            <a:ext uri="{FF2B5EF4-FFF2-40B4-BE49-F238E27FC236}">
              <a16:creationId xmlns:a16="http://schemas.microsoft.com/office/drawing/2014/main" id="{0C00FB41-14F9-4FC2-868B-7A8E7BF0609D}"/>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0" name="直線コネクタ 699">
          <a:extLst>
            <a:ext uri="{FF2B5EF4-FFF2-40B4-BE49-F238E27FC236}">
              <a16:creationId xmlns:a16="http://schemas.microsoft.com/office/drawing/2014/main" id="{38E69880-5224-475C-BD5C-2117C688E068}"/>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1" name="テキスト ボックス 700">
          <a:extLst>
            <a:ext uri="{FF2B5EF4-FFF2-40B4-BE49-F238E27FC236}">
              <a16:creationId xmlns:a16="http://schemas.microsoft.com/office/drawing/2014/main" id="{9D9BA798-308D-4FCC-995A-2C51D5E5F92B}"/>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D9998C9C-C5C7-4368-A910-FA61F9BA7AC1}"/>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4C68BD32-6BE4-4C27-9615-F3BF9BB27679}"/>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5C0FA0CC-0962-4E45-B2F5-D7243E33DEED}"/>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5" name="直線コネクタ 704">
          <a:extLst>
            <a:ext uri="{FF2B5EF4-FFF2-40B4-BE49-F238E27FC236}">
              <a16:creationId xmlns:a16="http://schemas.microsoft.com/office/drawing/2014/main" id="{FB75152E-AFD0-496C-AF22-26AB1E9670D8}"/>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6" name="【児童館】&#10;一人当たり面積最小値テキスト">
          <a:extLst>
            <a:ext uri="{FF2B5EF4-FFF2-40B4-BE49-F238E27FC236}">
              <a16:creationId xmlns:a16="http://schemas.microsoft.com/office/drawing/2014/main" id="{4A82A25D-F420-440D-A689-94ED528D6265}"/>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7" name="直線コネクタ 706">
          <a:extLst>
            <a:ext uri="{FF2B5EF4-FFF2-40B4-BE49-F238E27FC236}">
              <a16:creationId xmlns:a16="http://schemas.microsoft.com/office/drawing/2014/main" id="{34EB32F2-AA3F-4512-9FA8-A3812109B6B4}"/>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8" name="【児童館】&#10;一人当たり面積最大値テキスト">
          <a:extLst>
            <a:ext uri="{FF2B5EF4-FFF2-40B4-BE49-F238E27FC236}">
              <a16:creationId xmlns:a16="http://schemas.microsoft.com/office/drawing/2014/main" id="{9AD92BD8-7F3F-47D6-BED2-088D1BE3129D}"/>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9" name="直線コネクタ 708">
          <a:extLst>
            <a:ext uri="{FF2B5EF4-FFF2-40B4-BE49-F238E27FC236}">
              <a16:creationId xmlns:a16="http://schemas.microsoft.com/office/drawing/2014/main" id="{4FF75D34-E2AE-4C1D-B5BA-0E15747DF567}"/>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10" name="【児童館】&#10;一人当たり面積平均値テキスト">
          <a:extLst>
            <a:ext uri="{FF2B5EF4-FFF2-40B4-BE49-F238E27FC236}">
              <a16:creationId xmlns:a16="http://schemas.microsoft.com/office/drawing/2014/main" id="{EBBF3013-487E-4324-A8C3-1098F9938904}"/>
            </a:ext>
          </a:extLst>
        </xdr:cNvPr>
        <xdr:cNvSpPr txBox="1"/>
      </xdr:nvSpPr>
      <xdr:spPr>
        <a:xfrm>
          <a:off x="19547840" y="13936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1" name="フローチャート: 判断 710">
          <a:extLst>
            <a:ext uri="{FF2B5EF4-FFF2-40B4-BE49-F238E27FC236}">
              <a16:creationId xmlns:a16="http://schemas.microsoft.com/office/drawing/2014/main" id="{4844ED42-0B92-4EFD-BB56-BB50867EF3A4}"/>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2" name="フローチャート: 判断 711">
          <a:extLst>
            <a:ext uri="{FF2B5EF4-FFF2-40B4-BE49-F238E27FC236}">
              <a16:creationId xmlns:a16="http://schemas.microsoft.com/office/drawing/2014/main" id="{0FC33779-39D2-443B-BED2-07314B567C4E}"/>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3" name="フローチャート: 判断 712">
          <a:extLst>
            <a:ext uri="{FF2B5EF4-FFF2-40B4-BE49-F238E27FC236}">
              <a16:creationId xmlns:a16="http://schemas.microsoft.com/office/drawing/2014/main" id="{A7F9072C-9835-4BAC-A9E2-13C1379D2386}"/>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4" name="フローチャート: 判断 713">
          <a:extLst>
            <a:ext uri="{FF2B5EF4-FFF2-40B4-BE49-F238E27FC236}">
              <a16:creationId xmlns:a16="http://schemas.microsoft.com/office/drawing/2014/main" id="{A5960E90-F806-4E5B-98FE-193F126F3699}"/>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5" name="フローチャート: 判断 714">
          <a:extLst>
            <a:ext uri="{FF2B5EF4-FFF2-40B4-BE49-F238E27FC236}">
              <a16:creationId xmlns:a16="http://schemas.microsoft.com/office/drawing/2014/main" id="{BDB9B3F2-80DB-49CB-924C-A149C0A7E1BD}"/>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8696BDCA-3A3A-4253-808E-E86D44AB9F29}"/>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FAE0695D-6AEB-4921-AD1E-5CD8883C5133}"/>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F332E1E3-036E-4356-B65A-DD3A73BCC47B}"/>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4A86210F-3DE2-4BF2-B965-6CF29C144141}"/>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C607D71B-5C13-45BA-8BCE-847C24391DAC}"/>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82550</xdr:rowOff>
    </xdr:from>
    <xdr:to>
      <xdr:col>116</xdr:col>
      <xdr:colOff>114300</xdr:colOff>
      <xdr:row>78</xdr:row>
      <xdr:rowOff>12700</xdr:rowOff>
    </xdr:to>
    <xdr:sp macro="" textlink="">
      <xdr:nvSpPr>
        <xdr:cNvPr id="721" name="楕円 720">
          <a:extLst>
            <a:ext uri="{FF2B5EF4-FFF2-40B4-BE49-F238E27FC236}">
              <a16:creationId xmlns:a16="http://schemas.microsoft.com/office/drawing/2014/main" id="{7851B7A5-AD98-4111-800C-558AA290E960}"/>
            </a:ext>
          </a:extLst>
        </xdr:cNvPr>
        <xdr:cNvSpPr/>
      </xdr:nvSpPr>
      <xdr:spPr>
        <a:xfrm>
          <a:off x="19458940" y="12990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76</xdr:row>
      <xdr:rowOff>168927</xdr:rowOff>
    </xdr:from>
    <xdr:ext cx="469744" cy="259045"/>
    <xdr:sp macro="" textlink="">
      <xdr:nvSpPr>
        <xdr:cNvPr id="722" name="【児童館】&#10;一人当たり面積該当値テキスト">
          <a:extLst>
            <a:ext uri="{FF2B5EF4-FFF2-40B4-BE49-F238E27FC236}">
              <a16:creationId xmlns:a16="http://schemas.microsoft.com/office/drawing/2014/main" id="{BF4B28CC-E39A-440F-94BC-31D8C98A0FD7}"/>
            </a:ext>
          </a:extLst>
        </xdr:cNvPr>
        <xdr:cNvSpPr txBox="1"/>
      </xdr:nvSpPr>
      <xdr:spPr>
        <a:xfrm>
          <a:off x="19547840" y="1290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63500</xdr:rowOff>
    </xdr:from>
    <xdr:to>
      <xdr:col>112</xdr:col>
      <xdr:colOff>38100</xdr:colOff>
      <xdr:row>77</xdr:row>
      <xdr:rowOff>165100</xdr:rowOff>
    </xdr:to>
    <xdr:sp macro="" textlink="">
      <xdr:nvSpPr>
        <xdr:cNvPr id="723" name="楕円 722">
          <a:extLst>
            <a:ext uri="{FF2B5EF4-FFF2-40B4-BE49-F238E27FC236}">
              <a16:creationId xmlns:a16="http://schemas.microsoft.com/office/drawing/2014/main" id="{ED2DBDEF-A9A6-437D-BA33-30BB9653FB5A}"/>
            </a:ext>
          </a:extLst>
        </xdr:cNvPr>
        <xdr:cNvSpPr/>
      </xdr:nvSpPr>
      <xdr:spPr>
        <a:xfrm>
          <a:off x="18735040" y="12971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77</xdr:row>
      <xdr:rowOff>114300</xdr:rowOff>
    </xdr:from>
    <xdr:to>
      <xdr:col>116</xdr:col>
      <xdr:colOff>63500</xdr:colOff>
      <xdr:row>77</xdr:row>
      <xdr:rowOff>133350</xdr:rowOff>
    </xdr:to>
    <xdr:cxnSp macro="">
      <xdr:nvCxnSpPr>
        <xdr:cNvPr id="724" name="直線コネクタ 723">
          <a:extLst>
            <a:ext uri="{FF2B5EF4-FFF2-40B4-BE49-F238E27FC236}">
              <a16:creationId xmlns:a16="http://schemas.microsoft.com/office/drawing/2014/main" id="{B7FCF90B-0A1A-4846-8EB0-CA9ECC26CEB4}"/>
            </a:ext>
          </a:extLst>
        </xdr:cNvPr>
        <xdr:cNvCxnSpPr/>
      </xdr:nvCxnSpPr>
      <xdr:spPr>
        <a:xfrm>
          <a:off x="18778220" y="1302258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25400</xdr:rowOff>
    </xdr:from>
    <xdr:to>
      <xdr:col>107</xdr:col>
      <xdr:colOff>101600</xdr:colOff>
      <xdr:row>77</xdr:row>
      <xdr:rowOff>127000</xdr:rowOff>
    </xdr:to>
    <xdr:sp macro="" textlink="">
      <xdr:nvSpPr>
        <xdr:cNvPr id="725" name="楕円 724">
          <a:extLst>
            <a:ext uri="{FF2B5EF4-FFF2-40B4-BE49-F238E27FC236}">
              <a16:creationId xmlns:a16="http://schemas.microsoft.com/office/drawing/2014/main" id="{C0990147-5AF3-48AA-9A57-0135D2281840}"/>
            </a:ext>
          </a:extLst>
        </xdr:cNvPr>
        <xdr:cNvSpPr/>
      </xdr:nvSpPr>
      <xdr:spPr>
        <a:xfrm>
          <a:off x="17937480" y="1293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76200</xdr:rowOff>
    </xdr:from>
    <xdr:to>
      <xdr:col>111</xdr:col>
      <xdr:colOff>177800</xdr:colOff>
      <xdr:row>77</xdr:row>
      <xdr:rowOff>114300</xdr:rowOff>
    </xdr:to>
    <xdr:cxnSp macro="">
      <xdr:nvCxnSpPr>
        <xdr:cNvPr id="726" name="直線コネクタ 725">
          <a:extLst>
            <a:ext uri="{FF2B5EF4-FFF2-40B4-BE49-F238E27FC236}">
              <a16:creationId xmlns:a16="http://schemas.microsoft.com/office/drawing/2014/main" id="{1A4A6609-E2D6-40FF-9C2D-94F8B88565DD}"/>
            </a:ext>
          </a:extLst>
        </xdr:cNvPr>
        <xdr:cNvCxnSpPr/>
      </xdr:nvCxnSpPr>
      <xdr:spPr>
        <a:xfrm>
          <a:off x="17988280" y="1298448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25400</xdr:rowOff>
    </xdr:from>
    <xdr:to>
      <xdr:col>102</xdr:col>
      <xdr:colOff>165100</xdr:colOff>
      <xdr:row>77</xdr:row>
      <xdr:rowOff>127000</xdr:rowOff>
    </xdr:to>
    <xdr:sp macro="" textlink="">
      <xdr:nvSpPr>
        <xdr:cNvPr id="727" name="楕円 726">
          <a:extLst>
            <a:ext uri="{FF2B5EF4-FFF2-40B4-BE49-F238E27FC236}">
              <a16:creationId xmlns:a16="http://schemas.microsoft.com/office/drawing/2014/main" id="{6EBE43FB-19D0-4A8B-BA2D-542FB90C6B55}"/>
            </a:ext>
          </a:extLst>
        </xdr:cNvPr>
        <xdr:cNvSpPr/>
      </xdr:nvSpPr>
      <xdr:spPr>
        <a:xfrm>
          <a:off x="17162780" y="1293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77</xdr:row>
      <xdr:rowOff>76200</xdr:rowOff>
    </xdr:from>
    <xdr:to>
      <xdr:col>107</xdr:col>
      <xdr:colOff>50800</xdr:colOff>
      <xdr:row>77</xdr:row>
      <xdr:rowOff>76200</xdr:rowOff>
    </xdr:to>
    <xdr:cxnSp macro="">
      <xdr:nvCxnSpPr>
        <xdr:cNvPr id="728" name="直線コネクタ 727">
          <a:extLst>
            <a:ext uri="{FF2B5EF4-FFF2-40B4-BE49-F238E27FC236}">
              <a16:creationId xmlns:a16="http://schemas.microsoft.com/office/drawing/2014/main" id="{351D0F14-27F2-44F3-9108-128D67B65056}"/>
            </a:ext>
          </a:extLst>
        </xdr:cNvPr>
        <xdr:cNvCxnSpPr/>
      </xdr:nvCxnSpPr>
      <xdr:spPr>
        <a:xfrm>
          <a:off x="17213580" y="129844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77</xdr:row>
      <xdr:rowOff>6350</xdr:rowOff>
    </xdr:from>
    <xdr:to>
      <xdr:col>98</xdr:col>
      <xdr:colOff>38100</xdr:colOff>
      <xdr:row>77</xdr:row>
      <xdr:rowOff>107950</xdr:rowOff>
    </xdr:to>
    <xdr:sp macro="" textlink="">
      <xdr:nvSpPr>
        <xdr:cNvPr id="729" name="楕円 728">
          <a:extLst>
            <a:ext uri="{FF2B5EF4-FFF2-40B4-BE49-F238E27FC236}">
              <a16:creationId xmlns:a16="http://schemas.microsoft.com/office/drawing/2014/main" id="{C659DF8B-F658-4A9F-9F37-BCD6E38669DC}"/>
            </a:ext>
          </a:extLst>
        </xdr:cNvPr>
        <xdr:cNvSpPr/>
      </xdr:nvSpPr>
      <xdr:spPr>
        <a:xfrm>
          <a:off x="16388080" y="129146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77</xdr:row>
      <xdr:rowOff>57150</xdr:rowOff>
    </xdr:from>
    <xdr:to>
      <xdr:col>102</xdr:col>
      <xdr:colOff>114300</xdr:colOff>
      <xdr:row>77</xdr:row>
      <xdr:rowOff>76200</xdr:rowOff>
    </xdr:to>
    <xdr:cxnSp macro="">
      <xdr:nvCxnSpPr>
        <xdr:cNvPr id="730" name="直線コネクタ 729">
          <a:extLst>
            <a:ext uri="{FF2B5EF4-FFF2-40B4-BE49-F238E27FC236}">
              <a16:creationId xmlns:a16="http://schemas.microsoft.com/office/drawing/2014/main" id="{BA712960-0315-4BAC-9F54-6EC29F08FDDA}"/>
            </a:ext>
          </a:extLst>
        </xdr:cNvPr>
        <xdr:cNvCxnSpPr/>
      </xdr:nvCxnSpPr>
      <xdr:spPr>
        <a:xfrm>
          <a:off x="16431260" y="1296543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1" name="n_1aveValue【児童館】&#10;一人当たり面積">
          <a:extLst>
            <a:ext uri="{FF2B5EF4-FFF2-40B4-BE49-F238E27FC236}">
              <a16:creationId xmlns:a16="http://schemas.microsoft.com/office/drawing/2014/main" id="{B9DF83BB-9DF2-4E79-A967-1EAD968225D8}"/>
            </a:ext>
          </a:extLst>
        </xdr:cNvPr>
        <xdr:cNvSpPr txBox="1"/>
      </xdr:nvSpPr>
      <xdr:spPr>
        <a:xfrm>
          <a:off x="1856112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2" name="n_2aveValue【児童館】&#10;一人当たり面積">
          <a:extLst>
            <a:ext uri="{FF2B5EF4-FFF2-40B4-BE49-F238E27FC236}">
              <a16:creationId xmlns:a16="http://schemas.microsoft.com/office/drawing/2014/main" id="{05D6F10B-F19D-4BE6-8A09-F66B76C728DA}"/>
            </a:ext>
          </a:extLst>
        </xdr:cNvPr>
        <xdr:cNvSpPr txBox="1"/>
      </xdr:nvSpPr>
      <xdr:spPr>
        <a:xfrm>
          <a:off x="17776267"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3" name="n_3aveValue【児童館】&#10;一人当たり面積">
          <a:extLst>
            <a:ext uri="{FF2B5EF4-FFF2-40B4-BE49-F238E27FC236}">
              <a16:creationId xmlns:a16="http://schemas.microsoft.com/office/drawing/2014/main" id="{12543B2F-9CE1-4DE4-8A57-6AD1807C887F}"/>
            </a:ext>
          </a:extLst>
        </xdr:cNvPr>
        <xdr:cNvSpPr txBox="1"/>
      </xdr:nvSpPr>
      <xdr:spPr>
        <a:xfrm>
          <a:off x="170015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4" name="n_4aveValue【児童館】&#10;一人当たり面積">
          <a:extLst>
            <a:ext uri="{FF2B5EF4-FFF2-40B4-BE49-F238E27FC236}">
              <a16:creationId xmlns:a16="http://schemas.microsoft.com/office/drawing/2014/main" id="{52871C65-6363-4F35-A9E5-9BE18CB72F27}"/>
            </a:ext>
          </a:extLst>
        </xdr:cNvPr>
        <xdr:cNvSpPr txBox="1"/>
      </xdr:nvSpPr>
      <xdr:spPr>
        <a:xfrm>
          <a:off x="162268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10177</xdr:rowOff>
    </xdr:from>
    <xdr:ext cx="469744" cy="259045"/>
    <xdr:sp macro="" textlink="">
      <xdr:nvSpPr>
        <xdr:cNvPr id="735" name="n_1mainValue【児童館】&#10;一人当たり面積">
          <a:extLst>
            <a:ext uri="{FF2B5EF4-FFF2-40B4-BE49-F238E27FC236}">
              <a16:creationId xmlns:a16="http://schemas.microsoft.com/office/drawing/2014/main" id="{00463011-58E7-4F08-B5D8-B577854B9774}"/>
            </a:ext>
          </a:extLst>
        </xdr:cNvPr>
        <xdr:cNvSpPr txBox="1"/>
      </xdr:nvSpPr>
      <xdr:spPr>
        <a:xfrm>
          <a:off x="18561127" y="1275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75</xdr:row>
      <xdr:rowOff>143527</xdr:rowOff>
    </xdr:from>
    <xdr:ext cx="469744" cy="259045"/>
    <xdr:sp macro="" textlink="">
      <xdr:nvSpPr>
        <xdr:cNvPr id="736" name="n_2mainValue【児童館】&#10;一人当たり面積">
          <a:extLst>
            <a:ext uri="{FF2B5EF4-FFF2-40B4-BE49-F238E27FC236}">
              <a16:creationId xmlns:a16="http://schemas.microsoft.com/office/drawing/2014/main" id="{A288A402-EAB5-4B26-8C2F-8EED9E77414D}"/>
            </a:ext>
          </a:extLst>
        </xdr:cNvPr>
        <xdr:cNvSpPr txBox="1"/>
      </xdr:nvSpPr>
      <xdr:spPr>
        <a:xfrm>
          <a:off x="17776267" y="1271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75</xdr:row>
      <xdr:rowOff>143527</xdr:rowOff>
    </xdr:from>
    <xdr:ext cx="469744" cy="259045"/>
    <xdr:sp macro="" textlink="">
      <xdr:nvSpPr>
        <xdr:cNvPr id="737" name="n_3mainValue【児童館】&#10;一人当たり面積">
          <a:extLst>
            <a:ext uri="{FF2B5EF4-FFF2-40B4-BE49-F238E27FC236}">
              <a16:creationId xmlns:a16="http://schemas.microsoft.com/office/drawing/2014/main" id="{3A97429C-02FC-437F-8CEB-DE6D1BE379DB}"/>
            </a:ext>
          </a:extLst>
        </xdr:cNvPr>
        <xdr:cNvSpPr txBox="1"/>
      </xdr:nvSpPr>
      <xdr:spPr>
        <a:xfrm>
          <a:off x="17001567" y="1271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75</xdr:row>
      <xdr:rowOff>124477</xdr:rowOff>
    </xdr:from>
    <xdr:ext cx="469744" cy="259045"/>
    <xdr:sp macro="" textlink="">
      <xdr:nvSpPr>
        <xdr:cNvPr id="738" name="n_4mainValue【児童館】&#10;一人当たり面積">
          <a:extLst>
            <a:ext uri="{FF2B5EF4-FFF2-40B4-BE49-F238E27FC236}">
              <a16:creationId xmlns:a16="http://schemas.microsoft.com/office/drawing/2014/main" id="{84BF0730-90FE-4ADC-A832-9228D92D5243}"/>
            </a:ext>
          </a:extLst>
        </xdr:cNvPr>
        <xdr:cNvSpPr txBox="1"/>
      </xdr:nvSpPr>
      <xdr:spPr>
        <a:xfrm>
          <a:off x="16226867" y="1269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8CBBC5A7-8D91-4CD1-8B24-30BD813F4A0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0" name="正方形/長方形 739">
          <a:extLst>
            <a:ext uri="{FF2B5EF4-FFF2-40B4-BE49-F238E27FC236}">
              <a16:creationId xmlns:a16="http://schemas.microsoft.com/office/drawing/2014/main" id="{268FFC4E-1CCA-4060-84F2-66B0B571D79F}"/>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1" name="正方形/長方形 740">
          <a:extLst>
            <a:ext uri="{FF2B5EF4-FFF2-40B4-BE49-F238E27FC236}">
              <a16:creationId xmlns:a16="http://schemas.microsoft.com/office/drawing/2014/main" id="{D943BB19-93A0-4D01-93EA-675A3EF0E3C1}"/>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2" name="正方形/長方形 741">
          <a:extLst>
            <a:ext uri="{FF2B5EF4-FFF2-40B4-BE49-F238E27FC236}">
              <a16:creationId xmlns:a16="http://schemas.microsoft.com/office/drawing/2014/main" id="{BB9EDCFE-24B5-4F1C-BD38-C7BE7862C814}"/>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3" name="正方形/長方形 742">
          <a:extLst>
            <a:ext uri="{FF2B5EF4-FFF2-40B4-BE49-F238E27FC236}">
              <a16:creationId xmlns:a16="http://schemas.microsoft.com/office/drawing/2014/main" id="{2D1B61F9-E4A6-4A16-AE59-398AF82B4F26}"/>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7D95070F-7C77-439A-9A2F-5BD526B724B1}"/>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5" name="正方形/長方形 744">
          <a:extLst>
            <a:ext uri="{FF2B5EF4-FFF2-40B4-BE49-F238E27FC236}">
              <a16:creationId xmlns:a16="http://schemas.microsoft.com/office/drawing/2014/main" id="{C499435D-CD4B-4BB3-B385-869ED7FA921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6" name="正方形/長方形 745">
          <a:extLst>
            <a:ext uri="{FF2B5EF4-FFF2-40B4-BE49-F238E27FC236}">
              <a16:creationId xmlns:a16="http://schemas.microsoft.com/office/drawing/2014/main" id="{7ADF1790-15D4-4F80-A312-410A71F4ABA8}"/>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7" name="正方形/長方形 746">
          <a:extLst>
            <a:ext uri="{FF2B5EF4-FFF2-40B4-BE49-F238E27FC236}">
              <a16:creationId xmlns:a16="http://schemas.microsoft.com/office/drawing/2014/main" id="{430EBE4D-B89C-4742-A693-629B2C711290}"/>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8" name="正方形/長方形 747">
          <a:extLst>
            <a:ext uri="{FF2B5EF4-FFF2-40B4-BE49-F238E27FC236}">
              <a16:creationId xmlns:a16="http://schemas.microsoft.com/office/drawing/2014/main" id="{CF38C668-3DF2-4858-90BB-83E1DB24DEAE}"/>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9" name="正方形/長方形 748">
          <a:extLst>
            <a:ext uri="{FF2B5EF4-FFF2-40B4-BE49-F238E27FC236}">
              <a16:creationId xmlns:a16="http://schemas.microsoft.com/office/drawing/2014/main" id="{F445F2EF-D46A-43B0-82CA-422A103BC7E3}"/>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0" name="正方形/長方形 749">
          <a:extLst>
            <a:ext uri="{FF2B5EF4-FFF2-40B4-BE49-F238E27FC236}">
              <a16:creationId xmlns:a16="http://schemas.microsoft.com/office/drawing/2014/main" id="{2F218D03-C601-499E-AB4A-158C90241F7A}"/>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D8232383-6E7C-45FD-9331-FF2D0AA2D2B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B9898807-4E44-4CFE-BBFE-1F090D7DA69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A5C7271D-92B1-4465-992B-912F8B451B7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本分析表に記載された施設類型毎の本区の有形固定資産減価償却率は類似団体内平均値を下回っている。　　　　　　　　　　　　　　　　　　　　　　　　　　　　　　　　　　　　　　　　　　　　　　　　　　　　　　　　　　　　　　　　　　　　　　　　　　　　　　　　　　　　　　　　　　　　　　　　　　　　　　　　　　　　　　　　　　　　　　　　　　　　　　　　　　　　　　　　　　　　　　　　　　　　　　　　　　　　　　　　　道路については、本区では取替法を採用しているため、道路自体の減価償却は発生せず、標識や街路灯などの工作物の減価償却率となっている。</a:t>
          </a:r>
          <a:endParaRPr lang="ja-JP" altLang="ja-JP" sz="1400">
            <a:effectLst/>
          </a:endParaRPr>
        </a:p>
        <a:p>
          <a:r>
            <a:rPr kumimoji="1" lang="ja-JP" altLang="ja-JP" sz="1100">
              <a:solidFill>
                <a:schemeClr val="dk1"/>
              </a:solidFill>
              <a:effectLst/>
              <a:latin typeface="+mn-lt"/>
              <a:ea typeface="+mn-ea"/>
              <a:cs typeface="+mn-cs"/>
            </a:rPr>
            <a:t>学校施設については、減価償却率が</a:t>
          </a:r>
          <a:r>
            <a:rPr kumimoji="1" lang="en-US" altLang="ja-JP" sz="1100">
              <a:solidFill>
                <a:schemeClr val="dk1"/>
              </a:solidFill>
              <a:effectLst/>
              <a:latin typeface="+mn-lt"/>
              <a:ea typeface="+mn-ea"/>
              <a:cs typeface="+mn-cs"/>
            </a:rPr>
            <a:t>33.9</a:t>
          </a:r>
          <a:r>
            <a:rPr kumimoji="1" lang="ja-JP" altLang="ja-JP" sz="1100">
              <a:solidFill>
                <a:schemeClr val="dk1"/>
              </a:solidFill>
              <a:effectLst/>
              <a:latin typeface="+mn-lt"/>
              <a:ea typeface="+mn-ea"/>
              <a:cs typeface="+mn-cs"/>
            </a:rPr>
            <a:t>％と前年度より</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ポイント低くなっており、これは令和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年度に竣功した晴海西小中学校の新築工事により減価償却率が一定程度低く抑えられたことによる。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D173CB1-35D9-4BE6-ACD3-53763F4236B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0AC8446-7DC2-4674-9854-50227451386C}"/>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FBE17F8-5C04-4647-9582-FA408B93F74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D98AA7B-A8EE-436B-A771-0120CCBF056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A54E574-DD43-4DA8-AE43-0C8D810BFED9}"/>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F67831C-37DA-4CAE-A3CB-803328172FC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4A95B92-721E-439F-A840-EDA82110B3D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F692FE6-2505-4CBF-8F87-17023E2061EB}"/>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7690E28-62CA-457E-93A6-C3FE9ED203BC}"/>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64C52D7-EBDC-45BC-BD5D-0468A58B4A87}"/>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176,835
166,465
10.21
166,859,737
161,807,893
2,396,150
76,611,065
43,269,886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F7C7001-EEF3-4CFD-86BF-63C50FAB45A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FA9800C-A574-4CCA-8200-06876C3E785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229D906-9F44-4079-8692-C27C4904062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08A1987-3599-428F-BBAE-A0E1DAB05C8C}"/>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BDCD4E6-9D04-405E-829D-B0230F24850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2DA83806-8768-4E08-85CF-FB690EC09541}"/>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17E18BE-3351-4D92-83DA-6E693DA75F2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EDED858-2C02-40E8-B188-F215E96B532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6A2166D-B1EA-468B-AB9F-9A74D121211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3E92B43-EAA4-45B3-9DA7-D8D1EE31D8FB}"/>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D431257-FE2C-4458-9376-31D9A60D2AF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EC48FEB-7E11-44C5-902B-E459DE70B93E}"/>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2678DA2-FDC3-4EE3-B63D-4CEF97DE5AF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05977B2-6CE2-4F55-8D84-7C78B3251B08}"/>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5034584-1CD7-4A71-A6D0-F66CBF676B0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66895DC-B43E-4C18-9562-49A07803B1DD}"/>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A6BA4F6-9801-49B4-A1F4-96A1305F7D24}"/>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DB58D6D-F728-4ADB-A55B-4F7501B7832D}"/>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8702348-9FC2-43F4-9325-82A7887DF75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68AC35F-7369-4662-B2FA-5CBEC7D44CD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43B5720-15CD-4CAE-9839-9C1A53011ECD}"/>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D9AE820-1B12-444C-90E3-D9A97C00CA3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BEA07B6-15E1-4F11-B8A5-93772ABBA82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637AECD-F9DD-4752-AFD7-6BAA817B1C0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B4D2485-601F-4ED4-BBF8-6CF4A43CF42B}"/>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19EA7FD-3063-4F09-9802-8AAF5CB2E47A}"/>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3181F69-8861-4C8B-87AF-9435F7142FFE}"/>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9E84405-B7CB-4043-B729-AE47BAD172B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9BB2ACD-E556-4D10-A9E0-B68A79B0E678}"/>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07FDB6C-8590-4EE5-8DA2-8B8D513ED1E6}"/>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9CC905C-6B8F-491A-886E-AB40686384CE}"/>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90AC387-F558-4E6B-9554-BDF761286A1F}"/>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D365A09-6B5F-432D-958F-05593763EEDF}"/>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C76B11A1-1527-4886-BCBC-96BCB3336749}"/>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15EF289-1876-4C52-8953-461912FA6FDD}"/>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661BB58-D514-4D84-BE5D-063781549868}"/>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4FA6610-C377-4921-9AEA-BF000BD1F579}"/>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23A6F0D-42D4-40E3-A3A3-3CD9BC3F881D}"/>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586002E-99AB-4048-8A07-D63D719C2B1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F4E3F16-6DD7-4DFD-A8D1-EEEABCF8005C}"/>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2B5A37B-F032-473A-A52F-AA59EDEFB1EE}"/>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A55FF0D4-AB46-4A38-B41F-35E019FB6042}"/>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429347BE-461B-43C3-9598-C527ACCFDBEB}"/>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52C50A9E-76D0-48EB-8158-F4B19CEC7DF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4A2E3106-207E-43FC-A9AE-AD5B8794F6A4}"/>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A769239F-4995-4D4F-8AE1-E6F3D1A7126C}"/>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7C10B8AA-74C9-4338-9554-EFC95E34DF28}"/>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3939DA8E-9DEF-4295-8849-111C65C37866}"/>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988B5533-7E42-4D0A-849A-C7ACF5B32D22}"/>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980A089E-1D80-4D74-BC27-341985F60C0B}"/>
            </a:ext>
          </a:extLst>
        </xdr:cNvPr>
        <xdr:cNvSpPr txBox="1"/>
      </xdr:nvSpPr>
      <xdr:spPr>
        <a:xfrm>
          <a:off x="4124960" y="637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E8042221-ABF0-4776-B4B1-8476C63BC5C6}"/>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B0FF1754-36D2-4D51-9BA7-4AECBB5B6CDB}"/>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104792</xdr:rowOff>
    </xdr:from>
    <xdr:ext cx="405111" cy="259045"/>
    <xdr:sp macro="" textlink="">
      <xdr:nvSpPr>
        <xdr:cNvPr id="64" name="n_1aveValue【図書館】&#10;有形固定資産減価償却率">
          <a:extLst>
            <a:ext uri="{FF2B5EF4-FFF2-40B4-BE49-F238E27FC236}">
              <a16:creationId xmlns:a16="http://schemas.microsoft.com/office/drawing/2014/main" id="{103BB2AA-E095-41D2-B4AE-164757AD830E}"/>
            </a:ext>
          </a:extLst>
        </xdr:cNvPr>
        <xdr:cNvSpPr txBox="1"/>
      </xdr:nvSpPr>
      <xdr:spPr>
        <a:xfrm>
          <a:off x="317056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57785</xdr:rowOff>
    </xdr:from>
    <xdr:to>
      <xdr:col>15</xdr:col>
      <xdr:colOff>101600</xdr:colOff>
      <xdr:row>38</xdr:row>
      <xdr:rowOff>159385</xdr:rowOff>
    </xdr:to>
    <xdr:sp macro="" textlink="">
      <xdr:nvSpPr>
        <xdr:cNvPr id="65" name="フローチャート: 判断 64">
          <a:extLst>
            <a:ext uri="{FF2B5EF4-FFF2-40B4-BE49-F238E27FC236}">
              <a16:creationId xmlns:a16="http://schemas.microsoft.com/office/drawing/2014/main" id="{9CE6FF88-F725-459B-91DB-6A01DBCEAA89}"/>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4462</xdr:rowOff>
    </xdr:from>
    <xdr:ext cx="405111" cy="259045"/>
    <xdr:sp macro="" textlink="">
      <xdr:nvSpPr>
        <xdr:cNvPr id="66" name="n_2aveValue【図書館】&#10;有形固定資産減価償却率">
          <a:extLst>
            <a:ext uri="{FF2B5EF4-FFF2-40B4-BE49-F238E27FC236}">
              <a16:creationId xmlns:a16="http://schemas.microsoft.com/office/drawing/2014/main" id="{1148E9EA-A8E7-41B8-92C7-F122041254CC}"/>
            </a:ext>
          </a:extLst>
        </xdr:cNvPr>
        <xdr:cNvSpPr txBox="1"/>
      </xdr:nvSpPr>
      <xdr:spPr>
        <a:xfrm>
          <a:off x="238570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53975</xdr:rowOff>
    </xdr:from>
    <xdr:to>
      <xdr:col>10</xdr:col>
      <xdr:colOff>165100</xdr:colOff>
      <xdr:row>38</xdr:row>
      <xdr:rowOff>155575</xdr:rowOff>
    </xdr:to>
    <xdr:sp macro="" textlink="">
      <xdr:nvSpPr>
        <xdr:cNvPr id="67" name="フローチャート: 判断 66">
          <a:extLst>
            <a:ext uri="{FF2B5EF4-FFF2-40B4-BE49-F238E27FC236}">
              <a16:creationId xmlns:a16="http://schemas.microsoft.com/office/drawing/2014/main" id="{B76D1ED3-D6EC-4D5B-B4D2-81E4D027234A}"/>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37</xdr:row>
      <xdr:rowOff>652</xdr:rowOff>
    </xdr:from>
    <xdr:ext cx="405111" cy="259045"/>
    <xdr:sp macro="" textlink="">
      <xdr:nvSpPr>
        <xdr:cNvPr id="68" name="n_3aveValue【図書館】&#10;有形固定資産減価償却率">
          <a:extLst>
            <a:ext uri="{FF2B5EF4-FFF2-40B4-BE49-F238E27FC236}">
              <a16:creationId xmlns:a16="http://schemas.microsoft.com/office/drawing/2014/main" id="{68F51417-3844-4D8C-8A2D-FCDF69A6950A}"/>
            </a:ext>
          </a:extLst>
        </xdr:cNvPr>
        <xdr:cNvSpPr txBox="1"/>
      </xdr:nvSpPr>
      <xdr:spPr>
        <a:xfrm>
          <a:off x="16110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59690</xdr:rowOff>
    </xdr:from>
    <xdr:to>
      <xdr:col>6</xdr:col>
      <xdr:colOff>38100</xdr:colOff>
      <xdr:row>38</xdr:row>
      <xdr:rowOff>161290</xdr:rowOff>
    </xdr:to>
    <xdr:sp macro="" textlink="">
      <xdr:nvSpPr>
        <xdr:cNvPr id="69" name="フローチャート: 判断 68">
          <a:extLst>
            <a:ext uri="{FF2B5EF4-FFF2-40B4-BE49-F238E27FC236}">
              <a16:creationId xmlns:a16="http://schemas.microsoft.com/office/drawing/2014/main" id="{85FD61C2-D090-4D50-BB00-39F01AE3277E}"/>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37</xdr:row>
      <xdr:rowOff>6367</xdr:rowOff>
    </xdr:from>
    <xdr:ext cx="405111" cy="259045"/>
    <xdr:sp macro="" textlink="">
      <xdr:nvSpPr>
        <xdr:cNvPr id="70" name="n_4aveValue【図書館】&#10;有形固定資産減価償却率">
          <a:extLst>
            <a:ext uri="{FF2B5EF4-FFF2-40B4-BE49-F238E27FC236}">
              <a16:creationId xmlns:a16="http://schemas.microsoft.com/office/drawing/2014/main" id="{282F3AB3-612F-4E08-9E06-9816072F8107}"/>
            </a:ext>
          </a:extLst>
        </xdr:cNvPr>
        <xdr:cNvSpPr txBox="1"/>
      </xdr:nvSpPr>
      <xdr:spPr>
        <a:xfrm>
          <a:off x="8363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6F9F5EB-FE01-4568-BF19-A0EA3B8F8C9A}"/>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3BCECE3-4F63-40D9-8C98-01A77E589779}"/>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B86645B-2BD0-46FB-9CFA-13740DCA70A4}"/>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6E07FDE5-B3D8-4CE5-9E7C-A4984968C0CD}"/>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F1BEAE23-B13C-4EB1-BB41-AEC14A8D8906}"/>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95885</xdr:rowOff>
    </xdr:from>
    <xdr:to>
      <xdr:col>24</xdr:col>
      <xdr:colOff>114300</xdr:colOff>
      <xdr:row>35</xdr:row>
      <xdr:rowOff>26035</xdr:rowOff>
    </xdr:to>
    <xdr:sp macro="" textlink="">
      <xdr:nvSpPr>
        <xdr:cNvPr id="76" name="楕円 75">
          <a:extLst>
            <a:ext uri="{FF2B5EF4-FFF2-40B4-BE49-F238E27FC236}">
              <a16:creationId xmlns:a16="http://schemas.microsoft.com/office/drawing/2014/main" id="{2F6D4A73-AA62-44FA-A8E1-ED5F47920479}"/>
            </a:ext>
          </a:extLst>
        </xdr:cNvPr>
        <xdr:cNvSpPr/>
      </xdr:nvSpPr>
      <xdr:spPr>
        <a:xfrm>
          <a:off x="4036060" y="57956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48912</xdr:rowOff>
    </xdr:from>
    <xdr:ext cx="405111" cy="259045"/>
    <xdr:sp macro="" textlink="">
      <xdr:nvSpPr>
        <xdr:cNvPr id="77" name="【図書館】&#10;有形固定資産減価償却率該当値テキスト">
          <a:extLst>
            <a:ext uri="{FF2B5EF4-FFF2-40B4-BE49-F238E27FC236}">
              <a16:creationId xmlns:a16="http://schemas.microsoft.com/office/drawing/2014/main" id="{9923A7D4-3A7F-48D6-8014-9C4029B4BAB6}"/>
            </a:ext>
          </a:extLst>
        </xdr:cNvPr>
        <xdr:cNvSpPr txBox="1"/>
      </xdr:nvSpPr>
      <xdr:spPr>
        <a:xfrm>
          <a:off x="4124960" y="5748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137795</xdr:rowOff>
    </xdr:from>
    <xdr:to>
      <xdr:col>20</xdr:col>
      <xdr:colOff>38100</xdr:colOff>
      <xdr:row>35</xdr:row>
      <xdr:rowOff>67945</xdr:rowOff>
    </xdr:to>
    <xdr:sp macro="" textlink="">
      <xdr:nvSpPr>
        <xdr:cNvPr id="78" name="楕円 77">
          <a:extLst>
            <a:ext uri="{FF2B5EF4-FFF2-40B4-BE49-F238E27FC236}">
              <a16:creationId xmlns:a16="http://schemas.microsoft.com/office/drawing/2014/main" id="{D017EAF0-C912-4879-8BEE-2A6BB4310A80}"/>
            </a:ext>
          </a:extLst>
        </xdr:cNvPr>
        <xdr:cNvSpPr/>
      </xdr:nvSpPr>
      <xdr:spPr>
        <a:xfrm>
          <a:off x="3312160" y="58375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146685</xdr:rowOff>
    </xdr:from>
    <xdr:to>
      <xdr:col>24</xdr:col>
      <xdr:colOff>63500</xdr:colOff>
      <xdr:row>35</xdr:row>
      <xdr:rowOff>17145</xdr:rowOff>
    </xdr:to>
    <xdr:cxnSp macro="">
      <xdr:nvCxnSpPr>
        <xdr:cNvPr id="79" name="直線コネクタ 78">
          <a:extLst>
            <a:ext uri="{FF2B5EF4-FFF2-40B4-BE49-F238E27FC236}">
              <a16:creationId xmlns:a16="http://schemas.microsoft.com/office/drawing/2014/main" id="{CF1B9F52-1658-4A2F-B700-9BB64DC61FDA}"/>
            </a:ext>
          </a:extLst>
        </xdr:cNvPr>
        <xdr:cNvCxnSpPr/>
      </xdr:nvCxnSpPr>
      <xdr:spPr>
        <a:xfrm flipV="1">
          <a:off x="3355340" y="584644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88265</xdr:rowOff>
    </xdr:from>
    <xdr:to>
      <xdr:col>15</xdr:col>
      <xdr:colOff>101600</xdr:colOff>
      <xdr:row>40</xdr:row>
      <xdr:rowOff>18415</xdr:rowOff>
    </xdr:to>
    <xdr:sp macro="" textlink="">
      <xdr:nvSpPr>
        <xdr:cNvPr id="80" name="楕円 79">
          <a:extLst>
            <a:ext uri="{FF2B5EF4-FFF2-40B4-BE49-F238E27FC236}">
              <a16:creationId xmlns:a16="http://schemas.microsoft.com/office/drawing/2014/main" id="{C34AE6DF-17F6-44E1-A96D-BB1A2F515B19}"/>
            </a:ext>
          </a:extLst>
        </xdr:cNvPr>
        <xdr:cNvSpPr/>
      </xdr:nvSpPr>
      <xdr:spPr>
        <a:xfrm>
          <a:off x="2514600" y="6626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17145</xdr:rowOff>
    </xdr:from>
    <xdr:to>
      <xdr:col>19</xdr:col>
      <xdr:colOff>177800</xdr:colOff>
      <xdr:row>39</xdr:row>
      <xdr:rowOff>139065</xdr:rowOff>
    </xdr:to>
    <xdr:cxnSp macro="">
      <xdr:nvCxnSpPr>
        <xdr:cNvPr id="81" name="直線コネクタ 80">
          <a:extLst>
            <a:ext uri="{FF2B5EF4-FFF2-40B4-BE49-F238E27FC236}">
              <a16:creationId xmlns:a16="http://schemas.microsoft.com/office/drawing/2014/main" id="{0A2FC202-9BDD-445A-B7DA-6BD6E681CBDE}"/>
            </a:ext>
          </a:extLst>
        </xdr:cNvPr>
        <xdr:cNvCxnSpPr/>
      </xdr:nvCxnSpPr>
      <xdr:spPr>
        <a:xfrm flipV="1">
          <a:off x="2565400" y="5884545"/>
          <a:ext cx="789940" cy="79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29210</xdr:rowOff>
    </xdr:from>
    <xdr:to>
      <xdr:col>10</xdr:col>
      <xdr:colOff>165100</xdr:colOff>
      <xdr:row>39</xdr:row>
      <xdr:rowOff>130810</xdr:rowOff>
    </xdr:to>
    <xdr:sp macro="" textlink="">
      <xdr:nvSpPr>
        <xdr:cNvPr id="82" name="楕円 81">
          <a:extLst>
            <a:ext uri="{FF2B5EF4-FFF2-40B4-BE49-F238E27FC236}">
              <a16:creationId xmlns:a16="http://schemas.microsoft.com/office/drawing/2014/main" id="{C096B152-3EDA-4F56-802D-3656AB064F2E}"/>
            </a:ext>
          </a:extLst>
        </xdr:cNvPr>
        <xdr:cNvSpPr/>
      </xdr:nvSpPr>
      <xdr:spPr>
        <a:xfrm>
          <a:off x="17399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80010</xdr:rowOff>
    </xdr:from>
    <xdr:to>
      <xdr:col>15</xdr:col>
      <xdr:colOff>50800</xdr:colOff>
      <xdr:row>39</xdr:row>
      <xdr:rowOff>139065</xdr:rowOff>
    </xdr:to>
    <xdr:cxnSp macro="">
      <xdr:nvCxnSpPr>
        <xdr:cNvPr id="83" name="直線コネクタ 82">
          <a:extLst>
            <a:ext uri="{FF2B5EF4-FFF2-40B4-BE49-F238E27FC236}">
              <a16:creationId xmlns:a16="http://schemas.microsoft.com/office/drawing/2014/main" id="{03AA212C-3427-4BE8-82DC-F98F42DF3872}"/>
            </a:ext>
          </a:extLst>
        </xdr:cNvPr>
        <xdr:cNvCxnSpPr/>
      </xdr:nvCxnSpPr>
      <xdr:spPr>
        <a:xfrm>
          <a:off x="1790700" y="6617970"/>
          <a:ext cx="7747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143510</xdr:rowOff>
    </xdr:from>
    <xdr:to>
      <xdr:col>6</xdr:col>
      <xdr:colOff>38100</xdr:colOff>
      <xdr:row>39</xdr:row>
      <xdr:rowOff>73660</xdr:rowOff>
    </xdr:to>
    <xdr:sp macro="" textlink="">
      <xdr:nvSpPr>
        <xdr:cNvPr id="84" name="楕円 83">
          <a:extLst>
            <a:ext uri="{FF2B5EF4-FFF2-40B4-BE49-F238E27FC236}">
              <a16:creationId xmlns:a16="http://schemas.microsoft.com/office/drawing/2014/main" id="{519936A0-5F2C-4971-9122-32AC0190EB05}"/>
            </a:ext>
          </a:extLst>
        </xdr:cNvPr>
        <xdr:cNvSpPr/>
      </xdr:nvSpPr>
      <xdr:spPr>
        <a:xfrm>
          <a:off x="965200" y="6513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22860</xdr:rowOff>
    </xdr:from>
    <xdr:to>
      <xdr:col>10</xdr:col>
      <xdr:colOff>114300</xdr:colOff>
      <xdr:row>39</xdr:row>
      <xdr:rowOff>80010</xdr:rowOff>
    </xdr:to>
    <xdr:cxnSp macro="">
      <xdr:nvCxnSpPr>
        <xdr:cNvPr id="85" name="直線コネクタ 84">
          <a:extLst>
            <a:ext uri="{FF2B5EF4-FFF2-40B4-BE49-F238E27FC236}">
              <a16:creationId xmlns:a16="http://schemas.microsoft.com/office/drawing/2014/main" id="{D5D9DA1C-7B19-465A-94AF-1AB007BC24EA}"/>
            </a:ext>
          </a:extLst>
        </xdr:cNvPr>
        <xdr:cNvCxnSpPr/>
      </xdr:nvCxnSpPr>
      <xdr:spPr>
        <a:xfrm>
          <a:off x="1008380" y="6560820"/>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33</xdr:row>
      <xdr:rowOff>84472</xdr:rowOff>
    </xdr:from>
    <xdr:ext cx="405111" cy="259045"/>
    <xdr:sp macro="" textlink="">
      <xdr:nvSpPr>
        <xdr:cNvPr id="86" name="n_1mainValue【図書館】&#10;有形固定資産減価償却率">
          <a:extLst>
            <a:ext uri="{FF2B5EF4-FFF2-40B4-BE49-F238E27FC236}">
              <a16:creationId xmlns:a16="http://schemas.microsoft.com/office/drawing/2014/main" id="{0D6464C1-1ED8-49A4-9B60-EA161B533AE8}"/>
            </a:ext>
          </a:extLst>
        </xdr:cNvPr>
        <xdr:cNvSpPr txBox="1"/>
      </xdr:nvSpPr>
      <xdr:spPr>
        <a:xfrm>
          <a:off x="3170564"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9542</xdr:rowOff>
    </xdr:from>
    <xdr:ext cx="405111" cy="259045"/>
    <xdr:sp macro="" textlink="">
      <xdr:nvSpPr>
        <xdr:cNvPr id="87" name="n_2mainValue【図書館】&#10;有形固定資産減価償却率">
          <a:extLst>
            <a:ext uri="{FF2B5EF4-FFF2-40B4-BE49-F238E27FC236}">
              <a16:creationId xmlns:a16="http://schemas.microsoft.com/office/drawing/2014/main" id="{9B75F77E-68D8-4B87-AF5F-86AC0035C957}"/>
            </a:ext>
          </a:extLst>
        </xdr:cNvPr>
        <xdr:cNvSpPr txBox="1"/>
      </xdr:nvSpPr>
      <xdr:spPr>
        <a:xfrm>
          <a:off x="2385704" y="671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121937</xdr:rowOff>
    </xdr:from>
    <xdr:ext cx="405111" cy="259045"/>
    <xdr:sp macro="" textlink="">
      <xdr:nvSpPr>
        <xdr:cNvPr id="88" name="n_3mainValue【図書館】&#10;有形固定資産減価償却率">
          <a:extLst>
            <a:ext uri="{FF2B5EF4-FFF2-40B4-BE49-F238E27FC236}">
              <a16:creationId xmlns:a16="http://schemas.microsoft.com/office/drawing/2014/main" id="{3F6629EE-C400-4240-AE5D-2E76679550DC}"/>
            </a:ext>
          </a:extLst>
        </xdr:cNvPr>
        <xdr:cNvSpPr txBox="1"/>
      </xdr:nvSpPr>
      <xdr:spPr>
        <a:xfrm>
          <a:off x="1611004" y="665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64787</xdr:rowOff>
    </xdr:from>
    <xdr:ext cx="405111" cy="259045"/>
    <xdr:sp macro="" textlink="">
      <xdr:nvSpPr>
        <xdr:cNvPr id="89" name="n_4mainValue【図書館】&#10;有形固定資産減価償却率">
          <a:extLst>
            <a:ext uri="{FF2B5EF4-FFF2-40B4-BE49-F238E27FC236}">
              <a16:creationId xmlns:a16="http://schemas.microsoft.com/office/drawing/2014/main" id="{119516A0-C112-417C-8FCF-6DCC8A35AA08}"/>
            </a:ext>
          </a:extLst>
        </xdr:cNvPr>
        <xdr:cNvSpPr txBox="1"/>
      </xdr:nvSpPr>
      <xdr:spPr>
        <a:xfrm>
          <a:off x="83630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9D678A56-9032-48E3-B1ED-EDC01A77296F}"/>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65D6F0C8-AB6A-44C8-9933-01652BAFB2F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2DE75A9F-6F7A-4F92-AEF5-EAC4D1CA803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16904DAB-500C-4A69-8337-1F57EC71D9F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1C10E2CC-E49D-4E80-B7CA-05A9C4AC255E}"/>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289C17D1-3A95-42CD-AE39-81CAC4F1FA3E}"/>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C866A4B7-143D-46E9-922C-AB8E95BCF436}"/>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81AE224E-441C-400D-B599-DD3C53FD3CB5}"/>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E1551B19-5D21-4BD6-96A2-E3B12610582E}"/>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27742669-BBE8-4FFA-B406-E9EEA884510D}"/>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34E16E00-9AA6-4E4F-9ABF-2AA1A08085F7}"/>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728B7D7F-6EDA-414D-B6DB-6AA68FF92F90}"/>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24B3F51A-3414-4B38-A5B2-E703222429D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67BC0F77-B781-40FC-A581-80FD514EEDC8}"/>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3E57B7AA-763F-4951-B385-6861B5F67257}"/>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AA02177F-282B-4E23-A456-B763DDE49097}"/>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A1AC39E0-D139-48CE-A558-7B42BB65C925}"/>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E2F38D67-1220-4F94-B753-4CFD8B7CD6C4}"/>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5DDF0F61-9101-4A90-85E4-4B33DCA8283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9E981657-B01A-4B80-A13B-D1DE67284CD0}"/>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3B2AB515-6146-4CCB-AC06-D02986C4F63F}"/>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06FFF8F8-D735-46DD-B62A-AC2A8A0A7908}"/>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51E6E139-B7D7-4CFD-969C-766ADAEC738A}"/>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80C4485B-C1E7-4F0C-8952-F51102DE3231}"/>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BDCFAA7E-CA8E-42AD-9FCF-48B043BEEB63}"/>
            </a:ext>
          </a:extLst>
        </xdr:cNvPr>
        <xdr:cNvSpPr txBox="1"/>
      </xdr:nvSpPr>
      <xdr:spPr>
        <a:xfrm>
          <a:off x="9258300" y="6616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5ED2BBD9-2E5C-4CAE-9AB2-7BB4B6FB736E}"/>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97C48F74-FED0-435D-99F2-02B9C0A45123}"/>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20972</xdr:rowOff>
    </xdr:from>
    <xdr:ext cx="469744" cy="259045"/>
    <xdr:sp macro="" textlink="">
      <xdr:nvSpPr>
        <xdr:cNvPr id="117" name="n_1aveValue【図書館】&#10;一人当たり面積">
          <a:extLst>
            <a:ext uri="{FF2B5EF4-FFF2-40B4-BE49-F238E27FC236}">
              <a16:creationId xmlns:a16="http://schemas.microsoft.com/office/drawing/2014/main" id="{BDC4E278-6E4E-4818-A9A4-1C3910618435}"/>
            </a:ext>
          </a:extLst>
        </xdr:cNvPr>
        <xdr:cNvSpPr txBox="1"/>
      </xdr:nvSpPr>
      <xdr:spPr>
        <a:xfrm>
          <a:off x="8271587" y="672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111125</xdr:rowOff>
    </xdr:from>
    <xdr:to>
      <xdr:col>46</xdr:col>
      <xdr:colOff>38100</xdr:colOff>
      <xdr:row>40</xdr:row>
      <xdr:rowOff>41275</xdr:rowOff>
    </xdr:to>
    <xdr:sp macro="" textlink="">
      <xdr:nvSpPr>
        <xdr:cNvPr id="118" name="フローチャート: 判断 117">
          <a:extLst>
            <a:ext uri="{FF2B5EF4-FFF2-40B4-BE49-F238E27FC236}">
              <a16:creationId xmlns:a16="http://schemas.microsoft.com/office/drawing/2014/main" id="{11EB3481-9D47-4BF3-BC04-387B85A971EA}"/>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40</xdr:row>
      <xdr:rowOff>32402</xdr:rowOff>
    </xdr:from>
    <xdr:ext cx="469744" cy="259045"/>
    <xdr:sp macro="" textlink="">
      <xdr:nvSpPr>
        <xdr:cNvPr id="119" name="n_2aveValue【図書館】&#10;一人当たり面積">
          <a:extLst>
            <a:ext uri="{FF2B5EF4-FFF2-40B4-BE49-F238E27FC236}">
              <a16:creationId xmlns:a16="http://schemas.microsoft.com/office/drawing/2014/main" id="{0AD84688-52E9-41AC-AEA4-CAE39AD1D098}"/>
            </a:ext>
          </a:extLst>
        </xdr:cNvPr>
        <xdr:cNvSpPr txBox="1"/>
      </xdr:nvSpPr>
      <xdr:spPr>
        <a:xfrm>
          <a:off x="750958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111125</xdr:rowOff>
    </xdr:from>
    <xdr:to>
      <xdr:col>41</xdr:col>
      <xdr:colOff>101600</xdr:colOff>
      <xdr:row>40</xdr:row>
      <xdr:rowOff>41275</xdr:rowOff>
    </xdr:to>
    <xdr:sp macro="" textlink="">
      <xdr:nvSpPr>
        <xdr:cNvPr id="120" name="フローチャート: 判断 119">
          <a:extLst>
            <a:ext uri="{FF2B5EF4-FFF2-40B4-BE49-F238E27FC236}">
              <a16:creationId xmlns:a16="http://schemas.microsoft.com/office/drawing/2014/main" id="{9B2DC6B0-ADEC-4266-902A-3773669DDDA2}"/>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40</xdr:row>
      <xdr:rowOff>32402</xdr:rowOff>
    </xdr:from>
    <xdr:ext cx="469744" cy="259045"/>
    <xdr:sp macro="" textlink="">
      <xdr:nvSpPr>
        <xdr:cNvPr id="121" name="n_3aveValue【図書館】&#10;一人当たり面積">
          <a:extLst>
            <a:ext uri="{FF2B5EF4-FFF2-40B4-BE49-F238E27FC236}">
              <a16:creationId xmlns:a16="http://schemas.microsoft.com/office/drawing/2014/main" id="{4F85DC05-7E60-4369-AEE9-B575BC8391B3}"/>
            </a:ext>
          </a:extLst>
        </xdr:cNvPr>
        <xdr:cNvSpPr txBox="1"/>
      </xdr:nvSpPr>
      <xdr:spPr>
        <a:xfrm>
          <a:off x="671202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105410</xdr:rowOff>
    </xdr:from>
    <xdr:to>
      <xdr:col>36</xdr:col>
      <xdr:colOff>165100</xdr:colOff>
      <xdr:row>40</xdr:row>
      <xdr:rowOff>35560</xdr:rowOff>
    </xdr:to>
    <xdr:sp macro="" textlink="">
      <xdr:nvSpPr>
        <xdr:cNvPr id="122" name="フローチャート: 判断 121">
          <a:extLst>
            <a:ext uri="{FF2B5EF4-FFF2-40B4-BE49-F238E27FC236}">
              <a16:creationId xmlns:a16="http://schemas.microsoft.com/office/drawing/2014/main" id="{C136CEC5-5581-41E9-9B5A-A524ABAF1E18}"/>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40</xdr:row>
      <xdr:rowOff>26687</xdr:rowOff>
    </xdr:from>
    <xdr:ext cx="469744" cy="259045"/>
    <xdr:sp macro="" textlink="">
      <xdr:nvSpPr>
        <xdr:cNvPr id="123" name="n_4aveValue【図書館】&#10;一人当たり面積">
          <a:extLst>
            <a:ext uri="{FF2B5EF4-FFF2-40B4-BE49-F238E27FC236}">
              <a16:creationId xmlns:a16="http://schemas.microsoft.com/office/drawing/2014/main" id="{AD576E7C-7B8B-452D-9D1E-97F7FD466A82}"/>
            </a:ext>
          </a:extLst>
        </xdr:cNvPr>
        <xdr:cNvSpPr txBox="1"/>
      </xdr:nvSpPr>
      <xdr:spPr>
        <a:xfrm>
          <a:off x="59373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387091F-1932-42DF-BADF-A487ED6C81C4}"/>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516006C-0D73-45AB-AE77-872BDCF4BFE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706E2AA-77D4-4BEB-A89D-C377A3E157A3}"/>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976AEF8-850B-4599-A015-0B00999E2C8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2778C31-A8C6-4F98-8EEB-815134BBF52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8255</xdr:rowOff>
    </xdr:from>
    <xdr:to>
      <xdr:col>55</xdr:col>
      <xdr:colOff>50800</xdr:colOff>
      <xdr:row>38</xdr:row>
      <xdr:rowOff>109855</xdr:rowOff>
    </xdr:to>
    <xdr:sp macro="" textlink="">
      <xdr:nvSpPr>
        <xdr:cNvPr id="129" name="楕円 128">
          <a:extLst>
            <a:ext uri="{FF2B5EF4-FFF2-40B4-BE49-F238E27FC236}">
              <a16:creationId xmlns:a16="http://schemas.microsoft.com/office/drawing/2014/main" id="{89D26265-F4CE-4A95-A2F7-E907D994AC04}"/>
            </a:ext>
          </a:extLst>
        </xdr:cNvPr>
        <xdr:cNvSpPr/>
      </xdr:nvSpPr>
      <xdr:spPr>
        <a:xfrm>
          <a:off x="9192260" y="63785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31132</xdr:rowOff>
    </xdr:from>
    <xdr:ext cx="469744" cy="259045"/>
    <xdr:sp macro="" textlink="">
      <xdr:nvSpPr>
        <xdr:cNvPr id="130" name="【図書館】&#10;一人当たり面積該当値テキスト">
          <a:extLst>
            <a:ext uri="{FF2B5EF4-FFF2-40B4-BE49-F238E27FC236}">
              <a16:creationId xmlns:a16="http://schemas.microsoft.com/office/drawing/2014/main" id="{439E77D7-AA1B-4E31-A7C1-F0D6C62C4F5D}"/>
            </a:ext>
          </a:extLst>
        </xdr:cNvPr>
        <xdr:cNvSpPr txBox="1"/>
      </xdr:nvSpPr>
      <xdr:spPr>
        <a:xfrm>
          <a:off x="9258300" y="623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99695</xdr:rowOff>
    </xdr:from>
    <xdr:to>
      <xdr:col>50</xdr:col>
      <xdr:colOff>165100</xdr:colOff>
      <xdr:row>39</xdr:row>
      <xdr:rowOff>29845</xdr:rowOff>
    </xdr:to>
    <xdr:sp macro="" textlink="">
      <xdr:nvSpPr>
        <xdr:cNvPr id="131" name="楕円 130">
          <a:extLst>
            <a:ext uri="{FF2B5EF4-FFF2-40B4-BE49-F238E27FC236}">
              <a16:creationId xmlns:a16="http://schemas.microsoft.com/office/drawing/2014/main" id="{B061411B-0F62-4541-B3F7-0D792DAC21AD}"/>
            </a:ext>
          </a:extLst>
        </xdr:cNvPr>
        <xdr:cNvSpPr/>
      </xdr:nvSpPr>
      <xdr:spPr>
        <a:xfrm>
          <a:off x="8445500" y="64700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59055</xdr:rowOff>
    </xdr:from>
    <xdr:to>
      <xdr:col>55</xdr:col>
      <xdr:colOff>0</xdr:colOff>
      <xdr:row>38</xdr:row>
      <xdr:rowOff>150495</xdr:rowOff>
    </xdr:to>
    <xdr:cxnSp macro="">
      <xdr:nvCxnSpPr>
        <xdr:cNvPr id="132" name="直線コネクタ 131">
          <a:extLst>
            <a:ext uri="{FF2B5EF4-FFF2-40B4-BE49-F238E27FC236}">
              <a16:creationId xmlns:a16="http://schemas.microsoft.com/office/drawing/2014/main" id="{9CD21F9D-37A0-48FE-9B95-6DB088056953}"/>
            </a:ext>
          </a:extLst>
        </xdr:cNvPr>
        <xdr:cNvCxnSpPr/>
      </xdr:nvCxnSpPr>
      <xdr:spPr>
        <a:xfrm flipV="1">
          <a:off x="8496300" y="6429375"/>
          <a:ext cx="7239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93980</xdr:rowOff>
    </xdr:from>
    <xdr:to>
      <xdr:col>46</xdr:col>
      <xdr:colOff>38100</xdr:colOff>
      <xdr:row>40</xdr:row>
      <xdr:rowOff>24130</xdr:rowOff>
    </xdr:to>
    <xdr:sp macro="" textlink="">
      <xdr:nvSpPr>
        <xdr:cNvPr id="133" name="楕円 132">
          <a:extLst>
            <a:ext uri="{FF2B5EF4-FFF2-40B4-BE49-F238E27FC236}">
              <a16:creationId xmlns:a16="http://schemas.microsoft.com/office/drawing/2014/main" id="{45020A8F-C84C-44DF-8B2A-429432B32577}"/>
            </a:ext>
          </a:extLst>
        </xdr:cNvPr>
        <xdr:cNvSpPr/>
      </xdr:nvSpPr>
      <xdr:spPr>
        <a:xfrm>
          <a:off x="7670800" y="6631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150495</xdr:rowOff>
    </xdr:from>
    <xdr:to>
      <xdr:col>50</xdr:col>
      <xdr:colOff>114300</xdr:colOff>
      <xdr:row>39</xdr:row>
      <xdr:rowOff>144780</xdr:rowOff>
    </xdr:to>
    <xdr:cxnSp macro="">
      <xdr:nvCxnSpPr>
        <xdr:cNvPr id="134" name="直線コネクタ 133">
          <a:extLst>
            <a:ext uri="{FF2B5EF4-FFF2-40B4-BE49-F238E27FC236}">
              <a16:creationId xmlns:a16="http://schemas.microsoft.com/office/drawing/2014/main" id="{39349D06-65C0-4CFD-93FD-A7439C488277}"/>
            </a:ext>
          </a:extLst>
        </xdr:cNvPr>
        <xdr:cNvCxnSpPr/>
      </xdr:nvCxnSpPr>
      <xdr:spPr>
        <a:xfrm flipV="1">
          <a:off x="7713980" y="6520815"/>
          <a:ext cx="78232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93980</xdr:rowOff>
    </xdr:from>
    <xdr:to>
      <xdr:col>41</xdr:col>
      <xdr:colOff>101600</xdr:colOff>
      <xdr:row>40</xdr:row>
      <xdr:rowOff>24130</xdr:rowOff>
    </xdr:to>
    <xdr:sp macro="" textlink="">
      <xdr:nvSpPr>
        <xdr:cNvPr id="135" name="楕円 134">
          <a:extLst>
            <a:ext uri="{FF2B5EF4-FFF2-40B4-BE49-F238E27FC236}">
              <a16:creationId xmlns:a16="http://schemas.microsoft.com/office/drawing/2014/main" id="{B1042499-BFA4-41EF-BE9C-50A0A8DA367F}"/>
            </a:ext>
          </a:extLst>
        </xdr:cNvPr>
        <xdr:cNvSpPr/>
      </xdr:nvSpPr>
      <xdr:spPr>
        <a:xfrm>
          <a:off x="6873240" y="6631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144780</xdr:rowOff>
    </xdr:from>
    <xdr:to>
      <xdr:col>45</xdr:col>
      <xdr:colOff>177800</xdr:colOff>
      <xdr:row>39</xdr:row>
      <xdr:rowOff>144780</xdr:rowOff>
    </xdr:to>
    <xdr:cxnSp macro="">
      <xdr:nvCxnSpPr>
        <xdr:cNvPr id="136" name="直線コネクタ 135">
          <a:extLst>
            <a:ext uri="{FF2B5EF4-FFF2-40B4-BE49-F238E27FC236}">
              <a16:creationId xmlns:a16="http://schemas.microsoft.com/office/drawing/2014/main" id="{0D894045-8F6A-4737-AF44-15BB222A10D0}"/>
            </a:ext>
          </a:extLst>
        </xdr:cNvPr>
        <xdr:cNvCxnSpPr/>
      </xdr:nvCxnSpPr>
      <xdr:spPr>
        <a:xfrm>
          <a:off x="6924040" y="66827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88265</xdr:rowOff>
    </xdr:from>
    <xdr:to>
      <xdr:col>36</xdr:col>
      <xdr:colOff>165100</xdr:colOff>
      <xdr:row>40</xdr:row>
      <xdr:rowOff>18415</xdr:rowOff>
    </xdr:to>
    <xdr:sp macro="" textlink="">
      <xdr:nvSpPr>
        <xdr:cNvPr id="137" name="楕円 136">
          <a:extLst>
            <a:ext uri="{FF2B5EF4-FFF2-40B4-BE49-F238E27FC236}">
              <a16:creationId xmlns:a16="http://schemas.microsoft.com/office/drawing/2014/main" id="{B295E636-BD62-4B3D-B0E6-D2C1414F1D6C}"/>
            </a:ext>
          </a:extLst>
        </xdr:cNvPr>
        <xdr:cNvSpPr/>
      </xdr:nvSpPr>
      <xdr:spPr>
        <a:xfrm>
          <a:off x="6098540" y="6626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139065</xdr:rowOff>
    </xdr:from>
    <xdr:to>
      <xdr:col>41</xdr:col>
      <xdr:colOff>50800</xdr:colOff>
      <xdr:row>39</xdr:row>
      <xdr:rowOff>144780</xdr:rowOff>
    </xdr:to>
    <xdr:cxnSp macro="">
      <xdr:nvCxnSpPr>
        <xdr:cNvPr id="138" name="直線コネクタ 137">
          <a:extLst>
            <a:ext uri="{FF2B5EF4-FFF2-40B4-BE49-F238E27FC236}">
              <a16:creationId xmlns:a16="http://schemas.microsoft.com/office/drawing/2014/main" id="{68CB65A4-B2BF-4093-B196-C15038EA0484}"/>
            </a:ext>
          </a:extLst>
        </xdr:cNvPr>
        <xdr:cNvCxnSpPr/>
      </xdr:nvCxnSpPr>
      <xdr:spPr>
        <a:xfrm>
          <a:off x="6149340" y="6677025"/>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46372</xdr:rowOff>
    </xdr:from>
    <xdr:ext cx="469744" cy="259045"/>
    <xdr:sp macro="" textlink="">
      <xdr:nvSpPr>
        <xdr:cNvPr id="139" name="n_1mainValue【図書館】&#10;一人当たり面積">
          <a:extLst>
            <a:ext uri="{FF2B5EF4-FFF2-40B4-BE49-F238E27FC236}">
              <a16:creationId xmlns:a16="http://schemas.microsoft.com/office/drawing/2014/main" id="{AE7086B1-99B1-4FF6-8AAC-5E748BF695D4}"/>
            </a:ext>
          </a:extLst>
        </xdr:cNvPr>
        <xdr:cNvSpPr txBox="1"/>
      </xdr:nvSpPr>
      <xdr:spPr>
        <a:xfrm>
          <a:off x="8271587" y="624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40657</xdr:rowOff>
    </xdr:from>
    <xdr:ext cx="469744" cy="259045"/>
    <xdr:sp macro="" textlink="">
      <xdr:nvSpPr>
        <xdr:cNvPr id="140" name="n_2mainValue【図書館】&#10;一人当たり面積">
          <a:extLst>
            <a:ext uri="{FF2B5EF4-FFF2-40B4-BE49-F238E27FC236}">
              <a16:creationId xmlns:a16="http://schemas.microsoft.com/office/drawing/2014/main" id="{A0FF0314-00B6-4D8A-BD7C-B61B16557E55}"/>
            </a:ext>
          </a:extLst>
        </xdr:cNvPr>
        <xdr:cNvSpPr txBox="1"/>
      </xdr:nvSpPr>
      <xdr:spPr>
        <a:xfrm>
          <a:off x="7509587" y="641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40657</xdr:rowOff>
    </xdr:from>
    <xdr:ext cx="469744" cy="259045"/>
    <xdr:sp macro="" textlink="">
      <xdr:nvSpPr>
        <xdr:cNvPr id="141" name="n_3mainValue【図書館】&#10;一人当たり面積">
          <a:extLst>
            <a:ext uri="{FF2B5EF4-FFF2-40B4-BE49-F238E27FC236}">
              <a16:creationId xmlns:a16="http://schemas.microsoft.com/office/drawing/2014/main" id="{63569E17-C5F2-4222-A059-71BB24510BAE}"/>
            </a:ext>
          </a:extLst>
        </xdr:cNvPr>
        <xdr:cNvSpPr txBox="1"/>
      </xdr:nvSpPr>
      <xdr:spPr>
        <a:xfrm>
          <a:off x="6712027" y="641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34942</xdr:rowOff>
    </xdr:from>
    <xdr:ext cx="469744" cy="259045"/>
    <xdr:sp macro="" textlink="">
      <xdr:nvSpPr>
        <xdr:cNvPr id="142" name="n_4mainValue【図書館】&#10;一人当たり面積">
          <a:extLst>
            <a:ext uri="{FF2B5EF4-FFF2-40B4-BE49-F238E27FC236}">
              <a16:creationId xmlns:a16="http://schemas.microsoft.com/office/drawing/2014/main" id="{E6275CAA-40F8-4F38-9D16-1BE4F6DEDC50}"/>
            </a:ext>
          </a:extLst>
        </xdr:cNvPr>
        <xdr:cNvSpPr txBox="1"/>
      </xdr:nvSpPr>
      <xdr:spPr>
        <a:xfrm>
          <a:off x="5937327" y="640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BE13FB12-2C5D-49DB-94B4-19672CA3F66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10258CB4-53CD-459C-A618-3FC63ED26F35}"/>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4B80858C-2CAD-4CE5-B9C6-985980F91F0E}"/>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5EE05E25-1303-41C6-85AB-21A765C3F55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4DBAFDFC-20A4-47ED-BA84-2D02394D1B9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6CCDAF4E-2A01-47A2-83FD-655E1FD32FB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A92460B4-FC19-4C5F-83CC-26B9616D045E}"/>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B8FFFA3D-0226-42A0-8EF8-C2AEEBBDA13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BB22491A-3C55-4AEF-93CD-545305971E6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40A89223-FF8D-4433-8A11-2804FD63619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E41B57D6-EA2D-4A40-80F5-49440F963BE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F10FF882-E921-4CF8-959B-A2BF7D31E6C5}"/>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69256046-C6FF-4485-9BB9-A8A1708F0B7E}"/>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0504BED8-B3A3-450B-A8E3-E2951C82A80D}"/>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7B658BCD-74AA-4D1E-B9C4-023C564FC27E}"/>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44E1ED6F-EAA9-4422-991D-B34D9708EC8D}"/>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EDDE8CAE-CF7A-4A16-B85E-E5C70DD2F6D4}"/>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61CAAB45-BE76-41BF-A0CC-5CDEC08F2C50}"/>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39F94323-6C8D-4BEF-B201-86BD063A0E29}"/>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5CEA1ED-BC36-474C-8844-6D92BC0670A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096FD4B5-D419-4B49-AAE0-F0DBDB8DAB9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F80D5F6F-4040-4FD8-AE4D-C2762729AF7E}"/>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6C82C748-4EAF-473F-BD92-B6853ABE7B06}"/>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2197E359-9F72-4EEC-886E-CC54C7EB9FE3}"/>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C0C33901-4B74-4E7E-B848-92BA3C05619A}"/>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BA24E90F-A6F1-4FDA-93C5-56CBC1E02201}"/>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4B449D30-3841-4D7C-8772-1528AB0C5F05}"/>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3E3E3BC8-FACD-4EB4-8991-1C7E9AF8BDC9}"/>
            </a:ext>
          </a:extLst>
        </xdr:cNvPr>
        <xdr:cNvSpPr txBox="1"/>
      </xdr:nvSpPr>
      <xdr:spPr>
        <a:xfrm>
          <a:off x="4124960" y="9945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F07E2225-D59E-4CE9-8CF3-4858BA181A9E}"/>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D061EE7E-0C3C-4170-8CBC-A0CB8AE758EE}"/>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115333</xdr:rowOff>
    </xdr:from>
    <xdr:ext cx="405111" cy="259045"/>
    <xdr:sp macro="" textlink="">
      <xdr:nvSpPr>
        <xdr:cNvPr id="173" name="n_1aveValue【体育館・プール】&#10;有形固定資産減価償却率">
          <a:extLst>
            <a:ext uri="{FF2B5EF4-FFF2-40B4-BE49-F238E27FC236}">
              <a16:creationId xmlns:a16="http://schemas.microsoft.com/office/drawing/2014/main" id="{35245046-8F0C-46C7-AB0F-99ACF48C7DD7}"/>
            </a:ext>
          </a:extLst>
        </xdr:cNvPr>
        <xdr:cNvSpPr txBox="1"/>
      </xdr:nvSpPr>
      <xdr:spPr>
        <a:xfrm>
          <a:off x="3170564" y="983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113792</xdr:rowOff>
    </xdr:from>
    <xdr:to>
      <xdr:col>15</xdr:col>
      <xdr:colOff>101600</xdr:colOff>
      <xdr:row>60</xdr:row>
      <xdr:rowOff>43942</xdr:rowOff>
    </xdr:to>
    <xdr:sp macro="" textlink="">
      <xdr:nvSpPr>
        <xdr:cNvPr id="174" name="フローチャート: 判断 173">
          <a:extLst>
            <a:ext uri="{FF2B5EF4-FFF2-40B4-BE49-F238E27FC236}">
              <a16:creationId xmlns:a16="http://schemas.microsoft.com/office/drawing/2014/main" id="{EEAB519A-449D-468E-8F50-670996BB4F04}"/>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60469</xdr:rowOff>
    </xdr:from>
    <xdr:ext cx="405111" cy="259045"/>
    <xdr:sp macro="" textlink="">
      <xdr:nvSpPr>
        <xdr:cNvPr id="175" name="n_2aveValue【体育館・プール】&#10;有形固定資産減価償却率">
          <a:extLst>
            <a:ext uri="{FF2B5EF4-FFF2-40B4-BE49-F238E27FC236}">
              <a16:creationId xmlns:a16="http://schemas.microsoft.com/office/drawing/2014/main" id="{BB64239D-8EC4-4625-8EDB-5F67FBF09EAC}"/>
            </a:ext>
          </a:extLst>
        </xdr:cNvPr>
        <xdr:cNvSpPr txBox="1"/>
      </xdr:nvSpPr>
      <xdr:spPr>
        <a:xfrm>
          <a:off x="23857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68072</xdr:rowOff>
    </xdr:from>
    <xdr:to>
      <xdr:col>10</xdr:col>
      <xdr:colOff>165100</xdr:colOff>
      <xdr:row>59</xdr:row>
      <xdr:rowOff>169672</xdr:rowOff>
    </xdr:to>
    <xdr:sp macro="" textlink="">
      <xdr:nvSpPr>
        <xdr:cNvPr id="176" name="フローチャート: 判断 175">
          <a:extLst>
            <a:ext uri="{FF2B5EF4-FFF2-40B4-BE49-F238E27FC236}">
              <a16:creationId xmlns:a16="http://schemas.microsoft.com/office/drawing/2014/main" id="{66F18B96-6EB7-41B9-A22C-BF4721B9E1C7}"/>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14749</xdr:rowOff>
    </xdr:from>
    <xdr:ext cx="405111" cy="259045"/>
    <xdr:sp macro="" textlink="">
      <xdr:nvSpPr>
        <xdr:cNvPr id="177" name="n_3aveValue【体育館・プール】&#10;有形固定資産減価償却率">
          <a:extLst>
            <a:ext uri="{FF2B5EF4-FFF2-40B4-BE49-F238E27FC236}">
              <a16:creationId xmlns:a16="http://schemas.microsoft.com/office/drawing/2014/main" id="{D3F9D27A-3E5F-4C51-A445-C6CB747A9EA7}"/>
            </a:ext>
          </a:extLst>
        </xdr:cNvPr>
        <xdr:cNvSpPr txBox="1"/>
      </xdr:nvSpPr>
      <xdr:spPr>
        <a:xfrm>
          <a:off x="161100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65786</xdr:rowOff>
    </xdr:from>
    <xdr:to>
      <xdr:col>6</xdr:col>
      <xdr:colOff>38100</xdr:colOff>
      <xdr:row>59</xdr:row>
      <xdr:rowOff>167386</xdr:rowOff>
    </xdr:to>
    <xdr:sp macro="" textlink="">
      <xdr:nvSpPr>
        <xdr:cNvPr id="178" name="フローチャート: 判断 177">
          <a:extLst>
            <a:ext uri="{FF2B5EF4-FFF2-40B4-BE49-F238E27FC236}">
              <a16:creationId xmlns:a16="http://schemas.microsoft.com/office/drawing/2014/main" id="{8FE535F3-56AB-4A21-B431-50EC33713098}"/>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58</xdr:row>
      <xdr:rowOff>12463</xdr:rowOff>
    </xdr:from>
    <xdr:ext cx="405111" cy="259045"/>
    <xdr:sp macro="" textlink="">
      <xdr:nvSpPr>
        <xdr:cNvPr id="179" name="n_4aveValue【体育館・プール】&#10;有形固定資産減価償却率">
          <a:extLst>
            <a:ext uri="{FF2B5EF4-FFF2-40B4-BE49-F238E27FC236}">
              <a16:creationId xmlns:a16="http://schemas.microsoft.com/office/drawing/2014/main" id="{572D0A6A-18D8-4032-B9B8-6B9802230966}"/>
            </a:ext>
          </a:extLst>
        </xdr:cNvPr>
        <xdr:cNvSpPr txBox="1"/>
      </xdr:nvSpPr>
      <xdr:spPr>
        <a:xfrm>
          <a:off x="8363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66E8738E-72EC-4C6A-9E75-236D658265C4}"/>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C674E19-95B8-414A-BCAC-0F73E532815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F134893-BF80-449F-A57E-E60E7BBA4C9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F3851A9-FCF7-46E3-BB84-413FBD69FDF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3BA91B3-7640-4AC2-93A1-31A6E1F3E55A}"/>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152654</xdr:rowOff>
    </xdr:from>
    <xdr:to>
      <xdr:col>24</xdr:col>
      <xdr:colOff>114300</xdr:colOff>
      <xdr:row>61</xdr:row>
      <xdr:rowOff>82804</xdr:rowOff>
    </xdr:to>
    <xdr:sp macro="" textlink="">
      <xdr:nvSpPr>
        <xdr:cNvPr id="185" name="楕円 184">
          <a:extLst>
            <a:ext uri="{FF2B5EF4-FFF2-40B4-BE49-F238E27FC236}">
              <a16:creationId xmlns:a16="http://schemas.microsoft.com/office/drawing/2014/main" id="{07F27FB9-CD9D-4C1A-9360-53633862366A}"/>
            </a:ext>
          </a:extLst>
        </xdr:cNvPr>
        <xdr:cNvSpPr/>
      </xdr:nvSpPr>
      <xdr:spPr>
        <a:xfrm>
          <a:off x="4036060" y="102110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131081</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12C3B041-A341-44FC-A0B9-E06BB82C2DAA}"/>
            </a:ext>
          </a:extLst>
        </xdr:cNvPr>
        <xdr:cNvSpPr txBox="1"/>
      </xdr:nvSpPr>
      <xdr:spPr>
        <a:xfrm>
          <a:off x="4124960" y="1018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79502</xdr:rowOff>
    </xdr:from>
    <xdr:to>
      <xdr:col>20</xdr:col>
      <xdr:colOff>38100</xdr:colOff>
      <xdr:row>61</xdr:row>
      <xdr:rowOff>9652</xdr:rowOff>
    </xdr:to>
    <xdr:sp macro="" textlink="">
      <xdr:nvSpPr>
        <xdr:cNvPr id="187" name="楕円 186">
          <a:extLst>
            <a:ext uri="{FF2B5EF4-FFF2-40B4-BE49-F238E27FC236}">
              <a16:creationId xmlns:a16="http://schemas.microsoft.com/office/drawing/2014/main" id="{4030EC70-F749-4BBA-90B1-26AFE61691D6}"/>
            </a:ext>
          </a:extLst>
        </xdr:cNvPr>
        <xdr:cNvSpPr/>
      </xdr:nvSpPr>
      <xdr:spPr>
        <a:xfrm>
          <a:off x="3312160" y="101379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130302</xdr:rowOff>
    </xdr:from>
    <xdr:to>
      <xdr:col>24</xdr:col>
      <xdr:colOff>63500</xdr:colOff>
      <xdr:row>61</xdr:row>
      <xdr:rowOff>32004</xdr:rowOff>
    </xdr:to>
    <xdr:cxnSp macro="">
      <xdr:nvCxnSpPr>
        <xdr:cNvPr id="188" name="直線コネクタ 187">
          <a:extLst>
            <a:ext uri="{FF2B5EF4-FFF2-40B4-BE49-F238E27FC236}">
              <a16:creationId xmlns:a16="http://schemas.microsoft.com/office/drawing/2014/main" id="{3162E454-B4E8-4B97-85FE-4100829B6C3B}"/>
            </a:ext>
          </a:extLst>
        </xdr:cNvPr>
        <xdr:cNvCxnSpPr/>
      </xdr:nvCxnSpPr>
      <xdr:spPr>
        <a:xfrm>
          <a:off x="3355340" y="10188702"/>
          <a:ext cx="73152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24638</xdr:rowOff>
    </xdr:from>
    <xdr:to>
      <xdr:col>15</xdr:col>
      <xdr:colOff>101600</xdr:colOff>
      <xdr:row>60</xdr:row>
      <xdr:rowOff>126238</xdr:rowOff>
    </xdr:to>
    <xdr:sp macro="" textlink="">
      <xdr:nvSpPr>
        <xdr:cNvPr id="189" name="楕円 188">
          <a:extLst>
            <a:ext uri="{FF2B5EF4-FFF2-40B4-BE49-F238E27FC236}">
              <a16:creationId xmlns:a16="http://schemas.microsoft.com/office/drawing/2014/main" id="{F09BCA45-5D52-4CBC-9BF3-87F70189CDE3}"/>
            </a:ext>
          </a:extLst>
        </xdr:cNvPr>
        <xdr:cNvSpPr/>
      </xdr:nvSpPr>
      <xdr:spPr>
        <a:xfrm>
          <a:off x="2514600" y="1008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75438</xdr:rowOff>
    </xdr:from>
    <xdr:to>
      <xdr:col>19</xdr:col>
      <xdr:colOff>177800</xdr:colOff>
      <xdr:row>60</xdr:row>
      <xdr:rowOff>130302</xdr:rowOff>
    </xdr:to>
    <xdr:cxnSp macro="">
      <xdr:nvCxnSpPr>
        <xdr:cNvPr id="190" name="直線コネクタ 189">
          <a:extLst>
            <a:ext uri="{FF2B5EF4-FFF2-40B4-BE49-F238E27FC236}">
              <a16:creationId xmlns:a16="http://schemas.microsoft.com/office/drawing/2014/main" id="{20588CB0-B521-4874-B05E-550B424CA911}"/>
            </a:ext>
          </a:extLst>
        </xdr:cNvPr>
        <xdr:cNvCxnSpPr/>
      </xdr:nvCxnSpPr>
      <xdr:spPr>
        <a:xfrm>
          <a:off x="2565400" y="10133838"/>
          <a:ext cx="78994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91" name="楕円 190">
          <a:extLst>
            <a:ext uri="{FF2B5EF4-FFF2-40B4-BE49-F238E27FC236}">
              <a16:creationId xmlns:a16="http://schemas.microsoft.com/office/drawing/2014/main" id="{E0F72587-12E7-403B-9168-2A89902AA21C}"/>
            </a:ext>
          </a:extLst>
        </xdr:cNvPr>
        <xdr:cNvSpPr/>
      </xdr:nvSpPr>
      <xdr:spPr>
        <a:xfrm>
          <a:off x="1739900" y="100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68580</xdr:rowOff>
    </xdr:from>
    <xdr:to>
      <xdr:col>15</xdr:col>
      <xdr:colOff>50800</xdr:colOff>
      <xdr:row>60</xdr:row>
      <xdr:rowOff>75438</xdr:rowOff>
    </xdr:to>
    <xdr:cxnSp macro="">
      <xdr:nvCxnSpPr>
        <xdr:cNvPr id="192" name="直線コネクタ 191">
          <a:extLst>
            <a:ext uri="{FF2B5EF4-FFF2-40B4-BE49-F238E27FC236}">
              <a16:creationId xmlns:a16="http://schemas.microsoft.com/office/drawing/2014/main" id="{0E4D64D9-34DF-4AE0-B334-6E3E21C7F6E9}"/>
            </a:ext>
          </a:extLst>
        </xdr:cNvPr>
        <xdr:cNvCxnSpPr/>
      </xdr:nvCxnSpPr>
      <xdr:spPr>
        <a:xfrm>
          <a:off x="1790700" y="10126980"/>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138938</xdr:rowOff>
    </xdr:from>
    <xdr:to>
      <xdr:col>6</xdr:col>
      <xdr:colOff>38100</xdr:colOff>
      <xdr:row>60</xdr:row>
      <xdr:rowOff>69088</xdr:rowOff>
    </xdr:to>
    <xdr:sp macro="" textlink="">
      <xdr:nvSpPr>
        <xdr:cNvPr id="193" name="楕円 192">
          <a:extLst>
            <a:ext uri="{FF2B5EF4-FFF2-40B4-BE49-F238E27FC236}">
              <a16:creationId xmlns:a16="http://schemas.microsoft.com/office/drawing/2014/main" id="{9C888106-087D-4861-B22F-A513045BA122}"/>
            </a:ext>
          </a:extLst>
        </xdr:cNvPr>
        <xdr:cNvSpPr/>
      </xdr:nvSpPr>
      <xdr:spPr>
        <a:xfrm>
          <a:off x="965200" y="100296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18288</xdr:rowOff>
    </xdr:from>
    <xdr:to>
      <xdr:col>10</xdr:col>
      <xdr:colOff>114300</xdr:colOff>
      <xdr:row>60</xdr:row>
      <xdr:rowOff>68580</xdr:rowOff>
    </xdr:to>
    <xdr:cxnSp macro="">
      <xdr:nvCxnSpPr>
        <xdr:cNvPr id="194" name="直線コネクタ 193">
          <a:extLst>
            <a:ext uri="{FF2B5EF4-FFF2-40B4-BE49-F238E27FC236}">
              <a16:creationId xmlns:a16="http://schemas.microsoft.com/office/drawing/2014/main" id="{023BC9BF-7278-44E6-ABB9-D2F09CBE2A0E}"/>
            </a:ext>
          </a:extLst>
        </xdr:cNvPr>
        <xdr:cNvCxnSpPr/>
      </xdr:nvCxnSpPr>
      <xdr:spPr>
        <a:xfrm>
          <a:off x="1008380" y="10076688"/>
          <a:ext cx="7823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779</xdr:rowOff>
    </xdr:from>
    <xdr:ext cx="405111" cy="259045"/>
    <xdr:sp macro="" textlink="">
      <xdr:nvSpPr>
        <xdr:cNvPr id="195" name="n_1mainValue【体育館・プール】&#10;有形固定資産減価償却率">
          <a:extLst>
            <a:ext uri="{FF2B5EF4-FFF2-40B4-BE49-F238E27FC236}">
              <a16:creationId xmlns:a16="http://schemas.microsoft.com/office/drawing/2014/main" id="{C8D21C79-C652-4BFF-9F21-8A57F9678D07}"/>
            </a:ext>
          </a:extLst>
        </xdr:cNvPr>
        <xdr:cNvSpPr txBox="1"/>
      </xdr:nvSpPr>
      <xdr:spPr>
        <a:xfrm>
          <a:off x="3170564" y="10226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117365</xdr:rowOff>
    </xdr:from>
    <xdr:ext cx="405111" cy="259045"/>
    <xdr:sp macro="" textlink="">
      <xdr:nvSpPr>
        <xdr:cNvPr id="196" name="n_2mainValue【体育館・プール】&#10;有形固定資産減価償却率">
          <a:extLst>
            <a:ext uri="{FF2B5EF4-FFF2-40B4-BE49-F238E27FC236}">
              <a16:creationId xmlns:a16="http://schemas.microsoft.com/office/drawing/2014/main" id="{6D5FF73D-339B-4B02-B70B-2AA9AA798976}"/>
            </a:ext>
          </a:extLst>
        </xdr:cNvPr>
        <xdr:cNvSpPr txBox="1"/>
      </xdr:nvSpPr>
      <xdr:spPr>
        <a:xfrm>
          <a:off x="2385704" y="1017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197" name="n_3mainValue【体育館・プール】&#10;有形固定資産減価償却率">
          <a:extLst>
            <a:ext uri="{FF2B5EF4-FFF2-40B4-BE49-F238E27FC236}">
              <a16:creationId xmlns:a16="http://schemas.microsoft.com/office/drawing/2014/main" id="{B39D233E-EB44-42CE-8E75-3642934A4B45}"/>
            </a:ext>
          </a:extLst>
        </xdr:cNvPr>
        <xdr:cNvSpPr txBox="1"/>
      </xdr:nvSpPr>
      <xdr:spPr>
        <a:xfrm>
          <a:off x="161100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60215</xdr:rowOff>
    </xdr:from>
    <xdr:ext cx="405111" cy="259045"/>
    <xdr:sp macro="" textlink="">
      <xdr:nvSpPr>
        <xdr:cNvPr id="198" name="n_4mainValue【体育館・プール】&#10;有形固定資産減価償却率">
          <a:extLst>
            <a:ext uri="{FF2B5EF4-FFF2-40B4-BE49-F238E27FC236}">
              <a16:creationId xmlns:a16="http://schemas.microsoft.com/office/drawing/2014/main" id="{6D5A4394-5963-440B-A92E-20914A31B16D}"/>
            </a:ext>
          </a:extLst>
        </xdr:cNvPr>
        <xdr:cNvSpPr txBox="1"/>
      </xdr:nvSpPr>
      <xdr:spPr>
        <a:xfrm>
          <a:off x="836304" y="10118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50FD52C1-E818-4DF6-9DE0-09829AA6768E}"/>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65D64106-D793-4B48-839E-17EDA70427A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B271AC9F-24E0-46CB-AC56-11B508AC337A}"/>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400813D1-7E01-47B2-966F-B51C386FA20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43183809-D96F-427A-A1F2-40E15B45FA65}"/>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7D02F332-63B3-40BE-A071-9638D4ACF51C}"/>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0829F34B-C9F4-40B5-BC19-EE25ED802518}"/>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A0B92094-CBC6-4A9D-8FF8-EBB4E594A21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2D7114C7-C844-4567-A8EB-51075E88FB7D}"/>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2A6848FC-5264-43DB-8CD1-8019437CDDE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C1D0899F-732C-4FD7-ABCF-D02BCF5DF100}"/>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0238A60D-2FC8-49DD-9B00-53504D9A5FDE}"/>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E49CF4E6-3053-4F2D-8CAB-CE3D2A4F7639}"/>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371AB0A1-9ED5-40ED-8027-FA159FB85628}"/>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B91423C5-CE0A-41FB-ADF5-69D3CF6E42F1}"/>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A98EFA97-5D6A-4CF5-BA0B-4CCD2E9550A0}"/>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5BC84E3F-65B7-4668-AD2E-5B986168BF38}"/>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10AD1A5D-B332-4C3A-B83F-91E7E1C459AE}"/>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84D43A87-2D56-45ED-AA0E-F52DD7FDC925}"/>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5241F925-750D-4040-8CE2-F4C9CBB8E861}"/>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18706778-4008-42EA-8787-D84B27EB8421}"/>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F2DAD7EE-7978-4C54-99FA-2A362041AD94}"/>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54727214-6972-4247-AA3F-0252F75BE564}"/>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B7778E85-50BB-402A-BA90-6D971EC53C1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2451F912-B66F-42CD-9C7E-7F1B370C4714}"/>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D91D12A2-A555-4B05-B9A3-BB2360E1B61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FA1C4E8D-CE03-4DF3-B939-82CAB1C70C8D}"/>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CA6D6199-68CC-4BF5-9B04-D37CFECCA892}"/>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A16410FE-CD6F-44C7-B78C-511A79A35832}"/>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22E93880-DAC2-4127-BECB-FF24D14ADC5D}"/>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0CE98E0F-6158-4071-AA38-EF05F62B698A}"/>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319DA0DD-B930-40BE-BC49-4417787F3469}"/>
            </a:ext>
          </a:extLst>
        </xdr:cNvPr>
        <xdr:cNvSpPr txBox="1"/>
      </xdr:nvSpPr>
      <xdr:spPr>
        <a:xfrm>
          <a:off x="9258300" y="1041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3412F30B-DDDE-45B2-A4E0-55B687545A7D}"/>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57F29D1B-8536-42C1-8E49-893FBFC5D020}"/>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112684</xdr:rowOff>
    </xdr:from>
    <xdr:ext cx="469744" cy="259045"/>
    <xdr:sp macro="" textlink="">
      <xdr:nvSpPr>
        <xdr:cNvPr id="233" name="n_1aveValue【体育館・プール】&#10;一人当たり面積">
          <a:extLst>
            <a:ext uri="{FF2B5EF4-FFF2-40B4-BE49-F238E27FC236}">
              <a16:creationId xmlns:a16="http://schemas.microsoft.com/office/drawing/2014/main" id="{4A6EA659-931A-48C1-980B-DD543EBE2A4A}"/>
            </a:ext>
          </a:extLst>
        </xdr:cNvPr>
        <xdr:cNvSpPr txBox="1"/>
      </xdr:nvSpPr>
      <xdr:spPr>
        <a:xfrm>
          <a:off x="8271587" y="1050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30843</xdr:rowOff>
    </xdr:from>
    <xdr:to>
      <xdr:col>46</xdr:col>
      <xdr:colOff>38100</xdr:colOff>
      <xdr:row>62</xdr:row>
      <xdr:rowOff>132443</xdr:rowOff>
    </xdr:to>
    <xdr:sp macro="" textlink="">
      <xdr:nvSpPr>
        <xdr:cNvPr id="234" name="フローチャート: 判断 233">
          <a:extLst>
            <a:ext uri="{FF2B5EF4-FFF2-40B4-BE49-F238E27FC236}">
              <a16:creationId xmlns:a16="http://schemas.microsoft.com/office/drawing/2014/main" id="{B99891F1-A172-43BE-9C87-8686A3B8AEAF}"/>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123570</xdr:rowOff>
    </xdr:from>
    <xdr:ext cx="469744" cy="259045"/>
    <xdr:sp macro="" textlink="">
      <xdr:nvSpPr>
        <xdr:cNvPr id="235" name="n_2aveValue【体育館・プール】&#10;一人当たり面積">
          <a:extLst>
            <a:ext uri="{FF2B5EF4-FFF2-40B4-BE49-F238E27FC236}">
              <a16:creationId xmlns:a16="http://schemas.microsoft.com/office/drawing/2014/main" id="{A33CCFD2-3271-4638-83C3-134C56B80916}"/>
            </a:ext>
          </a:extLst>
        </xdr:cNvPr>
        <xdr:cNvSpPr txBox="1"/>
      </xdr:nvSpPr>
      <xdr:spPr>
        <a:xfrm>
          <a:off x="750958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30843</xdr:rowOff>
    </xdr:from>
    <xdr:to>
      <xdr:col>41</xdr:col>
      <xdr:colOff>101600</xdr:colOff>
      <xdr:row>62</xdr:row>
      <xdr:rowOff>132443</xdr:rowOff>
    </xdr:to>
    <xdr:sp macro="" textlink="">
      <xdr:nvSpPr>
        <xdr:cNvPr id="236" name="フローチャート: 判断 235">
          <a:extLst>
            <a:ext uri="{FF2B5EF4-FFF2-40B4-BE49-F238E27FC236}">
              <a16:creationId xmlns:a16="http://schemas.microsoft.com/office/drawing/2014/main" id="{018E5816-C179-4CED-95CE-733C2903B7BA}"/>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62</xdr:row>
      <xdr:rowOff>123570</xdr:rowOff>
    </xdr:from>
    <xdr:ext cx="469744" cy="259045"/>
    <xdr:sp macro="" textlink="">
      <xdr:nvSpPr>
        <xdr:cNvPr id="237" name="n_3aveValue【体育館・プール】&#10;一人当たり面積">
          <a:extLst>
            <a:ext uri="{FF2B5EF4-FFF2-40B4-BE49-F238E27FC236}">
              <a16:creationId xmlns:a16="http://schemas.microsoft.com/office/drawing/2014/main" id="{7FE05E90-ED42-4E15-A30E-DAD86B3AB2F1}"/>
            </a:ext>
          </a:extLst>
        </xdr:cNvPr>
        <xdr:cNvSpPr txBox="1"/>
      </xdr:nvSpPr>
      <xdr:spPr>
        <a:xfrm>
          <a:off x="671202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62</xdr:row>
      <xdr:rowOff>41728</xdr:rowOff>
    </xdr:from>
    <xdr:to>
      <xdr:col>36</xdr:col>
      <xdr:colOff>165100</xdr:colOff>
      <xdr:row>62</xdr:row>
      <xdr:rowOff>143328</xdr:rowOff>
    </xdr:to>
    <xdr:sp macro="" textlink="">
      <xdr:nvSpPr>
        <xdr:cNvPr id="238" name="フローチャート: 判断 237">
          <a:extLst>
            <a:ext uri="{FF2B5EF4-FFF2-40B4-BE49-F238E27FC236}">
              <a16:creationId xmlns:a16="http://schemas.microsoft.com/office/drawing/2014/main" id="{1B32CB9E-1DF8-4B87-98B5-D3159A39F06F}"/>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62</xdr:row>
      <xdr:rowOff>134455</xdr:rowOff>
    </xdr:from>
    <xdr:ext cx="469744" cy="259045"/>
    <xdr:sp macro="" textlink="">
      <xdr:nvSpPr>
        <xdr:cNvPr id="239" name="n_4aveValue【体育館・プール】&#10;一人当たり面積">
          <a:extLst>
            <a:ext uri="{FF2B5EF4-FFF2-40B4-BE49-F238E27FC236}">
              <a16:creationId xmlns:a16="http://schemas.microsoft.com/office/drawing/2014/main" id="{C082A417-0C2F-44FE-9A32-FBA6D8C589EB}"/>
            </a:ext>
          </a:extLst>
        </xdr:cNvPr>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C71BA17-3EC3-4A97-AA11-D2E795424F8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67CC7E3-6307-420B-A88A-308A10054CD4}"/>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85D5431-74A0-458F-9237-572989BE2D92}"/>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85BCADE-AF32-47F9-8A31-D47EAEAC7638}"/>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582E27D-CDC2-44A8-A50A-4B79D145D309}"/>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74385</xdr:rowOff>
    </xdr:from>
    <xdr:to>
      <xdr:col>55</xdr:col>
      <xdr:colOff>50800</xdr:colOff>
      <xdr:row>59</xdr:row>
      <xdr:rowOff>4535</xdr:rowOff>
    </xdr:to>
    <xdr:sp macro="" textlink="">
      <xdr:nvSpPr>
        <xdr:cNvPr id="245" name="楕円 244">
          <a:extLst>
            <a:ext uri="{FF2B5EF4-FFF2-40B4-BE49-F238E27FC236}">
              <a16:creationId xmlns:a16="http://schemas.microsoft.com/office/drawing/2014/main" id="{DA816280-3FD4-40FE-94D1-1900F040D402}"/>
            </a:ext>
          </a:extLst>
        </xdr:cNvPr>
        <xdr:cNvSpPr/>
      </xdr:nvSpPr>
      <xdr:spPr>
        <a:xfrm>
          <a:off x="9192260" y="97975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97262</xdr:rowOff>
    </xdr:from>
    <xdr:ext cx="469744" cy="259045"/>
    <xdr:sp macro="" textlink="">
      <xdr:nvSpPr>
        <xdr:cNvPr id="246" name="【体育館・プール】&#10;一人当たり面積該当値テキスト">
          <a:extLst>
            <a:ext uri="{FF2B5EF4-FFF2-40B4-BE49-F238E27FC236}">
              <a16:creationId xmlns:a16="http://schemas.microsoft.com/office/drawing/2014/main" id="{AE9690EB-A5C9-46D0-87A9-77D1396F09FA}"/>
            </a:ext>
          </a:extLst>
        </xdr:cNvPr>
        <xdr:cNvSpPr txBox="1"/>
      </xdr:nvSpPr>
      <xdr:spPr>
        <a:xfrm>
          <a:off x="9258300" y="9652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68943</xdr:rowOff>
    </xdr:from>
    <xdr:to>
      <xdr:col>50</xdr:col>
      <xdr:colOff>165100</xdr:colOff>
      <xdr:row>56</xdr:row>
      <xdr:rowOff>170543</xdr:rowOff>
    </xdr:to>
    <xdr:sp macro="" textlink="">
      <xdr:nvSpPr>
        <xdr:cNvPr id="247" name="楕円 246">
          <a:extLst>
            <a:ext uri="{FF2B5EF4-FFF2-40B4-BE49-F238E27FC236}">
              <a16:creationId xmlns:a16="http://schemas.microsoft.com/office/drawing/2014/main" id="{D3E1D984-A407-4442-8CFE-B1EDF6DF7997}"/>
            </a:ext>
          </a:extLst>
        </xdr:cNvPr>
        <xdr:cNvSpPr/>
      </xdr:nvSpPr>
      <xdr:spPr>
        <a:xfrm>
          <a:off x="8445500" y="945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119743</xdr:rowOff>
    </xdr:from>
    <xdr:to>
      <xdr:col>55</xdr:col>
      <xdr:colOff>0</xdr:colOff>
      <xdr:row>58</xdr:row>
      <xdr:rowOff>125185</xdr:rowOff>
    </xdr:to>
    <xdr:cxnSp macro="">
      <xdr:nvCxnSpPr>
        <xdr:cNvPr id="248" name="直線コネクタ 247">
          <a:extLst>
            <a:ext uri="{FF2B5EF4-FFF2-40B4-BE49-F238E27FC236}">
              <a16:creationId xmlns:a16="http://schemas.microsoft.com/office/drawing/2014/main" id="{ED60283D-BC14-4705-ABFB-B2F879BB7E21}"/>
            </a:ext>
          </a:extLst>
        </xdr:cNvPr>
        <xdr:cNvCxnSpPr/>
      </xdr:nvCxnSpPr>
      <xdr:spPr>
        <a:xfrm>
          <a:off x="8496300" y="9507583"/>
          <a:ext cx="723900" cy="340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47172</xdr:rowOff>
    </xdr:from>
    <xdr:to>
      <xdr:col>46</xdr:col>
      <xdr:colOff>38100</xdr:colOff>
      <xdr:row>56</xdr:row>
      <xdr:rowOff>148772</xdr:rowOff>
    </xdr:to>
    <xdr:sp macro="" textlink="">
      <xdr:nvSpPr>
        <xdr:cNvPr id="249" name="楕円 248">
          <a:extLst>
            <a:ext uri="{FF2B5EF4-FFF2-40B4-BE49-F238E27FC236}">
              <a16:creationId xmlns:a16="http://schemas.microsoft.com/office/drawing/2014/main" id="{A8A03A09-2096-411E-AFBD-99BB1F119590}"/>
            </a:ext>
          </a:extLst>
        </xdr:cNvPr>
        <xdr:cNvSpPr/>
      </xdr:nvSpPr>
      <xdr:spPr>
        <a:xfrm>
          <a:off x="7670800" y="94350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97972</xdr:rowOff>
    </xdr:from>
    <xdr:to>
      <xdr:col>50</xdr:col>
      <xdr:colOff>114300</xdr:colOff>
      <xdr:row>56</xdr:row>
      <xdr:rowOff>119743</xdr:rowOff>
    </xdr:to>
    <xdr:cxnSp macro="">
      <xdr:nvCxnSpPr>
        <xdr:cNvPr id="250" name="直線コネクタ 249">
          <a:extLst>
            <a:ext uri="{FF2B5EF4-FFF2-40B4-BE49-F238E27FC236}">
              <a16:creationId xmlns:a16="http://schemas.microsoft.com/office/drawing/2014/main" id="{4F7F3907-A594-4622-A3A6-37901F5EA376}"/>
            </a:ext>
          </a:extLst>
        </xdr:cNvPr>
        <xdr:cNvCxnSpPr/>
      </xdr:nvCxnSpPr>
      <xdr:spPr>
        <a:xfrm>
          <a:off x="7713980" y="9485812"/>
          <a:ext cx="78232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36285</xdr:rowOff>
    </xdr:from>
    <xdr:to>
      <xdr:col>41</xdr:col>
      <xdr:colOff>101600</xdr:colOff>
      <xdr:row>56</xdr:row>
      <xdr:rowOff>137885</xdr:rowOff>
    </xdr:to>
    <xdr:sp macro="" textlink="">
      <xdr:nvSpPr>
        <xdr:cNvPr id="251" name="楕円 250">
          <a:extLst>
            <a:ext uri="{FF2B5EF4-FFF2-40B4-BE49-F238E27FC236}">
              <a16:creationId xmlns:a16="http://schemas.microsoft.com/office/drawing/2014/main" id="{F42BE895-F030-4AF2-AD02-36048C851F35}"/>
            </a:ext>
          </a:extLst>
        </xdr:cNvPr>
        <xdr:cNvSpPr/>
      </xdr:nvSpPr>
      <xdr:spPr>
        <a:xfrm>
          <a:off x="6873240" y="942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87085</xdr:rowOff>
    </xdr:from>
    <xdr:to>
      <xdr:col>45</xdr:col>
      <xdr:colOff>177800</xdr:colOff>
      <xdr:row>56</xdr:row>
      <xdr:rowOff>97972</xdr:rowOff>
    </xdr:to>
    <xdr:cxnSp macro="">
      <xdr:nvCxnSpPr>
        <xdr:cNvPr id="252" name="直線コネクタ 251">
          <a:extLst>
            <a:ext uri="{FF2B5EF4-FFF2-40B4-BE49-F238E27FC236}">
              <a16:creationId xmlns:a16="http://schemas.microsoft.com/office/drawing/2014/main" id="{3BF2FD09-10E3-4321-9CC8-B52A87E2DAB4}"/>
            </a:ext>
          </a:extLst>
        </xdr:cNvPr>
        <xdr:cNvCxnSpPr/>
      </xdr:nvCxnSpPr>
      <xdr:spPr>
        <a:xfrm>
          <a:off x="6924040" y="9474925"/>
          <a:ext cx="78994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14515</xdr:rowOff>
    </xdr:from>
    <xdr:to>
      <xdr:col>36</xdr:col>
      <xdr:colOff>165100</xdr:colOff>
      <xdr:row>56</xdr:row>
      <xdr:rowOff>116115</xdr:rowOff>
    </xdr:to>
    <xdr:sp macro="" textlink="">
      <xdr:nvSpPr>
        <xdr:cNvPr id="253" name="楕円 252">
          <a:extLst>
            <a:ext uri="{FF2B5EF4-FFF2-40B4-BE49-F238E27FC236}">
              <a16:creationId xmlns:a16="http://schemas.microsoft.com/office/drawing/2014/main" id="{A304F19E-42CE-40BC-8F61-0B10F40370C8}"/>
            </a:ext>
          </a:extLst>
        </xdr:cNvPr>
        <xdr:cNvSpPr/>
      </xdr:nvSpPr>
      <xdr:spPr>
        <a:xfrm>
          <a:off x="6098540" y="940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65315</xdr:rowOff>
    </xdr:from>
    <xdr:to>
      <xdr:col>41</xdr:col>
      <xdr:colOff>50800</xdr:colOff>
      <xdr:row>56</xdr:row>
      <xdr:rowOff>87085</xdr:rowOff>
    </xdr:to>
    <xdr:cxnSp macro="">
      <xdr:nvCxnSpPr>
        <xdr:cNvPr id="254" name="直線コネクタ 253">
          <a:extLst>
            <a:ext uri="{FF2B5EF4-FFF2-40B4-BE49-F238E27FC236}">
              <a16:creationId xmlns:a16="http://schemas.microsoft.com/office/drawing/2014/main" id="{55B7BCE4-31D2-4DED-ABC7-6CBC9DEF413E}"/>
            </a:ext>
          </a:extLst>
        </xdr:cNvPr>
        <xdr:cNvCxnSpPr/>
      </xdr:nvCxnSpPr>
      <xdr:spPr>
        <a:xfrm>
          <a:off x="6149340" y="9453155"/>
          <a:ext cx="7747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55</xdr:row>
      <xdr:rowOff>15620</xdr:rowOff>
    </xdr:from>
    <xdr:ext cx="469744" cy="259045"/>
    <xdr:sp macro="" textlink="">
      <xdr:nvSpPr>
        <xdr:cNvPr id="255" name="n_1mainValue【体育館・プール】&#10;一人当たり面積">
          <a:extLst>
            <a:ext uri="{FF2B5EF4-FFF2-40B4-BE49-F238E27FC236}">
              <a16:creationId xmlns:a16="http://schemas.microsoft.com/office/drawing/2014/main" id="{31333C78-FC9E-4771-9157-F16FB90B4799}"/>
            </a:ext>
          </a:extLst>
        </xdr:cNvPr>
        <xdr:cNvSpPr txBox="1"/>
      </xdr:nvSpPr>
      <xdr:spPr>
        <a:xfrm>
          <a:off x="8271587" y="923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54</xdr:row>
      <xdr:rowOff>165299</xdr:rowOff>
    </xdr:from>
    <xdr:ext cx="469744" cy="259045"/>
    <xdr:sp macro="" textlink="">
      <xdr:nvSpPr>
        <xdr:cNvPr id="256" name="n_2mainValue【体育館・プール】&#10;一人当たり面積">
          <a:extLst>
            <a:ext uri="{FF2B5EF4-FFF2-40B4-BE49-F238E27FC236}">
              <a16:creationId xmlns:a16="http://schemas.microsoft.com/office/drawing/2014/main" id="{D8A1CE10-9383-4AE2-A719-AFDFF29C6D88}"/>
            </a:ext>
          </a:extLst>
        </xdr:cNvPr>
        <xdr:cNvSpPr txBox="1"/>
      </xdr:nvSpPr>
      <xdr:spPr>
        <a:xfrm>
          <a:off x="7509587" y="921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54</xdr:row>
      <xdr:rowOff>154412</xdr:rowOff>
    </xdr:from>
    <xdr:ext cx="469744" cy="259045"/>
    <xdr:sp macro="" textlink="">
      <xdr:nvSpPr>
        <xdr:cNvPr id="257" name="n_3mainValue【体育館・プール】&#10;一人当たり面積">
          <a:extLst>
            <a:ext uri="{FF2B5EF4-FFF2-40B4-BE49-F238E27FC236}">
              <a16:creationId xmlns:a16="http://schemas.microsoft.com/office/drawing/2014/main" id="{87EB1896-1CAB-4D2B-8FF5-189EC34AAAE4}"/>
            </a:ext>
          </a:extLst>
        </xdr:cNvPr>
        <xdr:cNvSpPr txBox="1"/>
      </xdr:nvSpPr>
      <xdr:spPr>
        <a:xfrm>
          <a:off x="6712027" y="920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54</xdr:row>
      <xdr:rowOff>132642</xdr:rowOff>
    </xdr:from>
    <xdr:ext cx="469744" cy="259045"/>
    <xdr:sp macro="" textlink="">
      <xdr:nvSpPr>
        <xdr:cNvPr id="258" name="n_4mainValue【体育館・プール】&#10;一人当たり面積">
          <a:extLst>
            <a:ext uri="{FF2B5EF4-FFF2-40B4-BE49-F238E27FC236}">
              <a16:creationId xmlns:a16="http://schemas.microsoft.com/office/drawing/2014/main" id="{FE76A475-D175-4B33-B813-5F7FD9A19820}"/>
            </a:ext>
          </a:extLst>
        </xdr:cNvPr>
        <xdr:cNvSpPr txBox="1"/>
      </xdr:nvSpPr>
      <xdr:spPr>
        <a:xfrm>
          <a:off x="5937327" y="918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9220527E-6505-4020-9EE9-EA4777340B1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1B94B5AC-5F37-4289-9FD3-A73C293AC896}"/>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63632EC4-C168-40E2-B498-B9B67E5E740B}"/>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A189610A-FA23-495D-A6B9-E67F0D7413F4}"/>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4FBBA732-BD23-4CEC-B471-FECFD42EE45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695F4BAF-1E70-482F-8687-7EA72E16FDC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FCF48E98-453F-48F5-A658-6C6C51AE6E1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2C79CA3-A950-479E-97AC-190EE99516C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EB3A93DF-6F5E-404B-85BC-68568B4E3F95}"/>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3E380342-460F-4B74-8053-0FD16211CD31}"/>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17E03F5E-F96B-4073-BC52-F682A04A13B5}"/>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4351F6F4-680C-4A09-ADA4-82D5D47CB6C7}"/>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A379A569-DD2E-4981-8359-8B4C537799DB}"/>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1124BE3C-AAEC-4703-85C5-5B97336B6C31}"/>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2BC5BD2C-B479-41A0-88A2-50FB5E2C4C83}"/>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8BABD76B-16D3-40F8-B979-773B202BC8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0AE4F11A-C508-470F-A386-4E796489EBAF}"/>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E21A2853-CE09-4E8F-B69A-5DA245CFF6B6}"/>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FFAD0BE3-AD95-40A2-86DD-1E666BE7A418}"/>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B41D6E84-6F45-4A72-BB97-BD7901D8E75B}"/>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4A5B4D13-D4E2-49E0-B1CD-A4DBC113510D}"/>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FA8B72AC-2EA0-4233-B21A-A692B54AB7F8}"/>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F0082FBE-4B34-41E1-862E-5D3E836EFDA8}"/>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7ABC5C80-D877-43D3-AFEA-76A6CB6D5F65}"/>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8D937FAF-BD5D-4172-983E-46412B5C6C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56EE8D7D-7A7E-4B00-B3FB-3D937782E5A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6FC88064-5FFF-4E56-B988-2F77A81D17D1}"/>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28CA258B-4CFE-4277-9623-685216C22136}"/>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FC30AF6D-4274-492E-895B-C0E82E65AB93}"/>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CF275AAE-EE40-4C1F-9806-748ABDC92BD2}"/>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0C6FC4FE-5B55-479E-B67E-752D941C74FF}"/>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E897E529-3ABF-489F-BB9F-068F9BC73493}"/>
            </a:ext>
          </a:extLst>
        </xdr:cNvPr>
        <xdr:cNvSpPr txBox="1"/>
      </xdr:nvSpPr>
      <xdr:spPr>
        <a:xfrm>
          <a:off x="4124960" y="13667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FF39BE09-8058-48F0-BD7A-1E9490AAE455}"/>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025ADABD-8F33-4E44-A504-E3910CE8E044}"/>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21245</xdr:rowOff>
    </xdr:from>
    <xdr:ext cx="405111" cy="259045"/>
    <xdr:sp macro="" textlink="">
      <xdr:nvSpPr>
        <xdr:cNvPr id="293" name="n_1aveValue【福祉施設】&#10;有形固定資産減価償却率">
          <a:extLst>
            <a:ext uri="{FF2B5EF4-FFF2-40B4-BE49-F238E27FC236}">
              <a16:creationId xmlns:a16="http://schemas.microsoft.com/office/drawing/2014/main" id="{12AEBFD4-B2EE-4724-A95D-76429E2941C8}"/>
            </a:ext>
          </a:extLst>
        </xdr:cNvPr>
        <xdr:cNvSpPr txBox="1"/>
      </xdr:nvSpPr>
      <xdr:spPr>
        <a:xfrm>
          <a:off x="3170564" y="1376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50981</xdr:rowOff>
    </xdr:from>
    <xdr:to>
      <xdr:col>15</xdr:col>
      <xdr:colOff>101600</xdr:colOff>
      <xdr:row>81</xdr:row>
      <xdr:rowOff>152581</xdr:rowOff>
    </xdr:to>
    <xdr:sp macro="" textlink="">
      <xdr:nvSpPr>
        <xdr:cNvPr id="294" name="フローチャート: 判断 293">
          <a:extLst>
            <a:ext uri="{FF2B5EF4-FFF2-40B4-BE49-F238E27FC236}">
              <a16:creationId xmlns:a16="http://schemas.microsoft.com/office/drawing/2014/main" id="{4F6A500B-7C9D-4F1A-9EC2-311D3B57C8D3}"/>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143708</xdr:rowOff>
    </xdr:from>
    <xdr:ext cx="405111" cy="259045"/>
    <xdr:sp macro="" textlink="">
      <xdr:nvSpPr>
        <xdr:cNvPr id="295" name="n_2aveValue【福祉施設】&#10;有形固定資産減価償却率">
          <a:extLst>
            <a:ext uri="{FF2B5EF4-FFF2-40B4-BE49-F238E27FC236}">
              <a16:creationId xmlns:a16="http://schemas.microsoft.com/office/drawing/2014/main" id="{2C2FF542-B1F3-4000-8CA2-699C3DDAEFA8}"/>
            </a:ext>
          </a:extLst>
        </xdr:cNvPr>
        <xdr:cNvSpPr txBox="1"/>
      </xdr:nvSpPr>
      <xdr:spPr>
        <a:xfrm>
          <a:off x="2385704" y="13722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28121</xdr:rowOff>
    </xdr:from>
    <xdr:to>
      <xdr:col>10</xdr:col>
      <xdr:colOff>165100</xdr:colOff>
      <xdr:row>81</xdr:row>
      <xdr:rowOff>129721</xdr:rowOff>
    </xdr:to>
    <xdr:sp macro="" textlink="">
      <xdr:nvSpPr>
        <xdr:cNvPr id="296" name="フローチャート: 判断 295">
          <a:extLst>
            <a:ext uri="{FF2B5EF4-FFF2-40B4-BE49-F238E27FC236}">
              <a16:creationId xmlns:a16="http://schemas.microsoft.com/office/drawing/2014/main" id="{498FD3F3-9F4F-4B90-9DA8-5951F139232A}"/>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81</xdr:row>
      <xdr:rowOff>120848</xdr:rowOff>
    </xdr:from>
    <xdr:ext cx="405111" cy="259045"/>
    <xdr:sp macro="" textlink="">
      <xdr:nvSpPr>
        <xdr:cNvPr id="297" name="n_3aveValue【福祉施設】&#10;有形固定資産減価償却率">
          <a:extLst>
            <a:ext uri="{FF2B5EF4-FFF2-40B4-BE49-F238E27FC236}">
              <a16:creationId xmlns:a16="http://schemas.microsoft.com/office/drawing/2014/main" id="{9D3F2420-EBE1-43C2-8FFC-88F5C5E5F83E}"/>
            </a:ext>
          </a:extLst>
        </xdr:cNvPr>
        <xdr:cNvSpPr txBox="1"/>
      </xdr:nvSpPr>
      <xdr:spPr>
        <a:xfrm>
          <a:off x="1611004" y="13699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80</xdr:row>
      <xdr:rowOff>137523</xdr:rowOff>
    </xdr:from>
    <xdr:to>
      <xdr:col>6</xdr:col>
      <xdr:colOff>38100</xdr:colOff>
      <xdr:row>81</xdr:row>
      <xdr:rowOff>67673</xdr:rowOff>
    </xdr:to>
    <xdr:sp macro="" textlink="">
      <xdr:nvSpPr>
        <xdr:cNvPr id="298" name="フローチャート: 判断 297">
          <a:extLst>
            <a:ext uri="{FF2B5EF4-FFF2-40B4-BE49-F238E27FC236}">
              <a16:creationId xmlns:a16="http://schemas.microsoft.com/office/drawing/2014/main" id="{458B874D-F6A3-4797-9A9F-828DFE46C3FC}"/>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81</xdr:row>
      <xdr:rowOff>58800</xdr:rowOff>
    </xdr:from>
    <xdr:ext cx="405111" cy="259045"/>
    <xdr:sp macro="" textlink="">
      <xdr:nvSpPr>
        <xdr:cNvPr id="299" name="n_4aveValue【福祉施設】&#10;有形固定資産減価償却率">
          <a:extLst>
            <a:ext uri="{FF2B5EF4-FFF2-40B4-BE49-F238E27FC236}">
              <a16:creationId xmlns:a16="http://schemas.microsoft.com/office/drawing/2014/main" id="{CFAD36BD-66CD-4AD5-A9F4-43AA6F573BA5}"/>
            </a:ext>
          </a:extLst>
        </xdr:cNvPr>
        <xdr:cNvSpPr txBox="1"/>
      </xdr:nvSpPr>
      <xdr:spPr>
        <a:xfrm>
          <a:off x="836304" y="13637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1DD06E7-C655-4948-9DF1-24B20FA1208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9D6983F-7996-4C7D-9F3E-F06C8FB78B5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4F8D601-30C0-4CB1-8551-D1C4F5845052}"/>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595ED38-4B6E-417F-8629-DB0C09A25E8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532CD779-E5F9-47D5-9F6E-4F5F299846C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3629</xdr:rowOff>
    </xdr:from>
    <xdr:to>
      <xdr:col>24</xdr:col>
      <xdr:colOff>114300</xdr:colOff>
      <xdr:row>80</xdr:row>
      <xdr:rowOff>105229</xdr:rowOff>
    </xdr:to>
    <xdr:sp macro="" textlink="">
      <xdr:nvSpPr>
        <xdr:cNvPr id="305" name="楕円 304">
          <a:extLst>
            <a:ext uri="{FF2B5EF4-FFF2-40B4-BE49-F238E27FC236}">
              <a16:creationId xmlns:a16="http://schemas.microsoft.com/office/drawing/2014/main" id="{6BAE3228-95BF-4A5A-B98B-FA3280381C8C}"/>
            </a:ext>
          </a:extLst>
        </xdr:cNvPr>
        <xdr:cNvSpPr/>
      </xdr:nvSpPr>
      <xdr:spPr>
        <a:xfrm>
          <a:off x="4036060" y="1341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26506</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4720A12D-FD6E-4A91-BC5B-A61EC2816141}"/>
            </a:ext>
          </a:extLst>
        </xdr:cNvPr>
        <xdr:cNvSpPr txBox="1"/>
      </xdr:nvSpPr>
      <xdr:spPr>
        <a:xfrm>
          <a:off x="4124960" y="13270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80373</xdr:rowOff>
    </xdr:from>
    <xdr:to>
      <xdr:col>20</xdr:col>
      <xdr:colOff>38100</xdr:colOff>
      <xdr:row>80</xdr:row>
      <xdr:rowOff>10523</xdr:rowOff>
    </xdr:to>
    <xdr:sp macro="" textlink="">
      <xdr:nvSpPr>
        <xdr:cNvPr id="307" name="楕円 306">
          <a:extLst>
            <a:ext uri="{FF2B5EF4-FFF2-40B4-BE49-F238E27FC236}">
              <a16:creationId xmlns:a16="http://schemas.microsoft.com/office/drawing/2014/main" id="{28E4CC73-0EE1-454F-86C4-5A848BF8FCE3}"/>
            </a:ext>
          </a:extLst>
        </xdr:cNvPr>
        <xdr:cNvSpPr/>
      </xdr:nvSpPr>
      <xdr:spPr>
        <a:xfrm>
          <a:off x="3312160" y="133239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131173</xdr:rowOff>
    </xdr:from>
    <xdr:to>
      <xdr:col>24</xdr:col>
      <xdr:colOff>63500</xdr:colOff>
      <xdr:row>80</xdr:row>
      <xdr:rowOff>54429</xdr:rowOff>
    </xdr:to>
    <xdr:cxnSp macro="">
      <xdr:nvCxnSpPr>
        <xdr:cNvPr id="308" name="直線コネクタ 307">
          <a:extLst>
            <a:ext uri="{FF2B5EF4-FFF2-40B4-BE49-F238E27FC236}">
              <a16:creationId xmlns:a16="http://schemas.microsoft.com/office/drawing/2014/main" id="{A57057AF-C16F-49A1-BC07-1D6449DB22D9}"/>
            </a:ext>
          </a:extLst>
        </xdr:cNvPr>
        <xdr:cNvCxnSpPr/>
      </xdr:nvCxnSpPr>
      <xdr:spPr>
        <a:xfrm>
          <a:off x="3355340" y="13374733"/>
          <a:ext cx="731520" cy="9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153851</xdr:rowOff>
    </xdr:from>
    <xdr:to>
      <xdr:col>15</xdr:col>
      <xdr:colOff>101600</xdr:colOff>
      <xdr:row>79</xdr:row>
      <xdr:rowOff>84001</xdr:rowOff>
    </xdr:to>
    <xdr:sp macro="" textlink="">
      <xdr:nvSpPr>
        <xdr:cNvPr id="309" name="楕円 308">
          <a:extLst>
            <a:ext uri="{FF2B5EF4-FFF2-40B4-BE49-F238E27FC236}">
              <a16:creationId xmlns:a16="http://schemas.microsoft.com/office/drawing/2014/main" id="{C312E6ED-0C22-4BF3-A32E-6ED43BBA1A04}"/>
            </a:ext>
          </a:extLst>
        </xdr:cNvPr>
        <xdr:cNvSpPr/>
      </xdr:nvSpPr>
      <xdr:spPr>
        <a:xfrm>
          <a:off x="2514600" y="132297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33201</xdr:rowOff>
    </xdr:from>
    <xdr:to>
      <xdr:col>19</xdr:col>
      <xdr:colOff>177800</xdr:colOff>
      <xdr:row>79</xdr:row>
      <xdr:rowOff>131173</xdr:rowOff>
    </xdr:to>
    <xdr:cxnSp macro="">
      <xdr:nvCxnSpPr>
        <xdr:cNvPr id="310" name="直線コネクタ 309">
          <a:extLst>
            <a:ext uri="{FF2B5EF4-FFF2-40B4-BE49-F238E27FC236}">
              <a16:creationId xmlns:a16="http://schemas.microsoft.com/office/drawing/2014/main" id="{BDFBC395-D777-46CB-ADAB-CAC35D759336}"/>
            </a:ext>
          </a:extLst>
        </xdr:cNvPr>
        <xdr:cNvCxnSpPr/>
      </xdr:nvCxnSpPr>
      <xdr:spPr>
        <a:xfrm>
          <a:off x="2565400" y="13276761"/>
          <a:ext cx="78994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59145</xdr:rowOff>
    </xdr:from>
    <xdr:to>
      <xdr:col>10</xdr:col>
      <xdr:colOff>165100</xdr:colOff>
      <xdr:row>78</xdr:row>
      <xdr:rowOff>160745</xdr:rowOff>
    </xdr:to>
    <xdr:sp macro="" textlink="">
      <xdr:nvSpPr>
        <xdr:cNvPr id="311" name="楕円 310">
          <a:extLst>
            <a:ext uri="{FF2B5EF4-FFF2-40B4-BE49-F238E27FC236}">
              <a16:creationId xmlns:a16="http://schemas.microsoft.com/office/drawing/2014/main" id="{FD2D1B93-2309-41A0-BCA4-9ED59542CFF7}"/>
            </a:ext>
          </a:extLst>
        </xdr:cNvPr>
        <xdr:cNvSpPr/>
      </xdr:nvSpPr>
      <xdr:spPr>
        <a:xfrm>
          <a:off x="1739900" y="1313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109945</xdr:rowOff>
    </xdr:from>
    <xdr:to>
      <xdr:col>15</xdr:col>
      <xdr:colOff>50800</xdr:colOff>
      <xdr:row>79</xdr:row>
      <xdr:rowOff>33201</xdr:rowOff>
    </xdr:to>
    <xdr:cxnSp macro="">
      <xdr:nvCxnSpPr>
        <xdr:cNvPr id="312" name="直線コネクタ 311">
          <a:extLst>
            <a:ext uri="{FF2B5EF4-FFF2-40B4-BE49-F238E27FC236}">
              <a16:creationId xmlns:a16="http://schemas.microsoft.com/office/drawing/2014/main" id="{6847D918-E58F-4225-BCF1-904BCB0842E1}"/>
            </a:ext>
          </a:extLst>
        </xdr:cNvPr>
        <xdr:cNvCxnSpPr/>
      </xdr:nvCxnSpPr>
      <xdr:spPr>
        <a:xfrm>
          <a:off x="1790700" y="13185865"/>
          <a:ext cx="774700" cy="9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160382</xdr:rowOff>
    </xdr:from>
    <xdr:to>
      <xdr:col>6</xdr:col>
      <xdr:colOff>38100</xdr:colOff>
      <xdr:row>79</xdr:row>
      <xdr:rowOff>90532</xdr:rowOff>
    </xdr:to>
    <xdr:sp macro="" textlink="">
      <xdr:nvSpPr>
        <xdr:cNvPr id="313" name="楕円 312">
          <a:extLst>
            <a:ext uri="{FF2B5EF4-FFF2-40B4-BE49-F238E27FC236}">
              <a16:creationId xmlns:a16="http://schemas.microsoft.com/office/drawing/2014/main" id="{A0A77D51-A908-4140-A8D5-3A102A7A9030}"/>
            </a:ext>
          </a:extLst>
        </xdr:cNvPr>
        <xdr:cNvSpPr/>
      </xdr:nvSpPr>
      <xdr:spPr>
        <a:xfrm>
          <a:off x="965200" y="132363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109945</xdr:rowOff>
    </xdr:from>
    <xdr:to>
      <xdr:col>10</xdr:col>
      <xdr:colOff>114300</xdr:colOff>
      <xdr:row>79</xdr:row>
      <xdr:rowOff>39732</xdr:rowOff>
    </xdr:to>
    <xdr:cxnSp macro="">
      <xdr:nvCxnSpPr>
        <xdr:cNvPr id="314" name="直線コネクタ 313">
          <a:extLst>
            <a:ext uri="{FF2B5EF4-FFF2-40B4-BE49-F238E27FC236}">
              <a16:creationId xmlns:a16="http://schemas.microsoft.com/office/drawing/2014/main" id="{C9D3852E-008B-41D2-9444-868CC2C5DAAB}"/>
            </a:ext>
          </a:extLst>
        </xdr:cNvPr>
        <xdr:cNvCxnSpPr/>
      </xdr:nvCxnSpPr>
      <xdr:spPr>
        <a:xfrm flipV="1">
          <a:off x="1008380" y="13185865"/>
          <a:ext cx="782320" cy="9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27050</xdr:rowOff>
    </xdr:from>
    <xdr:ext cx="405111" cy="259045"/>
    <xdr:sp macro="" textlink="">
      <xdr:nvSpPr>
        <xdr:cNvPr id="315" name="n_1mainValue【福祉施設】&#10;有形固定資産減価償却率">
          <a:extLst>
            <a:ext uri="{FF2B5EF4-FFF2-40B4-BE49-F238E27FC236}">
              <a16:creationId xmlns:a16="http://schemas.microsoft.com/office/drawing/2014/main" id="{B6434BB6-3A07-4397-986D-6362131C7CC2}"/>
            </a:ext>
          </a:extLst>
        </xdr:cNvPr>
        <xdr:cNvSpPr txBox="1"/>
      </xdr:nvSpPr>
      <xdr:spPr>
        <a:xfrm>
          <a:off x="3170564" y="13102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100528</xdr:rowOff>
    </xdr:from>
    <xdr:ext cx="405111" cy="259045"/>
    <xdr:sp macro="" textlink="">
      <xdr:nvSpPr>
        <xdr:cNvPr id="316" name="n_2mainValue【福祉施設】&#10;有形固定資産減価償却率">
          <a:extLst>
            <a:ext uri="{FF2B5EF4-FFF2-40B4-BE49-F238E27FC236}">
              <a16:creationId xmlns:a16="http://schemas.microsoft.com/office/drawing/2014/main" id="{7E40BFF5-823B-4BED-A321-14D9C552EC3C}"/>
            </a:ext>
          </a:extLst>
        </xdr:cNvPr>
        <xdr:cNvSpPr txBox="1"/>
      </xdr:nvSpPr>
      <xdr:spPr>
        <a:xfrm>
          <a:off x="2385704" y="13008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5822</xdr:rowOff>
    </xdr:from>
    <xdr:ext cx="405111" cy="259045"/>
    <xdr:sp macro="" textlink="">
      <xdr:nvSpPr>
        <xdr:cNvPr id="317" name="n_3mainValue【福祉施設】&#10;有形固定資産減価償却率">
          <a:extLst>
            <a:ext uri="{FF2B5EF4-FFF2-40B4-BE49-F238E27FC236}">
              <a16:creationId xmlns:a16="http://schemas.microsoft.com/office/drawing/2014/main" id="{B2B5769F-7ABE-4A55-A2A7-3DACB85ACA9F}"/>
            </a:ext>
          </a:extLst>
        </xdr:cNvPr>
        <xdr:cNvSpPr txBox="1"/>
      </xdr:nvSpPr>
      <xdr:spPr>
        <a:xfrm>
          <a:off x="1611004" y="1291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107059</xdr:rowOff>
    </xdr:from>
    <xdr:ext cx="405111" cy="259045"/>
    <xdr:sp macro="" textlink="">
      <xdr:nvSpPr>
        <xdr:cNvPr id="318" name="n_4mainValue【福祉施設】&#10;有形固定資産減価償却率">
          <a:extLst>
            <a:ext uri="{FF2B5EF4-FFF2-40B4-BE49-F238E27FC236}">
              <a16:creationId xmlns:a16="http://schemas.microsoft.com/office/drawing/2014/main" id="{73C02877-504C-469E-8068-F5CDB8B1D482}"/>
            </a:ext>
          </a:extLst>
        </xdr:cNvPr>
        <xdr:cNvSpPr txBox="1"/>
      </xdr:nvSpPr>
      <xdr:spPr>
        <a:xfrm>
          <a:off x="836304" y="13015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53041D9A-2E45-4A96-ACB0-B75F4418F1E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6F046969-DC23-4FC0-98B5-75298E44D28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133C8283-F3A7-4862-B6BF-8ACE236FBCBD}"/>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295E4D17-4E1E-49D0-9D43-256937B9350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96FCCFE7-A1AE-40AC-B8B1-9FF2BF6A68B4}"/>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719B5BD5-C4A1-4646-9D10-2DADD21376B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3BDF1846-223C-4385-BD20-4E31CBA2A006}"/>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E77CE5D8-755C-4215-BDE1-80E6D7893C3D}"/>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CD04F193-3E73-48D5-8DC9-EAE78123D19D}"/>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5FC71DC2-BB06-423D-83E5-AE5A3DF2D44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62C09324-FE9A-4B73-8B22-5A101D1DA59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6E246ADF-235B-4C4B-A29E-58C3FBD33571}"/>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46553E50-ED26-4A22-8A73-3FE786AA1117}"/>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BCE3E7F6-0CA5-4D91-8147-FE2F8316FCA3}"/>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E34BEB89-93A1-404E-8D1D-2C98096FD62E}"/>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CF295F9A-9DAA-4BB8-A410-0BC534EBACCF}"/>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6C1738CB-FF71-4385-BEA9-BD89DDECCEFD}"/>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252D56E1-5D43-4A1C-889E-A22FD6A99E2F}"/>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9F6AE6CF-FC4B-4664-B6CF-5D48383836AA}"/>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4CB89BE5-8915-4FA8-B07F-8B2E8C79B8AB}"/>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6518B520-835A-4023-9E5E-4B1ACA99A821}"/>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7470DDF8-AC52-48BD-9436-0B6681FA3B87}"/>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9160E7AD-969D-4BE8-9F19-A71BBF22DD3A}"/>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A674FFC7-A10F-4501-BEDA-4E73B1C4EA81}"/>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6A3448A-5116-4804-8BD0-6A83A6C64055}"/>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1D09B2A0-4136-4977-A3FC-28B4EADF8099}"/>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A2518B95-362C-42C4-A96A-940802EAFDD5}"/>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85CC59D0-F7B2-4965-9939-98878C211B19}"/>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348DD038-6793-43EB-BDD5-98B775C8959F}"/>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EAD1E429-00D2-4230-B5B0-18DE67266587}"/>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883F4A00-7382-48D7-A753-0B69DD493698}"/>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EDC53198-D265-4580-9EFC-5F37E5E392CA}"/>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AAC9909E-19C6-47A9-915E-1F6668E8FCE3}"/>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88191</xdr:rowOff>
    </xdr:from>
    <xdr:ext cx="469744" cy="259045"/>
    <xdr:sp macro="" textlink="">
      <xdr:nvSpPr>
        <xdr:cNvPr id="352" name="n_1aveValue【福祉施設】&#10;一人当たり面積">
          <a:extLst>
            <a:ext uri="{FF2B5EF4-FFF2-40B4-BE49-F238E27FC236}">
              <a16:creationId xmlns:a16="http://schemas.microsoft.com/office/drawing/2014/main" id="{962EE014-D273-478F-869C-05C9ED8ABBD0}"/>
            </a:ext>
          </a:extLst>
        </xdr:cNvPr>
        <xdr:cNvSpPr txBox="1"/>
      </xdr:nvSpPr>
      <xdr:spPr>
        <a:xfrm>
          <a:off x="8271587" y="143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1995</xdr:rowOff>
    </xdr:from>
    <xdr:to>
      <xdr:col>46</xdr:col>
      <xdr:colOff>38100</xdr:colOff>
      <xdr:row>85</xdr:row>
      <xdr:rowOff>103595</xdr:rowOff>
    </xdr:to>
    <xdr:sp macro="" textlink="">
      <xdr:nvSpPr>
        <xdr:cNvPr id="353" name="フローチャート: 判断 352">
          <a:extLst>
            <a:ext uri="{FF2B5EF4-FFF2-40B4-BE49-F238E27FC236}">
              <a16:creationId xmlns:a16="http://schemas.microsoft.com/office/drawing/2014/main" id="{289A06CB-65C9-47B4-91D0-7A42786A61B0}"/>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85</xdr:row>
      <xdr:rowOff>94722</xdr:rowOff>
    </xdr:from>
    <xdr:ext cx="469744" cy="259045"/>
    <xdr:sp macro="" textlink="">
      <xdr:nvSpPr>
        <xdr:cNvPr id="354" name="n_2aveValue【福祉施設】&#10;一人当たり面積">
          <a:extLst>
            <a:ext uri="{FF2B5EF4-FFF2-40B4-BE49-F238E27FC236}">
              <a16:creationId xmlns:a16="http://schemas.microsoft.com/office/drawing/2014/main" id="{7A5A3605-0731-4F76-BCF4-5FE604C2B8D9}"/>
            </a:ext>
          </a:extLst>
        </xdr:cNvPr>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170180</xdr:rowOff>
    </xdr:from>
    <xdr:to>
      <xdr:col>41</xdr:col>
      <xdr:colOff>101600</xdr:colOff>
      <xdr:row>85</xdr:row>
      <xdr:rowOff>100330</xdr:rowOff>
    </xdr:to>
    <xdr:sp macro="" textlink="">
      <xdr:nvSpPr>
        <xdr:cNvPr id="355" name="フローチャート: 判断 354">
          <a:extLst>
            <a:ext uri="{FF2B5EF4-FFF2-40B4-BE49-F238E27FC236}">
              <a16:creationId xmlns:a16="http://schemas.microsoft.com/office/drawing/2014/main" id="{DE7C5C89-CAF0-4998-8E16-D89A7CF8774A}"/>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85</xdr:row>
      <xdr:rowOff>91457</xdr:rowOff>
    </xdr:from>
    <xdr:ext cx="469744" cy="259045"/>
    <xdr:sp macro="" textlink="">
      <xdr:nvSpPr>
        <xdr:cNvPr id="356" name="n_3aveValue【福祉施設】&#10;一人当たり面積">
          <a:extLst>
            <a:ext uri="{FF2B5EF4-FFF2-40B4-BE49-F238E27FC236}">
              <a16:creationId xmlns:a16="http://schemas.microsoft.com/office/drawing/2014/main" id="{F145D85D-ACB8-411F-A3CD-531159D2222A}"/>
            </a:ext>
          </a:extLst>
        </xdr:cNvPr>
        <xdr:cNvSpPr txBox="1"/>
      </xdr:nvSpPr>
      <xdr:spPr>
        <a:xfrm>
          <a:off x="67120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84</xdr:row>
      <xdr:rowOff>157118</xdr:rowOff>
    </xdr:from>
    <xdr:to>
      <xdr:col>36</xdr:col>
      <xdr:colOff>165100</xdr:colOff>
      <xdr:row>85</xdr:row>
      <xdr:rowOff>87268</xdr:rowOff>
    </xdr:to>
    <xdr:sp macro="" textlink="">
      <xdr:nvSpPr>
        <xdr:cNvPr id="357" name="フローチャート: 判断 356">
          <a:extLst>
            <a:ext uri="{FF2B5EF4-FFF2-40B4-BE49-F238E27FC236}">
              <a16:creationId xmlns:a16="http://schemas.microsoft.com/office/drawing/2014/main" id="{F07B80F9-DD86-4F09-BDBD-16B20A1817E5}"/>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85</xdr:row>
      <xdr:rowOff>78395</xdr:rowOff>
    </xdr:from>
    <xdr:ext cx="469744" cy="259045"/>
    <xdr:sp macro="" textlink="">
      <xdr:nvSpPr>
        <xdr:cNvPr id="358" name="n_4aveValue【福祉施設】&#10;一人当たり面積">
          <a:extLst>
            <a:ext uri="{FF2B5EF4-FFF2-40B4-BE49-F238E27FC236}">
              <a16:creationId xmlns:a16="http://schemas.microsoft.com/office/drawing/2014/main" id="{E3AC1E7E-38E0-488B-9494-C12744F4AA41}"/>
            </a:ext>
          </a:extLst>
        </xdr:cNvPr>
        <xdr:cNvSpPr txBox="1"/>
      </xdr:nvSpPr>
      <xdr:spPr>
        <a:xfrm>
          <a:off x="593732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56E10229-D716-493E-9B66-FC097DAB5B7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4841987-7015-4664-AFBC-935994E5A1C1}"/>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AE589239-089E-487E-9CE2-6E2661C1888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5974A522-7ECA-436E-BB90-ACDA7D9B980F}"/>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3C3C2C5F-5AFF-439E-BBA5-B223D6392D7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64" name="楕円 363">
          <a:extLst>
            <a:ext uri="{FF2B5EF4-FFF2-40B4-BE49-F238E27FC236}">
              <a16:creationId xmlns:a16="http://schemas.microsoft.com/office/drawing/2014/main" id="{83A51985-FE69-4B51-8660-36CF7DE1922C}"/>
            </a:ext>
          </a:extLst>
        </xdr:cNvPr>
        <xdr:cNvSpPr/>
      </xdr:nvSpPr>
      <xdr:spPr>
        <a:xfrm>
          <a:off x="919226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10177</xdr:rowOff>
    </xdr:from>
    <xdr:ext cx="469744" cy="259045"/>
    <xdr:sp macro="" textlink="">
      <xdr:nvSpPr>
        <xdr:cNvPr id="365" name="【福祉施設】&#10;一人当たり面積該当値テキスト">
          <a:extLst>
            <a:ext uri="{FF2B5EF4-FFF2-40B4-BE49-F238E27FC236}">
              <a16:creationId xmlns:a16="http://schemas.microsoft.com/office/drawing/2014/main" id="{7A8F3469-8441-4310-913E-511BD99DECDD}"/>
            </a:ext>
          </a:extLst>
        </xdr:cNvPr>
        <xdr:cNvSpPr txBox="1"/>
      </xdr:nvSpPr>
      <xdr:spPr>
        <a:xfrm>
          <a:off x="9258300"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152219</xdr:rowOff>
    </xdr:from>
    <xdr:to>
      <xdr:col>50</xdr:col>
      <xdr:colOff>165100</xdr:colOff>
      <xdr:row>84</xdr:row>
      <xdr:rowOff>82369</xdr:rowOff>
    </xdr:to>
    <xdr:sp macro="" textlink="">
      <xdr:nvSpPr>
        <xdr:cNvPr id="366" name="楕円 365">
          <a:extLst>
            <a:ext uri="{FF2B5EF4-FFF2-40B4-BE49-F238E27FC236}">
              <a16:creationId xmlns:a16="http://schemas.microsoft.com/office/drawing/2014/main" id="{9D44E917-A46E-4271-A120-1323D335AF01}"/>
            </a:ext>
          </a:extLst>
        </xdr:cNvPr>
        <xdr:cNvSpPr/>
      </xdr:nvSpPr>
      <xdr:spPr>
        <a:xfrm>
          <a:off x="8445500" y="140663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31569</xdr:rowOff>
    </xdr:from>
    <xdr:to>
      <xdr:col>55</xdr:col>
      <xdr:colOff>0</xdr:colOff>
      <xdr:row>84</xdr:row>
      <xdr:rowOff>38100</xdr:rowOff>
    </xdr:to>
    <xdr:cxnSp macro="">
      <xdr:nvCxnSpPr>
        <xdr:cNvPr id="367" name="直線コネクタ 366">
          <a:extLst>
            <a:ext uri="{FF2B5EF4-FFF2-40B4-BE49-F238E27FC236}">
              <a16:creationId xmlns:a16="http://schemas.microsoft.com/office/drawing/2014/main" id="{BA97977D-D49B-447D-990D-1143CD8C52CA}"/>
            </a:ext>
          </a:extLst>
        </xdr:cNvPr>
        <xdr:cNvCxnSpPr/>
      </xdr:nvCxnSpPr>
      <xdr:spPr>
        <a:xfrm>
          <a:off x="8496300" y="14113329"/>
          <a:ext cx="7239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142421</xdr:rowOff>
    </xdr:from>
    <xdr:to>
      <xdr:col>46</xdr:col>
      <xdr:colOff>38100</xdr:colOff>
      <xdr:row>84</xdr:row>
      <xdr:rowOff>72571</xdr:rowOff>
    </xdr:to>
    <xdr:sp macro="" textlink="">
      <xdr:nvSpPr>
        <xdr:cNvPr id="368" name="楕円 367">
          <a:extLst>
            <a:ext uri="{FF2B5EF4-FFF2-40B4-BE49-F238E27FC236}">
              <a16:creationId xmlns:a16="http://schemas.microsoft.com/office/drawing/2014/main" id="{1A1AECCC-E89F-41D4-B52F-D4BDDD4192D4}"/>
            </a:ext>
          </a:extLst>
        </xdr:cNvPr>
        <xdr:cNvSpPr/>
      </xdr:nvSpPr>
      <xdr:spPr>
        <a:xfrm>
          <a:off x="7670800" y="140565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21771</xdr:rowOff>
    </xdr:from>
    <xdr:to>
      <xdr:col>50</xdr:col>
      <xdr:colOff>114300</xdr:colOff>
      <xdr:row>84</xdr:row>
      <xdr:rowOff>31569</xdr:rowOff>
    </xdr:to>
    <xdr:cxnSp macro="">
      <xdr:nvCxnSpPr>
        <xdr:cNvPr id="369" name="直線コネクタ 368">
          <a:extLst>
            <a:ext uri="{FF2B5EF4-FFF2-40B4-BE49-F238E27FC236}">
              <a16:creationId xmlns:a16="http://schemas.microsoft.com/office/drawing/2014/main" id="{1AB6C106-2710-4FF2-92B9-3FA9D76EFDB1}"/>
            </a:ext>
          </a:extLst>
        </xdr:cNvPr>
        <xdr:cNvCxnSpPr/>
      </xdr:nvCxnSpPr>
      <xdr:spPr>
        <a:xfrm>
          <a:off x="7713980" y="14103531"/>
          <a:ext cx="78232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142421</xdr:rowOff>
    </xdr:from>
    <xdr:to>
      <xdr:col>41</xdr:col>
      <xdr:colOff>101600</xdr:colOff>
      <xdr:row>84</xdr:row>
      <xdr:rowOff>72571</xdr:rowOff>
    </xdr:to>
    <xdr:sp macro="" textlink="">
      <xdr:nvSpPr>
        <xdr:cNvPr id="370" name="楕円 369">
          <a:extLst>
            <a:ext uri="{FF2B5EF4-FFF2-40B4-BE49-F238E27FC236}">
              <a16:creationId xmlns:a16="http://schemas.microsoft.com/office/drawing/2014/main" id="{5D7EB778-45E0-460C-BAED-C67625BD29BF}"/>
            </a:ext>
          </a:extLst>
        </xdr:cNvPr>
        <xdr:cNvSpPr/>
      </xdr:nvSpPr>
      <xdr:spPr>
        <a:xfrm>
          <a:off x="6873240" y="14056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21771</xdr:rowOff>
    </xdr:from>
    <xdr:to>
      <xdr:col>45</xdr:col>
      <xdr:colOff>177800</xdr:colOff>
      <xdr:row>84</xdr:row>
      <xdr:rowOff>21771</xdr:rowOff>
    </xdr:to>
    <xdr:cxnSp macro="">
      <xdr:nvCxnSpPr>
        <xdr:cNvPr id="371" name="直線コネクタ 370">
          <a:extLst>
            <a:ext uri="{FF2B5EF4-FFF2-40B4-BE49-F238E27FC236}">
              <a16:creationId xmlns:a16="http://schemas.microsoft.com/office/drawing/2014/main" id="{323F26AA-36E1-494A-B0BA-29A13CD7A7A0}"/>
            </a:ext>
          </a:extLst>
        </xdr:cNvPr>
        <xdr:cNvCxnSpPr/>
      </xdr:nvCxnSpPr>
      <xdr:spPr>
        <a:xfrm>
          <a:off x="6924040" y="1410353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19957</xdr:rowOff>
    </xdr:from>
    <xdr:to>
      <xdr:col>36</xdr:col>
      <xdr:colOff>165100</xdr:colOff>
      <xdr:row>84</xdr:row>
      <xdr:rowOff>121557</xdr:rowOff>
    </xdr:to>
    <xdr:sp macro="" textlink="">
      <xdr:nvSpPr>
        <xdr:cNvPr id="372" name="楕円 371">
          <a:extLst>
            <a:ext uri="{FF2B5EF4-FFF2-40B4-BE49-F238E27FC236}">
              <a16:creationId xmlns:a16="http://schemas.microsoft.com/office/drawing/2014/main" id="{00ACCD95-93FF-4F27-A61E-2C3EBB3C789C}"/>
            </a:ext>
          </a:extLst>
        </xdr:cNvPr>
        <xdr:cNvSpPr/>
      </xdr:nvSpPr>
      <xdr:spPr>
        <a:xfrm>
          <a:off x="6098540" y="141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21771</xdr:rowOff>
    </xdr:from>
    <xdr:to>
      <xdr:col>41</xdr:col>
      <xdr:colOff>50800</xdr:colOff>
      <xdr:row>84</xdr:row>
      <xdr:rowOff>70757</xdr:rowOff>
    </xdr:to>
    <xdr:cxnSp macro="">
      <xdr:nvCxnSpPr>
        <xdr:cNvPr id="373" name="直線コネクタ 372">
          <a:extLst>
            <a:ext uri="{FF2B5EF4-FFF2-40B4-BE49-F238E27FC236}">
              <a16:creationId xmlns:a16="http://schemas.microsoft.com/office/drawing/2014/main" id="{B6D91646-F3F3-4E03-B968-4E2BBA1658F7}"/>
            </a:ext>
          </a:extLst>
        </xdr:cNvPr>
        <xdr:cNvCxnSpPr/>
      </xdr:nvCxnSpPr>
      <xdr:spPr>
        <a:xfrm flipV="1">
          <a:off x="6149340" y="14103531"/>
          <a:ext cx="7747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98896</xdr:rowOff>
    </xdr:from>
    <xdr:ext cx="469744" cy="259045"/>
    <xdr:sp macro="" textlink="">
      <xdr:nvSpPr>
        <xdr:cNvPr id="374" name="n_1mainValue【福祉施設】&#10;一人当たり面積">
          <a:extLst>
            <a:ext uri="{FF2B5EF4-FFF2-40B4-BE49-F238E27FC236}">
              <a16:creationId xmlns:a16="http://schemas.microsoft.com/office/drawing/2014/main" id="{2D8E7CBC-C112-421F-AC3E-8122FF353A4C}"/>
            </a:ext>
          </a:extLst>
        </xdr:cNvPr>
        <xdr:cNvSpPr txBox="1"/>
      </xdr:nvSpPr>
      <xdr:spPr>
        <a:xfrm>
          <a:off x="8271587" y="13845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89098</xdr:rowOff>
    </xdr:from>
    <xdr:ext cx="469744" cy="259045"/>
    <xdr:sp macro="" textlink="">
      <xdr:nvSpPr>
        <xdr:cNvPr id="375" name="n_2mainValue【福祉施設】&#10;一人当たり面積">
          <a:extLst>
            <a:ext uri="{FF2B5EF4-FFF2-40B4-BE49-F238E27FC236}">
              <a16:creationId xmlns:a16="http://schemas.microsoft.com/office/drawing/2014/main" id="{FCC13A5A-17B7-40F1-A8F8-3885AE456EF5}"/>
            </a:ext>
          </a:extLst>
        </xdr:cNvPr>
        <xdr:cNvSpPr txBox="1"/>
      </xdr:nvSpPr>
      <xdr:spPr>
        <a:xfrm>
          <a:off x="7509587" y="1383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89098</xdr:rowOff>
    </xdr:from>
    <xdr:ext cx="469744" cy="259045"/>
    <xdr:sp macro="" textlink="">
      <xdr:nvSpPr>
        <xdr:cNvPr id="376" name="n_3mainValue【福祉施設】&#10;一人当たり面積">
          <a:extLst>
            <a:ext uri="{FF2B5EF4-FFF2-40B4-BE49-F238E27FC236}">
              <a16:creationId xmlns:a16="http://schemas.microsoft.com/office/drawing/2014/main" id="{0F64CD17-1C06-47C1-B473-8EFD5EC278E0}"/>
            </a:ext>
          </a:extLst>
        </xdr:cNvPr>
        <xdr:cNvSpPr txBox="1"/>
      </xdr:nvSpPr>
      <xdr:spPr>
        <a:xfrm>
          <a:off x="6712027" y="1383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138084</xdr:rowOff>
    </xdr:from>
    <xdr:ext cx="469744" cy="259045"/>
    <xdr:sp macro="" textlink="">
      <xdr:nvSpPr>
        <xdr:cNvPr id="377" name="n_4mainValue【福祉施設】&#10;一人当たり面積">
          <a:extLst>
            <a:ext uri="{FF2B5EF4-FFF2-40B4-BE49-F238E27FC236}">
              <a16:creationId xmlns:a16="http://schemas.microsoft.com/office/drawing/2014/main" id="{FDA5A6D0-596D-47FD-8774-890CEFAB35FB}"/>
            </a:ext>
          </a:extLst>
        </xdr:cNvPr>
        <xdr:cNvSpPr txBox="1"/>
      </xdr:nvSpPr>
      <xdr:spPr>
        <a:xfrm>
          <a:off x="5937327" y="13884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8CA58BAB-5C2B-4F4C-AB7E-BA40B404BCC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5DC5D307-A304-444C-9955-CEF7A440D155}"/>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5D61117E-C012-4287-8263-84BD258BDCC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B5F0B92E-A2FA-4AFE-BC4B-12665313915E}"/>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C78B5FB5-809A-4744-B56D-5BA431B87D7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55F8D24-73DE-41E6-9A35-58746677B105}"/>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A4CA91EB-2E99-46AB-95FA-2D85CDFFA5F8}"/>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DFDC85C2-FE77-42F7-8BA6-9B7DC4402F84}"/>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118476A7-1A7B-41C2-813B-9EAEDF8AEBEF}"/>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B7575323-9510-4AC1-B788-963EE41D8238}"/>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695BCDCB-8956-4D57-8DB2-71B0B96692AF}"/>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CEDBF459-5F2F-458A-A6A2-A8A2DCDBE5F1}"/>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7ACDEFCB-58D7-47A2-AFDD-F4876999D358}"/>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DA083B84-71EB-43AE-B2A5-A03ECAAFAB94}"/>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4DA07EC3-6EC0-4E4A-886E-1C743C755428}"/>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7919D9C8-571D-44E4-AA47-302AFDD119C3}"/>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5240EDA8-5782-422C-AA0F-DCB0C24A8BF1}"/>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B7524E16-4F50-4C74-86BF-35D981DFF904}"/>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22E54A00-1FF3-4235-BB6C-3572DF9631F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B7EEACCA-B85C-4833-AE6E-F2184505035C}"/>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A8AA920C-431F-43E2-9344-BE5E0D749E39}"/>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48C7295E-D5E3-4651-9304-36CE88B0A41C}"/>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D653BBE6-771D-45FB-A81C-30703677444C}"/>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5830F53C-CC7B-4ECD-9DF7-F39CAD804A0B}"/>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C23DFD7D-B244-4A24-B8C5-56941DA7D1EE}"/>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2B937356-33B8-4CAD-BF9C-EA176864593C}"/>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C3F92B92-28EE-46AF-A569-49EDA7BF2695}"/>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A507685F-8D70-478F-AF10-7170A7BD5724}"/>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1A804A2D-CEE9-464E-9B4A-015960EB383F}"/>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56D46E1F-977D-4B89-9C2A-CE67EB561037}"/>
            </a:ext>
          </a:extLst>
        </xdr:cNvPr>
        <xdr:cNvSpPr txBox="1"/>
      </xdr:nvSpPr>
      <xdr:spPr>
        <a:xfrm>
          <a:off x="4124960" y="17225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A3C24265-D0CA-414F-B112-8E840B507114}"/>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A9999D07-C957-4FBC-B3BF-5B9C11C8FFB7}"/>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102</xdr:row>
      <xdr:rowOff>27322</xdr:rowOff>
    </xdr:from>
    <xdr:ext cx="405111" cy="259045"/>
    <xdr:sp macro="" textlink="">
      <xdr:nvSpPr>
        <xdr:cNvPr id="410" name="n_1aveValue【市民会館】&#10;有形固定資産減価償却率">
          <a:extLst>
            <a:ext uri="{FF2B5EF4-FFF2-40B4-BE49-F238E27FC236}">
              <a16:creationId xmlns:a16="http://schemas.microsoft.com/office/drawing/2014/main" id="{61FF9D2E-05D3-4224-8DAB-B21CD56DC089}"/>
            </a:ext>
          </a:extLst>
        </xdr:cNvPr>
        <xdr:cNvSpPr txBox="1"/>
      </xdr:nvSpPr>
      <xdr:spPr>
        <a:xfrm>
          <a:off x="3170564" y="171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103</xdr:row>
      <xdr:rowOff>61595</xdr:rowOff>
    </xdr:from>
    <xdr:to>
      <xdr:col>15</xdr:col>
      <xdr:colOff>101600</xdr:colOff>
      <xdr:row>103</xdr:row>
      <xdr:rowOff>163195</xdr:rowOff>
    </xdr:to>
    <xdr:sp macro="" textlink="">
      <xdr:nvSpPr>
        <xdr:cNvPr id="411" name="フローチャート: 判断 410">
          <a:extLst>
            <a:ext uri="{FF2B5EF4-FFF2-40B4-BE49-F238E27FC236}">
              <a16:creationId xmlns:a16="http://schemas.microsoft.com/office/drawing/2014/main" id="{416E3E63-CF3F-4A72-B582-BF19DA8EDA4F}"/>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154322</xdr:rowOff>
    </xdr:from>
    <xdr:ext cx="405111" cy="259045"/>
    <xdr:sp macro="" textlink="">
      <xdr:nvSpPr>
        <xdr:cNvPr id="412" name="n_2aveValue【市民会館】&#10;有形固定資産減価償却率">
          <a:extLst>
            <a:ext uri="{FF2B5EF4-FFF2-40B4-BE49-F238E27FC236}">
              <a16:creationId xmlns:a16="http://schemas.microsoft.com/office/drawing/2014/main" id="{6A607AD1-C079-4984-986C-6381102E8DA2}"/>
            </a:ext>
          </a:extLst>
        </xdr:cNvPr>
        <xdr:cNvSpPr txBox="1"/>
      </xdr:nvSpPr>
      <xdr:spPr>
        <a:xfrm>
          <a:off x="238570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103</xdr:row>
      <xdr:rowOff>38736</xdr:rowOff>
    </xdr:from>
    <xdr:to>
      <xdr:col>10</xdr:col>
      <xdr:colOff>165100</xdr:colOff>
      <xdr:row>103</xdr:row>
      <xdr:rowOff>140336</xdr:rowOff>
    </xdr:to>
    <xdr:sp macro="" textlink="">
      <xdr:nvSpPr>
        <xdr:cNvPr id="413" name="フローチャート: 判断 412">
          <a:extLst>
            <a:ext uri="{FF2B5EF4-FFF2-40B4-BE49-F238E27FC236}">
              <a16:creationId xmlns:a16="http://schemas.microsoft.com/office/drawing/2014/main" id="{0F0814E6-EAF2-4EA3-8D1D-FBB3F45F34C3}"/>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103</xdr:row>
      <xdr:rowOff>131463</xdr:rowOff>
    </xdr:from>
    <xdr:ext cx="405111" cy="259045"/>
    <xdr:sp macro="" textlink="">
      <xdr:nvSpPr>
        <xdr:cNvPr id="414" name="n_3aveValue【市民会館】&#10;有形固定資産減価償却率">
          <a:extLst>
            <a:ext uri="{FF2B5EF4-FFF2-40B4-BE49-F238E27FC236}">
              <a16:creationId xmlns:a16="http://schemas.microsoft.com/office/drawing/2014/main" id="{E776D07D-E655-47C0-ABFE-1AF23135B0C9}"/>
            </a:ext>
          </a:extLst>
        </xdr:cNvPr>
        <xdr:cNvSpPr txBox="1"/>
      </xdr:nvSpPr>
      <xdr:spPr>
        <a:xfrm>
          <a:off x="1611004" y="1739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103</xdr:row>
      <xdr:rowOff>44450</xdr:rowOff>
    </xdr:from>
    <xdr:to>
      <xdr:col>6</xdr:col>
      <xdr:colOff>38100</xdr:colOff>
      <xdr:row>103</xdr:row>
      <xdr:rowOff>146050</xdr:rowOff>
    </xdr:to>
    <xdr:sp macro="" textlink="">
      <xdr:nvSpPr>
        <xdr:cNvPr id="415" name="フローチャート: 判断 414">
          <a:extLst>
            <a:ext uri="{FF2B5EF4-FFF2-40B4-BE49-F238E27FC236}">
              <a16:creationId xmlns:a16="http://schemas.microsoft.com/office/drawing/2014/main" id="{3BD9A764-C48D-485A-BCC2-C2C5403FE271}"/>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103</xdr:row>
      <xdr:rowOff>137177</xdr:rowOff>
    </xdr:from>
    <xdr:ext cx="405111" cy="259045"/>
    <xdr:sp macro="" textlink="">
      <xdr:nvSpPr>
        <xdr:cNvPr id="416" name="n_4aveValue【市民会館】&#10;有形固定資産減価償却率">
          <a:extLst>
            <a:ext uri="{FF2B5EF4-FFF2-40B4-BE49-F238E27FC236}">
              <a16:creationId xmlns:a16="http://schemas.microsoft.com/office/drawing/2014/main" id="{70787684-57EF-4CAA-B02E-7F1F783C2819}"/>
            </a:ext>
          </a:extLst>
        </xdr:cNvPr>
        <xdr:cNvSpPr txBox="1"/>
      </xdr:nvSpPr>
      <xdr:spPr>
        <a:xfrm>
          <a:off x="836304"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96A56CBC-4502-41B1-8255-71FCB5EEFE35}"/>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9D1F0B07-810E-45D3-AA7C-69E8C342C18F}"/>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C11EBF06-9DE7-440F-8BCE-1417720A26FA}"/>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3D63FACF-CFC8-4177-A8A5-86F701E9A881}"/>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BACE4707-DD1E-40DD-9F32-D52F6D4A8FCF}"/>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4445</xdr:rowOff>
    </xdr:from>
    <xdr:to>
      <xdr:col>24</xdr:col>
      <xdr:colOff>114300</xdr:colOff>
      <xdr:row>104</xdr:row>
      <xdr:rowOff>106045</xdr:rowOff>
    </xdr:to>
    <xdr:sp macro="" textlink="">
      <xdr:nvSpPr>
        <xdr:cNvPr id="422" name="楕円 421">
          <a:extLst>
            <a:ext uri="{FF2B5EF4-FFF2-40B4-BE49-F238E27FC236}">
              <a16:creationId xmlns:a16="http://schemas.microsoft.com/office/drawing/2014/main" id="{D0247754-7832-47D3-B2B5-8A298B45F3B2}"/>
            </a:ext>
          </a:extLst>
        </xdr:cNvPr>
        <xdr:cNvSpPr/>
      </xdr:nvSpPr>
      <xdr:spPr>
        <a:xfrm>
          <a:off x="403606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154322</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FD273445-5B0A-49F8-8B71-743895846BAD}"/>
            </a:ext>
          </a:extLst>
        </xdr:cNvPr>
        <xdr:cNvSpPr txBox="1"/>
      </xdr:nvSpPr>
      <xdr:spPr>
        <a:xfrm>
          <a:off x="4124960"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118745</xdr:rowOff>
    </xdr:from>
    <xdr:to>
      <xdr:col>20</xdr:col>
      <xdr:colOff>38100</xdr:colOff>
      <xdr:row>104</xdr:row>
      <xdr:rowOff>48895</xdr:rowOff>
    </xdr:to>
    <xdr:sp macro="" textlink="">
      <xdr:nvSpPr>
        <xdr:cNvPr id="424" name="楕円 423">
          <a:extLst>
            <a:ext uri="{FF2B5EF4-FFF2-40B4-BE49-F238E27FC236}">
              <a16:creationId xmlns:a16="http://schemas.microsoft.com/office/drawing/2014/main" id="{7EC0AD6E-C9F6-4F26-B52C-854240979DD7}"/>
            </a:ext>
          </a:extLst>
        </xdr:cNvPr>
        <xdr:cNvSpPr/>
      </xdr:nvSpPr>
      <xdr:spPr>
        <a:xfrm>
          <a:off x="3312160" y="17385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169545</xdr:rowOff>
    </xdr:from>
    <xdr:to>
      <xdr:col>24</xdr:col>
      <xdr:colOff>63500</xdr:colOff>
      <xdr:row>104</xdr:row>
      <xdr:rowOff>55245</xdr:rowOff>
    </xdr:to>
    <xdr:cxnSp macro="">
      <xdr:nvCxnSpPr>
        <xdr:cNvPr id="425" name="直線コネクタ 424">
          <a:extLst>
            <a:ext uri="{FF2B5EF4-FFF2-40B4-BE49-F238E27FC236}">
              <a16:creationId xmlns:a16="http://schemas.microsoft.com/office/drawing/2014/main" id="{621E0437-227A-4446-93D8-82AA917B113D}"/>
            </a:ext>
          </a:extLst>
        </xdr:cNvPr>
        <xdr:cNvCxnSpPr/>
      </xdr:nvCxnSpPr>
      <xdr:spPr>
        <a:xfrm>
          <a:off x="3355340" y="17436465"/>
          <a:ext cx="7315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61595</xdr:rowOff>
    </xdr:from>
    <xdr:to>
      <xdr:col>15</xdr:col>
      <xdr:colOff>101600</xdr:colOff>
      <xdr:row>103</xdr:row>
      <xdr:rowOff>163195</xdr:rowOff>
    </xdr:to>
    <xdr:sp macro="" textlink="">
      <xdr:nvSpPr>
        <xdr:cNvPr id="426" name="楕円 425">
          <a:extLst>
            <a:ext uri="{FF2B5EF4-FFF2-40B4-BE49-F238E27FC236}">
              <a16:creationId xmlns:a16="http://schemas.microsoft.com/office/drawing/2014/main" id="{88D833AB-E001-4690-BD6D-F2BAC7EAFEED}"/>
            </a:ext>
          </a:extLst>
        </xdr:cNvPr>
        <xdr:cNvSpPr/>
      </xdr:nvSpPr>
      <xdr:spPr>
        <a:xfrm>
          <a:off x="2514600" y="1732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112395</xdr:rowOff>
    </xdr:from>
    <xdr:to>
      <xdr:col>19</xdr:col>
      <xdr:colOff>177800</xdr:colOff>
      <xdr:row>103</xdr:row>
      <xdr:rowOff>169545</xdr:rowOff>
    </xdr:to>
    <xdr:cxnSp macro="">
      <xdr:nvCxnSpPr>
        <xdr:cNvPr id="427" name="直線コネクタ 426">
          <a:extLst>
            <a:ext uri="{FF2B5EF4-FFF2-40B4-BE49-F238E27FC236}">
              <a16:creationId xmlns:a16="http://schemas.microsoft.com/office/drawing/2014/main" id="{D65539DF-F97B-447B-847D-8A4A2EAF2E5E}"/>
            </a:ext>
          </a:extLst>
        </xdr:cNvPr>
        <xdr:cNvCxnSpPr/>
      </xdr:nvCxnSpPr>
      <xdr:spPr>
        <a:xfrm>
          <a:off x="2565400" y="17379315"/>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4445</xdr:rowOff>
    </xdr:from>
    <xdr:to>
      <xdr:col>10</xdr:col>
      <xdr:colOff>165100</xdr:colOff>
      <xdr:row>103</xdr:row>
      <xdr:rowOff>106045</xdr:rowOff>
    </xdr:to>
    <xdr:sp macro="" textlink="">
      <xdr:nvSpPr>
        <xdr:cNvPr id="428" name="楕円 427">
          <a:extLst>
            <a:ext uri="{FF2B5EF4-FFF2-40B4-BE49-F238E27FC236}">
              <a16:creationId xmlns:a16="http://schemas.microsoft.com/office/drawing/2014/main" id="{0EE557C2-031E-4E44-8315-A518DAD3DC6A}"/>
            </a:ext>
          </a:extLst>
        </xdr:cNvPr>
        <xdr:cNvSpPr/>
      </xdr:nvSpPr>
      <xdr:spPr>
        <a:xfrm>
          <a:off x="1739900" y="1727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55245</xdr:rowOff>
    </xdr:from>
    <xdr:to>
      <xdr:col>15</xdr:col>
      <xdr:colOff>50800</xdr:colOff>
      <xdr:row>103</xdr:row>
      <xdr:rowOff>112395</xdr:rowOff>
    </xdr:to>
    <xdr:cxnSp macro="">
      <xdr:nvCxnSpPr>
        <xdr:cNvPr id="429" name="直線コネクタ 428">
          <a:extLst>
            <a:ext uri="{FF2B5EF4-FFF2-40B4-BE49-F238E27FC236}">
              <a16:creationId xmlns:a16="http://schemas.microsoft.com/office/drawing/2014/main" id="{2AAE9827-AE64-4BC8-BE8E-B7F732CA1505}"/>
            </a:ext>
          </a:extLst>
        </xdr:cNvPr>
        <xdr:cNvCxnSpPr/>
      </xdr:nvCxnSpPr>
      <xdr:spPr>
        <a:xfrm>
          <a:off x="1790700" y="17322165"/>
          <a:ext cx="7747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118745</xdr:rowOff>
    </xdr:from>
    <xdr:to>
      <xdr:col>6</xdr:col>
      <xdr:colOff>38100</xdr:colOff>
      <xdr:row>103</xdr:row>
      <xdr:rowOff>48895</xdr:rowOff>
    </xdr:to>
    <xdr:sp macro="" textlink="">
      <xdr:nvSpPr>
        <xdr:cNvPr id="430" name="楕円 429">
          <a:extLst>
            <a:ext uri="{FF2B5EF4-FFF2-40B4-BE49-F238E27FC236}">
              <a16:creationId xmlns:a16="http://schemas.microsoft.com/office/drawing/2014/main" id="{02E86EB6-2AB6-41DA-99A8-917ED51CD268}"/>
            </a:ext>
          </a:extLst>
        </xdr:cNvPr>
        <xdr:cNvSpPr/>
      </xdr:nvSpPr>
      <xdr:spPr>
        <a:xfrm>
          <a:off x="965200" y="172180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169545</xdr:rowOff>
    </xdr:from>
    <xdr:to>
      <xdr:col>10</xdr:col>
      <xdr:colOff>114300</xdr:colOff>
      <xdr:row>103</xdr:row>
      <xdr:rowOff>55245</xdr:rowOff>
    </xdr:to>
    <xdr:cxnSp macro="">
      <xdr:nvCxnSpPr>
        <xdr:cNvPr id="431" name="直線コネクタ 430">
          <a:extLst>
            <a:ext uri="{FF2B5EF4-FFF2-40B4-BE49-F238E27FC236}">
              <a16:creationId xmlns:a16="http://schemas.microsoft.com/office/drawing/2014/main" id="{3C9808B1-F390-4594-95ED-290B6E96503F}"/>
            </a:ext>
          </a:extLst>
        </xdr:cNvPr>
        <xdr:cNvCxnSpPr/>
      </xdr:nvCxnSpPr>
      <xdr:spPr>
        <a:xfrm>
          <a:off x="1008380" y="17268825"/>
          <a:ext cx="7823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40022</xdr:rowOff>
    </xdr:from>
    <xdr:ext cx="405111" cy="259045"/>
    <xdr:sp macro="" textlink="">
      <xdr:nvSpPr>
        <xdr:cNvPr id="432" name="n_1mainValue【市民会館】&#10;有形固定資産減価償却率">
          <a:extLst>
            <a:ext uri="{FF2B5EF4-FFF2-40B4-BE49-F238E27FC236}">
              <a16:creationId xmlns:a16="http://schemas.microsoft.com/office/drawing/2014/main" id="{B729A73E-08B1-4C3E-8AAB-66E86F83D5B8}"/>
            </a:ext>
          </a:extLst>
        </xdr:cNvPr>
        <xdr:cNvSpPr txBox="1"/>
      </xdr:nvSpPr>
      <xdr:spPr>
        <a:xfrm>
          <a:off x="3170564" y="1747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33" name="n_2mainValue【市民会館】&#10;有形固定資産減価償却率">
          <a:extLst>
            <a:ext uri="{FF2B5EF4-FFF2-40B4-BE49-F238E27FC236}">
              <a16:creationId xmlns:a16="http://schemas.microsoft.com/office/drawing/2014/main" id="{BC0F4A0D-4228-44C4-A5A9-2BCE46415779}"/>
            </a:ext>
          </a:extLst>
        </xdr:cNvPr>
        <xdr:cNvSpPr txBox="1"/>
      </xdr:nvSpPr>
      <xdr:spPr>
        <a:xfrm>
          <a:off x="2385704" y="1710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122572</xdr:rowOff>
    </xdr:from>
    <xdr:ext cx="405111" cy="259045"/>
    <xdr:sp macro="" textlink="">
      <xdr:nvSpPr>
        <xdr:cNvPr id="434" name="n_3mainValue【市民会館】&#10;有形固定資産減価償却率">
          <a:extLst>
            <a:ext uri="{FF2B5EF4-FFF2-40B4-BE49-F238E27FC236}">
              <a16:creationId xmlns:a16="http://schemas.microsoft.com/office/drawing/2014/main" id="{11110AD8-25BC-410B-8670-F11C14FF29BF}"/>
            </a:ext>
          </a:extLst>
        </xdr:cNvPr>
        <xdr:cNvSpPr txBox="1"/>
      </xdr:nvSpPr>
      <xdr:spPr>
        <a:xfrm>
          <a:off x="1611004" y="1705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65422</xdr:rowOff>
    </xdr:from>
    <xdr:ext cx="405111" cy="259045"/>
    <xdr:sp macro="" textlink="">
      <xdr:nvSpPr>
        <xdr:cNvPr id="435" name="n_4mainValue【市民会館】&#10;有形固定資産減価償却率">
          <a:extLst>
            <a:ext uri="{FF2B5EF4-FFF2-40B4-BE49-F238E27FC236}">
              <a16:creationId xmlns:a16="http://schemas.microsoft.com/office/drawing/2014/main" id="{38F112F6-4A1A-4C64-BC12-330CFE81EF76}"/>
            </a:ext>
          </a:extLst>
        </xdr:cNvPr>
        <xdr:cNvSpPr txBox="1"/>
      </xdr:nvSpPr>
      <xdr:spPr>
        <a:xfrm>
          <a:off x="836304" y="1699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5FF6A26C-C007-485F-98C5-409CB8506399}"/>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939052DF-279E-4BF5-B9A9-E91D1E91B741}"/>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747B5DD5-904A-421E-AEB8-7FADA9058A6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FCB2B25E-373A-4D02-80BA-9EF6E1CEA66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5D3B9E2A-F6D6-44EB-983C-A1E92A03F7E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DF8B3DB-A5D6-4B61-9358-E4AA36FFE1DF}"/>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DE73BDBD-8B69-4E90-977F-13030D38146B}"/>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319995FF-058C-46A9-A1E1-8460ECC90BFD}"/>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23F4F321-CBD4-4F14-B7A3-8F763D9ACDEB}"/>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44BF36DA-F26E-4635-A341-D60E8E9EFC89}"/>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C9F81B7D-77A4-4EB7-ADF2-55EB4E5F0438}"/>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B66A76E7-DE19-4DB3-B9E6-6C322245BEEE}"/>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787B3F08-36B0-45C0-A4D7-830E8A896D48}"/>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57B64086-9C95-4BCA-92B9-31E34E8D675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B6F2716C-6D62-4A09-986B-B7FDB398E39B}"/>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4909B7DC-68CD-43F0-9A07-5FEDB450713D}"/>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2BD6AF36-FFEF-431F-BEBC-A248F765FE7B}"/>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15245910-572E-4F1C-A712-DB5A6D94A5EE}"/>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643B9517-D343-48B2-A2FC-4866C94221F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3AA803F9-D982-42A7-8636-384F10F5E1FA}"/>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DEBDF82C-FBFE-41F8-B355-8498B0E4E4E6}"/>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FB27D165-2525-4DAB-AC08-98D31CAFB592}"/>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010C8B33-BE2E-4851-B299-BB3BDAB1B836}"/>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FFA26BCF-7AC1-49D5-A954-093647C8448D}"/>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A891F83F-3ECB-4B70-ABE7-E0011F56C983}"/>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2C51C1E1-01D8-4C8F-B096-BE1B27CAE5C9}"/>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1CBC81F9-5307-43A5-9692-A31ED7985276}"/>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A66D8B2E-7BCE-4091-A915-DC3EA84EFCD2}"/>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CB304362-9A3B-4809-9D95-4BA083A22ED0}"/>
            </a:ext>
          </a:extLst>
        </xdr:cNvPr>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606FB073-32D6-4E06-B02D-D13C007005B4}"/>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DCEF1E53-6B83-4E28-A030-9F5577D6AF7B}"/>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152416</xdr:rowOff>
    </xdr:from>
    <xdr:ext cx="469744" cy="259045"/>
    <xdr:sp macro="" textlink="">
      <xdr:nvSpPr>
        <xdr:cNvPr id="467" name="n_1aveValue【市民会館】&#10;一人当たり面積">
          <a:extLst>
            <a:ext uri="{FF2B5EF4-FFF2-40B4-BE49-F238E27FC236}">
              <a16:creationId xmlns:a16="http://schemas.microsoft.com/office/drawing/2014/main" id="{85863BC9-AF00-4194-B0E9-A5904B2EACB5}"/>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67311</xdr:rowOff>
    </xdr:from>
    <xdr:to>
      <xdr:col>46</xdr:col>
      <xdr:colOff>38100</xdr:colOff>
      <xdr:row>105</xdr:row>
      <xdr:rowOff>168911</xdr:rowOff>
    </xdr:to>
    <xdr:sp macro="" textlink="">
      <xdr:nvSpPr>
        <xdr:cNvPr id="468" name="フローチャート: 判断 467">
          <a:extLst>
            <a:ext uri="{FF2B5EF4-FFF2-40B4-BE49-F238E27FC236}">
              <a16:creationId xmlns:a16="http://schemas.microsoft.com/office/drawing/2014/main" id="{8316F7F5-1652-4B31-8F30-F4D2298CD377}"/>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105</xdr:row>
      <xdr:rowOff>160038</xdr:rowOff>
    </xdr:from>
    <xdr:ext cx="469744" cy="259045"/>
    <xdr:sp macro="" textlink="">
      <xdr:nvSpPr>
        <xdr:cNvPr id="469" name="n_2aveValue【市民会館】&#10;一人当たり面積">
          <a:extLst>
            <a:ext uri="{FF2B5EF4-FFF2-40B4-BE49-F238E27FC236}">
              <a16:creationId xmlns:a16="http://schemas.microsoft.com/office/drawing/2014/main" id="{55482C05-DC9C-4552-94B3-91416241A532}"/>
            </a:ext>
          </a:extLst>
        </xdr:cNvPr>
        <xdr:cNvSpPr txBox="1"/>
      </xdr:nvSpPr>
      <xdr:spPr>
        <a:xfrm>
          <a:off x="7509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105</xdr:row>
      <xdr:rowOff>67311</xdr:rowOff>
    </xdr:from>
    <xdr:to>
      <xdr:col>41</xdr:col>
      <xdr:colOff>101600</xdr:colOff>
      <xdr:row>105</xdr:row>
      <xdr:rowOff>168911</xdr:rowOff>
    </xdr:to>
    <xdr:sp macro="" textlink="">
      <xdr:nvSpPr>
        <xdr:cNvPr id="470" name="フローチャート: 判断 469">
          <a:extLst>
            <a:ext uri="{FF2B5EF4-FFF2-40B4-BE49-F238E27FC236}">
              <a16:creationId xmlns:a16="http://schemas.microsoft.com/office/drawing/2014/main" id="{D8BE8B0A-FEDC-47A7-B3C4-7AF92A2484A1}"/>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105</xdr:row>
      <xdr:rowOff>160038</xdr:rowOff>
    </xdr:from>
    <xdr:ext cx="469744" cy="259045"/>
    <xdr:sp macro="" textlink="">
      <xdr:nvSpPr>
        <xdr:cNvPr id="471" name="n_3aveValue【市民会館】&#10;一人当たり面積">
          <a:extLst>
            <a:ext uri="{FF2B5EF4-FFF2-40B4-BE49-F238E27FC236}">
              <a16:creationId xmlns:a16="http://schemas.microsoft.com/office/drawing/2014/main" id="{764C92A5-EAD9-46A5-93CC-00445CF51284}"/>
            </a:ext>
          </a:extLst>
        </xdr:cNvPr>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105</xdr:row>
      <xdr:rowOff>52070</xdr:rowOff>
    </xdr:from>
    <xdr:to>
      <xdr:col>36</xdr:col>
      <xdr:colOff>165100</xdr:colOff>
      <xdr:row>105</xdr:row>
      <xdr:rowOff>153670</xdr:rowOff>
    </xdr:to>
    <xdr:sp macro="" textlink="">
      <xdr:nvSpPr>
        <xdr:cNvPr id="472" name="フローチャート: 判断 471">
          <a:extLst>
            <a:ext uri="{FF2B5EF4-FFF2-40B4-BE49-F238E27FC236}">
              <a16:creationId xmlns:a16="http://schemas.microsoft.com/office/drawing/2014/main" id="{396EEEC5-3929-4CB2-B6E0-67267B7E2E0D}"/>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105</xdr:row>
      <xdr:rowOff>144797</xdr:rowOff>
    </xdr:from>
    <xdr:ext cx="469744" cy="259045"/>
    <xdr:sp macro="" textlink="">
      <xdr:nvSpPr>
        <xdr:cNvPr id="473" name="n_4aveValue【市民会館】&#10;一人当たり面積">
          <a:extLst>
            <a:ext uri="{FF2B5EF4-FFF2-40B4-BE49-F238E27FC236}">
              <a16:creationId xmlns:a16="http://schemas.microsoft.com/office/drawing/2014/main" id="{CC3E2C49-E5DB-448D-A330-FFE7AE82E340}"/>
            </a:ext>
          </a:extLst>
        </xdr:cNvPr>
        <xdr:cNvSpPr txBox="1"/>
      </xdr:nvSpPr>
      <xdr:spPr>
        <a:xfrm>
          <a:off x="59373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96E910C3-C38A-4491-AB76-9A23954EDE4A}"/>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292EFDC2-07E2-4257-AA23-3AB883A9FB73}"/>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1755C779-94AD-4E9A-BF78-A7BA34A273FF}"/>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3FB9F845-9AA5-46FD-A693-5A5FE2E54CDE}"/>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CD737DCB-AC53-4673-82AE-11C05332D3C5}"/>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55880</xdr:rowOff>
    </xdr:from>
    <xdr:to>
      <xdr:col>55</xdr:col>
      <xdr:colOff>50800</xdr:colOff>
      <xdr:row>104</xdr:row>
      <xdr:rowOff>157480</xdr:rowOff>
    </xdr:to>
    <xdr:sp macro="" textlink="">
      <xdr:nvSpPr>
        <xdr:cNvPr id="479" name="楕円 478">
          <a:extLst>
            <a:ext uri="{FF2B5EF4-FFF2-40B4-BE49-F238E27FC236}">
              <a16:creationId xmlns:a16="http://schemas.microsoft.com/office/drawing/2014/main" id="{41F31967-1AD7-4E40-A356-B5895FB8ED99}"/>
            </a:ext>
          </a:extLst>
        </xdr:cNvPr>
        <xdr:cNvSpPr/>
      </xdr:nvSpPr>
      <xdr:spPr>
        <a:xfrm>
          <a:off x="9192260" y="174904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78757</xdr:rowOff>
    </xdr:from>
    <xdr:ext cx="469744" cy="259045"/>
    <xdr:sp macro="" textlink="">
      <xdr:nvSpPr>
        <xdr:cNvPr id="480" name="【市民会館】&#10;一人当たり面積該当値テキスト">
          <a:extLst>
            <a:ext uri="{FF2B5EF4-FFF2-40B4-BE49-F238E27FC236}">
              <a16:creationId xmlns:a16="http://schemas.microsoft.com/office/drawing/2014/main" id="{18E8C812-6A30-4529-B099-89BB9B1CE075}"/>
            </a:ext>
          </a:extLst>
        </xdr:cNvPr>
        <xdr:cNvSpPr txBox="1"/>
      </xdr:nvSpPr>
      <xdr:spPr>
        <a:xfrm>
          <a:off x="9258300" y="1734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40639</xdr:rowOff>
    </xdr:from>
    <xdr:to>
      <xdr:col>50</xdr:col>
      <xdr:colOff>165100</xdr:colOff>
      <xdr:row>104</xdr:row>
      <xdr:rowOff>142239</xdr:rowOff>
    </xdr:to>
    <xdr:sp macro="" textlink="">
      <xdr:nvSpPr>
        <xdr:cNvPr id="481" name="楕円 480">
          <a:extLst>
            <a:ext uri="{FF2B5EF4-FFF2-40B4-BE49-F238E27FC236}">
              <a16:creationId xmlns:a16="http://schemas.microsoft.com/office/drawing/2014/main" id="{9B622690-4E4B-4FF4-9F4E-30E70ABC4093}"/>
            </a:ext>
          </a:extLst>
        </xdr:cNvPr>
        <xdr:cNvSpPr/>
      </xdr:nvSpPr>
      <xdr:spPr>
        <a:xfrm>
          <a:off x="8445500" y="1747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91439</xdr:rowOff>
    </xdr:from>
    <xdr:to>
      <xdr:col>55</xdr:col>
      <xdr:colOff>0</xdr:colOff>
      <xdr:row>104</xdr:row>
      <xdr:rowOff>106680</xdr:rowOff>
    </xdr:to>
    <xdr:cxnSp macro="">
      <xdr:nvCxnSpPr>
        <xdr:cNvPr id="482" name="直線コネクタ 481">
          <a:extLst>
            <a:ext uri="{FF2B5EF4-FFF2-40B4-BE49-F238E27FC236}">
              <a16:creationId xmlns:a16="http://schemas.microsoft.com/office/drawing/2014/main" id="{4F238616-1560-4737-A640-1D753194F81D}"/>
            </a:ext>
          </a:extLst>
        </xdr:cNvPr>
        <xdr:cNvCxnSpPr/>
      </xdr:nvCxnSpPr>
      <xdr:spPr>
        <a:xfrm>
          <a:off x="8496300" y="17525999"/>
          <a:ext cx="7239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33020</xdr:rowOff>
    </xdr:from>
    <xdr:to>
      <xdr:col>46</xdr:col>
      <xdr:colOff>38100</xdr:colOff>
      <xdr:row>104</xdr:row>
      <xdr:rowOff>134620</xdr:rowOff>
    </xdr:to>
    <xdr:sp macro="" textlink="">
      <xdr:nvSpPr>
        <xdr:cNvPr id="483" name="楕円 482">
          <a:extLst>
            <a:ext uri="{FF2B5EF4-FFF2-40B4-BE49-F238E27FC236}">
              <a16:creationId xmlns:a16="http://schemas.microsoft.com/office/drawing/2014/main" id="{1B5793E5-CCCA-462D-A045-45C91A7FF0EE}"/>
            </a:ext>
          </a:extLst>
        </xdr:cNvPr>
        <xdr:cNvSpPr/>
      </xdr:nvSpPr>
      <xdr:spPr>
        <a:xfrm>
          <a:off x="7670800" y="17467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83820</xdr:rowOff>
    </xdr:from>
    <xdr:to>
      <xdr:col>50</xdr:col>
      <xdr:colOff>114300</xdr:colOff>
      <xdr:row>104</xdr:row>
      <xdr:rowOff>91439</xdr:rowOff>
    </xdr:to>
    <xdr:cxnSp macro="">
      <xdr:nvCxnSpPr>
        <xdr:cNvPr id="484" name="直線コネクタ 483">
          <a:extLst>
            <a:ext uri="{FF2B5EF4-FFF2-40B4-BE49-F238E27FC236}">
              <a16:creationId xmlns:a16="http://schemas.microsoft.com/office/drawing/2014/main" id="{A62B6F13-9A08-499F-8024-11C96908990B}"/>
            </a:ext>
          </a:extLst>
        </xdr:cNvPr>
        <xdr:cNvCxnSpPr/>
      </xdr:nvCxnSpPr>
      <xdr:spPr>
        <a:xfrm>
          <a:off x="7713980" y="17518380"/>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25400</xdr:rowOff>
    </xdr:from>
    <xdr:to>
      <xdr:col>41</xdr:col>
      <xdr:colOff>101600</xdr:colOff>
      <xdr:row>104</xdr:row>
      <xdr:rowOff>127000</xdr:rowOff>
    </xdr:to>
    <xdr:sp macro="" textlink="">
      <xdr:nvSpPr>
        <xdr:cNvPr id="485" name="楕円 484">
          <a:extLst>
            <a:ext uri="{FF2B5EF4-FFF2-40B4-BE49-F238E27FC236}">
              <a16:creationId xmlns:a16="http://schemas.microsoft.com/office/drawing/2014/main" id="{D3D1492E-E281-4428-8F9C-049C95BCDDBF}"/>
            </a:ext>
          </a:extLst>
        </xdr:cNvPr>
        <xdr:cNvSpPr/>
      </xdr:nvSpPr>
      <xdr:spPr>
        <a:xfrm>
          <a:off x="687324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76200</xdr:rowOff>
    </xdr:from>
    <xdr:to>
      <xdr:col>45</xdr:col>
      <xdr:colOff>177800</xdr:colOff>
      <xdr:row>104</xdr:row>
      <xdr:rowOff>83820</xdr:rowOff>
    </xdr:to>
    <xdr:cxnSp macro="">
      <xdr:nvCxnSpPr>
        <xdr:cNvPr id="486" name="直線コネクタ 485">
          <a:extLst>
            <a:ext uri="{FF2B5EF4-FFF2-40B4-BE49-F238E27FC236}">
              <a16:creationId xmlns:a16="http://schemas.microsoft.com/office/drawing/2014/main" id="{8C3AC550-9580-4190-8CC4-860D701B7656}"/>
            </a:ext>
          </a:extLst>
        </xdr:cNvPr>
        <xdr:cNvCxnSpPr/>
      </xdr:nvCxnSpPr>
      <xdr:spPr>
        <a:xfrm>
          <a:off x="6924040" y="1751076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17780</xdr:rowOff>
    </xdr:from>
    <xdr:to>
      <xdr:col>36</xdr:col>
      <xdr:colOff>165100</xdr:colOff>
      <xdr:row>104</xdr:row>
      <xdr:rowOff>119380</xdr:rowOff>
    </xdr:to>
    <xdr:sp macro="" textlink="">
      <xdr:nvSpPr>
        <xdr:cNvPr id="487" name="楕円 486">
          <a:extLst>
            <a:ext uri="{FF2B5EF4-FFF2-40B4-BE49-F238E27FC236}">
              <a16:creationId xmlns:a16="http://schemas.microsoft.com/office/drawing/2014/main" id="{49CF54E2-C389-4D2D-AE8A-A9FF4D100A63}"/>
            </a:ext>
          </a:extLst>
        </xdr:cNvPr>
        <xdr:cNvSpPr/>
      </xdr:nvSpPr>
      <xdr:spPr>
        <a:xfrm>
          <a:off x="6098540" y="1745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68580</xdr:rowOff>
    </xdr:from>
    <xdr:to>
      <xdr:col>41</xdr:col>
      <xdr:colOff>50800</xdr:colOff>
      <xdr:row>104</xdr:row>
      <xdr:rowOff>76200</xdr:rowOff>
    </xdr:to>
    <xdr:cxnSp macro="">
      <xdr:nvCxnSpPr>
        <xdr:cNvPr id="488" name="直線コネクタ 487">
          <a:extLst>
            <a:ext uri="{FF2B5EF4-FFF2-40B4-BE49-F238E27FC236}">
              <a16:creationId xmlns:a16="http://schemas.microsoft.com/office/drawing/2014/main" id="{7E221213-6438-480A-9667-0170B6C673E9}"/>
            </a:ext>
          </a:extLst>
        </xdr:cNvPr>
        <xdr:cNvCxnSpPr/>
      </xdr:nvCxnSpPr>
      <xdr:spPr>
        <a:xfrm>
          <a:off x="6149340" y="1750314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102</xdr:row>
      <xdr:rowOff>158766</xdr:rowOff>
    </xdr:from>
    <xdr:ext cx="469744" cy="259045"/>
    <xdr:sp macro="" textlink="">
      <xdr:nvSpPr>
        <xdr:cNvPr id="489" name="n_1mainValue【市民会館】&#10;一人当たり面積">
          <a:extLst>
            <a:ext uri="{FF2B5EF4-FFF2-40B4-BE49-F238E27FC236}">
              <a16:creationId xmlns:a16="http://schemas.microsoft.com/office/drawing/2014/main" id="{41669AB9-4811-46D8-A656-A7FF68852AC5}"/>
            </a:ext>
          </a:extLst>
        </xdr:cNvPr>
        <xdr:cNvSpPr txBox="1"/>
      </xdr:nvSpPr>
      <xdr:spPr>
        <a:xfrm>
          <a:off x="8271587" y="1725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151147</xdr:rowOff>
    </xdr:from>
    <xdr:ext cx="469744" cy="259045"/>
    <xdr:sp macro="" textlink="">
      <xdr:nvSpPr>
        <xdr:cNvPr id="490" name="n_2mainValue【市民会館】&#10;一人当たり面積">
          <a:extLst>
            <a:ext uri="{FF2B5EF4-FFF2-40B4-BE49-F238E27FC236}">
              <a16:creationId xmlns:a16="http://schemas.microsoft.com/office/drawing/2014/main" id="{4E3FA17D-86C1-429B-9880-28A3B0CE52EF}"/>
            </a:ext>
          </a:extLst>
        </xdr:cNvPr>
        <xdr:cNvSpPr txBox="1"/>
      </xdr:nvSpPr>
      <xdr:spPr>
        <a:xfrm>
          <a:off x="750958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143527</xdr:rowOff>
    </xdr:from>
    <xdr:ext cx="469744" cy="259045"/>
    <xdr:sp macro="" textlink="">
      <xdr:nvSpPr>
        <xdr:cNvPr id="491" name="n_3mainValue【市民会館】&#10;一人当たり面積">
          <a:extLst>
            <a:ext uri="{FF2B5EF4-FFF2-40B4-BE49-F238E27FC236}">
              <a16:creationId xmlns:a16="http://schemas.microsoft.com/office/drawing/2014/main" id="{186CBE53-BDD9-41C3-B12D-67ECD28C2DB7}"/>
            </a:ext>
          </a:extLst>
        </xdr:cNvPr>
        <xdr:cNvSpPr txBox="1"/>
      </xdr:nvSpPr>
      <xdr:spPr>
        <a:xfrm>
          <a:off x="671202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135907</xdr:rowOff>
    </xdr:from>
    <xdr:ext cx="469744" cy="259045"/>
    <xdr:sp macro="" textlink="">
      <xdr:nvSpPr>
        <xdr:cNvPr id="492" name="n_4mainValue【市民会館】&#10;一人当たり面積">
          <a:extLst>
            <a:ext uri="{FF2B5EF4-FFF2-40B4-BE49-F238E27FC236}">
              <a16:creationId xmlns:a16="http://schemas.microsoft.com/office/drawing/2014/main" id="{64D0BCE2-CF15-439D-BB97-817C5203568C}"/>
            </a:ext>
          </a:extLst>
        </xdr:cNvPr>
        <xdr:cNvSpPr txBox="1"/>
      </xdr:nvSpPr>
      <xdr:spPr>
        <a:xfrm>
          <a:off x="5937327" y="1723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E0D9CB10-4B54-407C-93BF-E2FABD0F50E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7594D1B7-D8E7-4CF6-9EAB-B28C55631799}"/>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CB646256-EB65-4DB5-A643-B62980022A1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3BA83481-9C3D-428D-BD10-B00A9D186C0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05504B5E-BA45-4D8C-8B35-819E587842E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E106DB60-42FF-47E1-A132-2C69057E912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0B2C4E72-E996-4AD8-BFBF-EF0C57BAE84E}"/>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D6273AE7-703D-4059-A7AE-8CE173984A4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F9F0E41D-42B9-43DE-A517-AA7D4C56001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1A0D3FE3-0446-49DD-8749-391EC6BD9539}"/>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B63C43A4-F67B-4E79-B1C9-8D718CA56191}"/>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68A5D987-5C09-4233-86CB-BDD45273A178}"/>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5BE84061-546C-4DD8-96DA-120F2BF88553}"/>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4E760EA6-BAEF-408D-9AB3-6213BDFF014E}"/>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DFD65105-A574-4119-A46B-8ABA3E53F478}"/>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DC00ED31-B7EE-4CC0-B23C-92EB931D84C4}"/>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147ECA94-947D-4DDA-9B7F-F15616712556}"/>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14DFD104-0813-451E-9C16-7CAA25DEDC0B}"/>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B0098FAE-82C4-4F16-85F2-AF209922ABDB}"/>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7C6F58CB-D709-458A-8848-EB5D4525CAF2}"/>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543531AB-1929-457B-BFF4-D2CE00E9919C}"/>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F6156812-4580-417A-A115-BEBDB7D42BC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BE5E5B4B-BCBA-4A52-B900-29507FD430E2}"/>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3A9F457D-7E5B-4077-9FD5-6CCF3D144FBE}"/>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C30BC81F-E380-4BEB-AA9D-CEF889A3130A}"/>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A4C325DE-F341-44E4-99B3-04CA5E4F9417}"/>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95F7ECE6-0233-4BEC-8A2A-A5A82DEA32B8}"/>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66AC66C7-D2D2-49D7-A893-3EC422F105D1}"/>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33CAFCB0-FB9C-4F1E-8FD2-43DC52CC9639}"/>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22B33007-F098-45BC-8552-1305BC9ECE47}"/>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33</xdr:row>
      <xdr:rowOff>38117</xdr:rowOff>
    </xdr:from>
    <xdr:ext cx="405111" cy="259045"/>
    <xdr:sp macro="" textlink="">
      <xdr:nvSpPr>
        <xdr:cNvPr id="523" name="n_1aveValue【一般廃棄物処理施設】&#10;有形固定資産減価償却率">
          <a:extLst>
            <a:ext uri="{FF2B5EF4-FFF2-40B4-BE49-F238E27FC236}">
              <a16:creationId xmlns:a16="http://schemas.microsoft.com/office/drawing/2014/main" id="{98259ED8-FC3C-4B22-8FB1-94B4D0AF9408}"/>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40</xdr:row>
      <xdr:rowOff>25400</xdr:rowOff>
    </xdr:from>
    <xdr:to>
      <xdr:col>76</xdr:col>
      <xdr:colOff>165100</xdr:colOff>
      <xdr:row>40</xdr:row>
      <xdr:rowOff>127000</xdr:rowOff>
    </xdr:to>
    <xdr:sp macro="" textlink="">
      <xdr:nvSpPr>
        <xdr:cNvPr id="524" name="フローチャート: 判断 523">
          <a:extLst>
            <a:ext uri="{FF2B5EF4-FFF2-40B4-BE49-F238E27FC236}">
              <a16:creationId xmlns:a16="http://schemas.microsoft.com/office/drawing/2014/main" id="{2FDEC3D0-A343-4410-AC30-D52D63DC6369}"/>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40</xdr:row>
      <xdr:rowOff>118127</xdr:rowOff>
    </xdr:from>
    <xdr:ext cx="405111" cy="259045"/>
    <xdr:sp macro="" textlink="">
      <xdr:nvSpPr>
        <xdr:cNvPr id="525" name="n_2aveValue【一般廃棄物処理施設】&#10;有形固定資産減価償却率">
          <a:extLst>
            <a:ext uri="{FF2B5EF4-FFF2-40B4-BE49-F238E27FC236}">
              <a16:creationId xmlns:a16="http://schemas.microsoft.com/office/drawing/2014/main" id="{510BBEFD-DDB2-4434-988A-26B81C95E97A}"/>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139700</xdr:rowOff>
    </xdr:from>
    <xdr:to>
      <xdr:col>72</xdr:col>
      <xdr:colOff>38100</xdr:colOff>
      <xdr:row>39</xdr:row>
      <xdr:rowOff>69850</xdr:rowOff>
    </xdr:to>
    <xdr:sp macro="" textlink="">
      <xdr:nvSpPr>
        <xdr:cNvPr id="526" name="フローチャート: 判断 525">
          <a:extLst>
            <a:ext uri="{FF2B5EF4-FFF2-40B4-BE49-F238E27FC236}">
              <a16:creationId xmlns:a16="http://schemas.microsoft.com/office/drawing/2014/main" id="{1C2D1D1E-3E0E-4E0B-B877-D8C60F353A3A}"/>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39</xdr:row>
      <xdr:rowOff>60977</xdr:rowOff>
    </xdr:from>
    <xdr:ext cx="405111" cy="259045"/>
    <xdr:sp macro="" textlink="">
      <xdr:nvSpPr>
        <xdr:cNvPr id="527" name="n_3aveValue【一般廃棄物処理施設】&#10;有形固定資産減価償却率">
          <a:extLst>
            <a:ext uri="{FF2B5EF4-FFF2-40B4-BE49-F238E27FC236}">
              <a16:creationId xmlns:a16="http://schemas.microsoft.com/office/drawing/2014/main" id="{85FBB0D2-BFE6-45BF-BB2F-30BC6ECF36F6}"/>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105410</xdr:rowOff>
    </xdr:from>
    <xdr:to>
      <xdr:col>67</xdr:col>
      <xdr:colOff>101600</xdr:colOff>
      <xdr:row>36</xdr:row>
      <xdr:rowOff>35560</xdr:rowOff>
    </xdr:to>
    <xdr:sp macro="" textlink="">
      <xdr:nvSpPr>
        <xdr:cNvPr id="528" name="フローチャート: 判断 527">
          <a:extLst>
            <a:ext uri="{FF2B5EF4-FFF2-40B4-BE49-F238E27FC236}">
              <a16:creationId xmlns:a16="http://schemas.microsoft.com/office/drawing/2014/main" id="{6CE6FE5F-C898-4334-820C-1A215DDB19CD}"/>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36</xdr:row>
      <xdr:rowOff>26687</xdr:rowOff>
    </xdr:from>
    <xdr:ext cx="405111" cy="259045"/>
    <xdr:sp macro="" textlink="">
      <xdr:nvSpPr>
        <xdr:cNvPr id="529" name="n_4aveValue【一般廃棄物処理施設】&#10;有形固定資産減価償却率">
          <a:extLst>
            <a:ext uri="{FF2B5EF4-FFF2-40B4-BE49-F238E27FC236}">
              <a16:creationId xmlns:a16="http://schemas.microsoft.com/office/drawing/2014/main" id="{F27070AC-436F-4CFA-8988-A94534D3025E}"/>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E59A0E3F-2429-4666-996F-981E397937EF}"/>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4F444E7-E4E8-4C64-8306-7DD90D65D90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67656046-939E-47B6-9A52-16FBB641073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CE4C6D32-0C50-4B39-A3AB-9F87418C9D7D}"/>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CD7655A8-E7A3-4F42-9A02-B68A66A94EB8}"/>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5" name="楕円 534">
          <a:extLst>
            <a:ext uri="{FF2B5EF4-FFF2-40B4-BE49-F238E27FC236}">
              <a16:creationId xmlns:a16="http://schemas.microsoft.com/office/drawing/2014/main" id="{56B72C61-E7C8-4262-AB4F-8EEA044CA82A}"/>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10250812-F808-4B6E-993F-9A7C2F9FD96D}"/>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7" name="楕円 536">
          <a:extLst>
            <a:ext uri="{FF2B5EF4-FFF2-40B4-BE49-F238E27FC236}">
              <a16:creationId xmlns:a16="http://schemas.microsoft.com/office/drawing/2014/main" id="{532BDC61-1ED9-48E9-B76B-597364FDB330}"/>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8" name="直線コネクタ 537">
          <a:extLst>
            <a:ext uri="{FF2B5EF4-FFF2-40B4-BE49-F238E27FC236}">
              <a16:creationId xmlns:a16="http://schemas.microsoft.com/office/drawing/2014/main" id="{0982A395-33BF-4E3C-9930-F56660CD5414}"/>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9" name="楕円 538">
          <a:extLst>
            <a:ext uri="{FF2B5EF4-FFF2-40B4-BE49-F238E27FC236}">
              <a16:creationId xmlns:a16="http://schemas.microsoft.com/office/drawing/2014/main" id="{38A467E6-1A80-4CC8-8570-F99A47780DB7}"/>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40" name="直線コネクタ 539">
          <a:extLst>
            <a:ext uri="{FF2B5EF4-FFF2-40B4-BE49-F238E27FC236}">
              <a16:creationId xmlns:a16="http://schemas.microsoft.com/office/drawing/2014/main" id="{8FC599A7-1B0F-4F3A-805C-97B962A456BD}"/>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41" name="楕円 540">
          <a:extLst>
            <a:ext uri="{FF2B5EF4-FFF2-40B4-BE49-F238E27FC236}">
              <a16:creationId xmlns:a16="http://schemas.microsoft.com/office/drawing/2014/main" id="{8402E135-5B52-4D79-9A14-AD429EF2586E}"/>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42" name="直線コネクタ 541">
          <a:extLst>
            <a:ext uri="{FF2B5EF4-FFF2-40B4-BE49-F238E27FC236}">
              <a16:creationId xmlns:a16="http://schemas.microsoft.com/office/drawing/2014/main" id="{E66AAD43-2D56-4CB8-A26E-896DEADC8CB5}"/>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43" name="楕円 542">
          <a:extLst>
            <a:ext uri="{FF2B5EF4-FFF2-40B4-BE49-F238E27FC236}">
              <a16:creationId xmlns:a16="http://schemas.microsoft.com/office/drawing/2014/main" id="{ECEBF676-A1CF-4CC7-8296-95F4C49E90AD}"/>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4" name="直線コネクタ 543">
          <a:extLst>
            <a:ext uri="{FF2B5EF4-FFF2-40B4-BE49-F238E27FC236}">
              <a16:creationId xmlns:a16="http://schemas.microsoft.com/office/drawing/2014/main" id="{468FCA6C-9A31-4363-B730-020E10F74F7D}"/>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02337A65-D00F-4576-9F04-0DBA894C9887}"/>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913BECC6-12B8-4259-B7CD-169164833881}"/>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FCA62385-056C-4A2A-87BA-E4D38DF81FB4}"/>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65882E61-679B-45CE-A18F-1134CD549B58}"/>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AD07BE50-FA89-44FE-B3B7-2917EC38BBF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59DFC89C-4969-4981-9F83-9364852C01F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F6EB8683-368D-4E2A-B64F-4540F6A00B6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276D2EB9-0C18-4C71-807F-CFE44597B13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AFA8CB56-6BA7-48CA-B65E-0312B26A416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BD294E84-AACE-4537-916F-BEA448EC5E3F}"/>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CEEFE872-3EE1-4358-95A9-E5C613C7F6F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0ACF7948-393C-415E-A469-8CC06ADDC465}"/>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1B96F80F-912F-4D85-9150-BAC768FAB97C}"/>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ACBA8D3C-EAAD-4D64-9E4F-EE5C7212BC55}"/>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C1CD87DE-1740-4AD0-B0CF-83B3C7B158E6}"/>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92528</xdr:rowOff>
    </xdr:from>
    <xdr:to>
      <xdr:col>120</xdr:col>
      <xdr:colOff>114300</xdr:colOff>
      <xdr:row>42</xdr:row>
      <xdr:rowOff>92528</xdr:rowOff>
    </xdr:to>
    <xdr:cxnSp macro="">
      <xdr:nvCxnSpPr>
        <xdr:cNvPr id="560" name="直線コネクタ 559">
          <a:extLst>
            <a:ext uri="{FF2B5EF4-FFF2-40B4-BE49-F238E27FC236}">
              <a16:creationId xmlns:a16="http://schemas.microsoft.com/office/drawing/2014/main" id="{BABC46C7-A222-4452-85F9-BFB08CADD97D}"/>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121755</xdr:rowOff>
    </xdr:from>
    <xdr:ext cx="531299" cy="259045"/>
    <xdr:sp macro="" textlink="">
      <xdr:nvSpPr>
        <xdr:cNvPr id="561" name="テキスト ボックス 560">
          <a:extLst>
            <a:ext uri="{FF2B5EF4-FFF2-40B4-BE49-F238E27FC236}">
              <a16:creationId xmlns:a16="http://schemas.microsoft.com/office/drawing/2014/main" id="{C06E46D7-6C19-4058-AFA4-035B1D25196B}"/>
            </a:ext>
          </a:extLst>
        </xdr:cNvPr>
        <xdr:cNvSpPr txBox="1"/>
      </xdr:nvSpPr>
      <xdr:spPr>
        <a:xfrm>
          <a:off x="15630721" y="699499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2" name="直線コネクタ 561">
          <a:extLst>
            <a:ext uri="{FF2B5EF4-FFF2-40B4-BE49-F238E27FC236}">
              <a16:creationId xmlns:a16="http://schemas.microsoft.com/office/drawing/2014/main" id="{37AA8102-9E43-4440-B6FE-10C60C894D9C}"/>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3" name="テキスト ボックス 562">
          <a:extLst>
            <a:ext uri="{FF2B5EF4-FFF2-40B4-BE49-F238E27FC236}">
              <a16:creationId xmlns:a16="http://schemas.microsoft.com/office/drawing/2014/main" id="{9EF1970F-F6C2-450D-81E3-3424D32D0D54}"/>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4" name="直線コネクタ 563">
          <a:extLst>
            <a:ext uri="{FF2B5EF4-FFF2-40B4-BE49-F238E27FC236}">
              <a16:creationId xmlns:a16="http://schemas.microsoft.com/office/drawing/2014/main" id="{B6FEA6E9-EF7F-4E4D-9477-54423A46ECD8}"/>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5" name="テキスト ボックス 564">
          <a:extLst>
            <a:ext uri="{FF2B5EF4-FFF2-40B4-BE49-F238E27FC236}">
              <a16:creationId xmlns:a16="http://schemas.microsoft.com/office/drawing/2014/main" id="{F82EB60B-FC4B-4F85-B138-DAB700DF5CF4}"/>
            </a:ext>
          </a:extLst>
        </xdr:cNvPr>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6" name="直線コネクタ 565">
          <a:extLst>
            <a:ext uri="{FF2B5EF4-FFF2-40B4-BE49-F238E27FC236}">
              <a16:creationId xmlns:a16="http://schemas.microsoft.com/office/drawing/2014/main" id="{75881408-FE56-4DEA-8B9C-DE1BDFE20509}"/>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7" name="テキスト ボックス 566">
          <a:extLst>
            <a:ext uri="{FF2B5EF4-FFF2-40B4-BE49-F238E27FC236}">
              <a16:creationId xmlns:a16="http://schemas.microsoft.com/office/drawing/2014/main" id="{55F2906C-B97B-4D26-A21D-D92AC0773F63}"/>
            </a:ext>
          </a:extLst>
        </xdr:cNvPr>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8" name="直線コネクタ 567">
          <a:extLst>
            <a:ext uri="{FF2B5EF4-FFF2-40B4-BE49-F238E27FC236}">
              <a16:creationId xmlns:a16="http://schemas.microsoft.com/office/drawing/2014/main" id="{95AE5E12-A33E-43E7-86E8-3EF584E0C5F6}"/>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69" name="テキスト ボックス 568">
          <a:extLst>
            <a:ext uri="{FF2B5EF4-FFF2-40B4-BE49-F238E27FC236}">
              <a16:creationId xmlns:a16="http://schemas.microsoft.com/office/drawing/2014/main" id="{D4B7C7A0-51F0-44DF-9B78-3DFE8A22051E}"/>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0" name="直線コネクタ 569">
          <a:extLst>
            <a:ext uri="{FF2B5EF4-FFF2-40B4-BE49-F238E27FC236}">
              <a16:creationId xmlns:a16="http://schemas.microsoft.com/office/drawing/2014/main" id="{1E3CD56B-F60A-4779-99DD-FBE24F675B45}"/>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1" name="テキスト ボックス 570">
          <a:extLst>
            <a:ext uri="{FF2B5EF4-FFF2-40B4-BE49-F238E27FC236}">
              <a16:creationId xmlns:a16="http://schemas.microsoft.com/office/drawing/2014/main" id="{F9C55552-CDF7-4382-B272-38F71034E6D6}"/>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FA536482-D9E4-4C57-940E-170864933D0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3" name="テキスト ボックス 572">
          <a:extLst>
            <a:ext uri="{FF2B5EF4-FFF2-40B4-BE49-F238E27FC236}">
              <a16:creationId xmlns:a16="http://schemas.microsoft.com/office/drawing/2014/main" id="{5FC9E66B-52B0-4A2D-AE75-CF2148AE8252}"/>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一般廃棄物処理施設】&#10;一人当たり有形固定資産（償却資産）額グラフ枠">
          <a:extLst>
            <a:ext uri="{FF2B5EF4-FFF2-40B4-BE49-F238E27FC236}">
              <a16:creationId xmlns:a16="http://schemas.microsoft.com/office/drawing/2014/main" id="{22ED1DA1-7F69-4568-8AB3-EE7BA192D32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69505</xdr:rowOff>
    </xdr:from>
    <xdr:to>
      <xdr:col>116</xdr:col>
      <xdr:colOff>62864</xdr:colOff>
      <xdr:row>41</xdr:row>
      <xdr:rowOff>77866</xdr:rowOff>
    </xdr:to>
    <xdr:cxnSp macro="">
      <xdr:nvCxnSpPr>
        <xdr:cNvPr id="575" name="直線コネクタ 574">
          <a:extLst>
            <a:ext uri="{FF2B5EF4-FFF2-40B4-BE49-F238E27FC236}">
              <a16:creationId xmlns:a16="http://schemas.microsoft.com/office/drawing/2014/main" id="{775A034E-B23B-44EE-B125-2A18D6F56E8A}"/>
            </a:ext>
          </a:extLst>
        </xdr:cNvPr>
        <xdr:cNvCxnSpPr/>
      </xdr:nvCxnSpPr>
      <xdr:spPr>
        <a:xfrm flipV="1">
          <a:off x="19509104" y="5769265"/>
          <a:ext cx="0" cy="118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81693</xdr:rowOff>
    </xdr:from>
    <xdr:ext cx="534377" cy="259045"/>
    <xdr:sp macro="" textlink="">
      <xdr:nvSpPr>
        <xdr:cNvPr id="576" name="【一般廃棄物処理施設】&#10;一人当たり有形固定資産（償却資産）額最小値テキスト">
          <a:extLst>
            <a:ext uri="{FF2B5EF4-FFF2-40B4-BE49-F238E27FC236}">
              <a16:creationId xmlns:a16="http://schemas.microsoft.com/office/drawing/2014/main" id="{147139C8-63DA-4B1D-A870-BBB54E9E75AE}"/>
            </a:ext>
          </a:extLst>
        </xdr:cNvPr>
        <xdr:cNvSpPr txBox="1"/>
      </xdr:nvSpPr>
      <xdr:spPr>
        <a:xfrm>
          <a:off x="19547840" y="695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77866</xdr:rowOff>
    </xdr:from>
    <xdr:to>
      <xdr:col>116</xdr:col>
      <xdr:colOff>152400</xdr:colOff>
      <xdr:row>41</xdr:row>
      <xdr:rowOff>77866</xdr:rowOff>
    </xdr:to>
    <xdr:cxnSp macro="">
      <xdr:nvCxnSpPr>
        <xdr:cNvPr id="577" name="直線コネクタ 576">
          <a:extLst>
            <a:ext uri="{FF2B5EF4-FFF2-40B4-BE49-F238E27FC236}">
              <a16:creationId xmlns:a16="http://schemas.microsoft.com/office/drawing/2014/main" id="{D5CEB270-10C8-4C6B-8190-DFF385052CCE}"/>
            </a:ext>
          </a:extLst>
        </xdr:cNvPr>
        <xdr:cNvCxnSpPr/>
      </xdr:nvCxnSpPr>
      <xdr:spPr>
        <a:xfrm>
          <a:off x="19443700" y="69511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16182</xdr:rowOff>
    </xdr:from>
    <xdr:ext cx="599010" cy="259045"/>
    <xdr:sp macro="" textlink="">
      <xdr:nvSpPr>
        <xdr:cNvPr id="578" name="【一般廃棄物処理施設】&#10;一人当たり有形固定資産（償却資産）額最大値テキスト">
          <a:extLst>
            <a:ext uri="{FF2B5EF4-FFF2-40B4-BE49-F238E27FC236}">
              <a16:creationId xmlns:a16="http://schemas.microsoft.com/office/drawing/2014/main" id="{5AE4A220-AF28-46D2-8225-3EB8C70F8B66}"/>
            </a:ext>
          </a:extLst>
        </xdr:cNvPr>
        <xdr:cNvSpPr txBox="1"/>
      </xdr:nvSpPr>
      <xdr:spPr>
        <a:xfrm>
          <a:off x="19547840" y="5548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69505</xdr:rowOff>
    </xdr:from>
    <xdr:to>
      <xdr:col>116</xdr:col>
      <xdr:colOff>152400</xdr:colOff>
      <xdr:row>34</xdr:row>
      <xdr:rowOff>69505</xdr:rowOff>
    </xdr:to>
    <xdr:cxnSp macro="">
      <xdr:nvCxnSpPr>
        <xdr:cNvPr id="579" name="直線コネクタ 578">
          <a:extLst>
            <a:ext uri="{FF2B5EF4-FFF2-40B4-BE49-F238E27FC236}">
              <a16:creationId xmlns:a16="http://schemas.microsoft.com/office/drawing/2014/main" id="{FC35B5B7-A9A6-4979-8188-2BE77BDA5162}"/>
            </a:ext>
          </a:extLst>
        </xdr:cNvPr>
        <xdr:cNvCxnSpPr/>
      </xdr:nvCxnSpPr>
      <xdr:spPr>
        <a:xfrm>
          <a:off x="19443700" y="576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107481</xdr:rowOff>
    </xdr:from>
    <xdr:ext cx="534377" cy="259045"/>
    <xdr:sp macro="" textlink="">
      <xdr:nvSpPr>
        <xdr:cNvPr id="580" name="【一般廃棄物処理施設】&#10;一人当たり有形固定資産（償却資産）額平均値テキスト">
          <a:extLst>
            <a:ext uri="{FF2B5EF4-FFF2-40B4-BE49-F238E27FC236}">
              <a16:creationId xmlns:a16="http://schemas.microsoft.com/office/drawing/2014/main" id="{B96E5587-418D-43F2-B88F-72FAAEA00D60}"/>
            </a:ext>
          </a:extLst>
        </xdr:cNvPr>
        <xdr:cNvSpPr txBox="1"/>
      </xdr:nvSpPr>
      <xdr:spPr>
        <a:xfrm>
          <a:off x="19547840" y="66454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129054</xdr:rowOff>
    </xdr:from>
    <xdr:to>
      <xdr:col>116</xdr:col>
      <xdr:colOff>114300</xdr:colOff>
      <xdr:row>40</xdr:row>
      <xdr:rowOff>59204</xdr:rowOff>
    </xdr:to>
    <xdr:sp macro="" textlink="">
      <xdr:nvSpPr>
        <xdr:cNvPr id="581" name="フローチャート: 判断 580">
          <a:extLst>
            <a:ext uri="{FF2B5EF4-FFF2-40B4-BE49-F238E27FC236}">
              <a16:creationId xmlns:a16="http://schemas.microsoft.com/office/drawing/2014/main" id="{230357D8-9D78-4DA4-82A3-A3064565E6CA}"/>
            </a:ext>
          </a:extLst>
        </xdr:cNvPr>
        <xdr:cNvSpPr/>
      </xdr:nvSpPr>
      <xdr:spPr>
        <a:xfrm>
          <a:off x="19458940" y="6667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165303</xdr:rowOff>
    </xdr:from>
    <xdr:to>
      <xdr:col>112</xdr:col>
      <xdr:colOff>38100</xdr:colOff>
      <xdr:row>39</xdr:row>
      <xdr:rowOff>95453</xdr:rowOff>
    </xdr:to>
    <xdr:sp macro="" textlink="">
      <xdr:nvSpPr>
        <xdr:cNvPr id="582" name="フローチャート: 判断 581">
          <a:extLst>
            <a:ext uri="{FF2B5EF4-FFF2-40B4-BE49-F238E27FC236}">
              <a16:creationId xmlns:a16="http://schemas.microsoft.com/office/drawing/2014/main" id="{A901F136-4039-4AE2-924F-9B9940814637}"/>
            </a:ext>
          </a:extLst>
        </xdr:cNvPr>
        <xdr:cNvSpPr/>
      </xdr:nvSpPr>
      <xdr:spPr>
        <a:xfrm>
          <a:off x="18735040" y="65356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86580</xdr:rowOff>
    </xdr:from>
    <xdr:ext cx="534377" cy="259045"/>
    <xdr:sp macro="" textlink="">
      <xdr:nvSpPr>
        <xdr:cNvPr id="583" name="n_1aveValue【一般廃棄物処理施設】&#10;一人当たり有形固定資産（償却資産）額">
          <a:extLst>
            <a:ext uri="{FF2B5EF4-FFF2-40B4-BE49-F238E27FC236}">
              <a16:creationId xmlns:a16="http://schemas.microsoft.com/office/drawing/2014/main" id="{B389B2B1-CADA-4DAC-AB9E-F14F65F909A7}"/>
            </a:ext>
          </a:extLst>
        </xdr:cNvPr>
        <xdr:cNvSpPr txBox="1"/>
      </xdr:nvSpPr>
      <xdr:spPr>
        <a:xfrm>
          <a:off x="18528811" y="6624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58906</xdr:rowOff>
    </xdr:from>
    <xdr:to>
      <xdr:col>107</xdr:col>
      <xdr:colOff>101600</xdr:colOff>
      <xdr:row>40</xdr:row>
      <xdr:rowOff>160506</xdr:rowOff>
    </xdr:to>
    <xdr:sp macro="" textlink="">
      <xdr:nvSpPr>
        <xdr:cNvPr id="584" name="フローチャート: 判断 583">
          <a:extLst>
            <a:ext uri="{FF2B5EF4-FFF2-40B4-BE49-F238E27FC236}">
              <a16:creationId xmlns:a16="http://schemas.microsoft.com/office/drawing/2014/main" id="{DC35A52E-D6F2-4E44-8CB8-D6E386A5CC4A}"/>
            </a:ext>
          </a:extLst>
        </xdr:cNvPr>
        <xdr:cNvSpPr/>
      </xdr:nvSpPr>
      <xdr:spPr>
        <a:xfrm>
          <a:off x="17937480" y="676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40</xdr:row>
      <xdr:rowOff>151633</xdr:rowOff>
    </xdr:from>
    <xdr:ext cx="534377" cy="259045"/>
    <xdr:sp macro="" textlink="">
      <xdr:nvSpPr>
        <xdr:cNvPr id="585" name="n_2aveValue【一般廃棄物処理施設】&#10;一人当たり有形固定資産（償却資産）額">
          <a:extLst>
            <a:ext uri="{FF2B5EF4-FFF2-40B4-BE49-F238E27FC236}">
              <a16:creationId xmlns:a16="http://schemas.microsoft.com/office/drawing/2014/main" id="{397E8B9E-0181-4B72-9EB8-BE1E4C69F10A}"/>
            </a:ext>
          </a:extLst>
        </xdr:cNvPr>
        <xdr:cNvSpPr txBox="1"/>
      </xdr:nvSpPr>
      <xdr:spPr>
        <a:xfrm>
          <a:off x="17766811" y="685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102798</xdr:rowOff>
    </xdr:from>
    <xdr:to>
      <xdr:col>102</xdr:col>
      <xdr:colOff>165100</xdr:colOff>
      <xdr:row>40</xdr:row>
      <xdr:rowOff>32948</xdr:rowOff>
    </xdr:to>
    <xdr:sp macro="" textlink="">
      <xdr:nvSpPr>
        <xdr:cNvPr id="586" name="フローチャート: 判断 585">
          <a:extLst>
            <a:ext uri="{FF2B5EF4-FFF2-40B4-BE49-F238E27FC236}">
              <a16:creationId xmlns:a16="http://schemas.microsoft.com/office/drawing/2014/main" id="{D7DABAEB-B16E-485A-9633-6D0F93F4213B}"/>
            </a:ext>
          </a:extLst>
        </xdr:cNvPr>
        <xdr:cNvSpPr/>
      </xdr:nvSpPr>
      <xdr:spPr>
        <a:xfrm>
          <a:off x="17162780" y="6640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40</xdr:row>
      <xdr:rowOff>24075</xdr:rowOff>
    </xdr:from>
    <xdr:ext cx="534377" cy="259045"/>
    <xdr:sp macro="" textlink="">
      <xdr:nvSpPr>
        <xdr:cNvPr id="587" name="n_3aveValue【一般廃棄物処理施設】&#10;一人当たり有形固定資産（償却資産）額">
          <a:extLst>
            <a:ext uri="{FF2B5EF4-FFF2-40B4-BE49-F238E27FC236}">
              <a16:creationId xmlns:a16="http://schemas.microsoft.com/office/drawing/2014/main" id="{F8FE4E73-7D6E-4230-BF6E-05A67E2E0AE3}"/>
            </a:ext>
          </a:extLst>
        </xdr:cNvPr>
        <xdr:cNvSpPr txBox="1"/>
      </xdr:nvSpPr>
      <xdr:spPr>
        <a:xfrm>
          <a:off x="16969251" y="672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144925</xdr:rowOff>
    </xdr:from>
    <xdr:to>
      <xdr:col>98</xdr:col>
      <xdr:colOff>38100</xdr:colOff>
      <xdr:row>40</xdr:row>
      <xdr:rowOff>75075</xdr:rowOff>
    </xdr:to>
    <xdr:sp macro="" textlink="">
      <xdr:nvSpPr>
        <xdr:cNvPr id="588" name="フローチャート: 判断 587">
          <a:extLst>
            <a:ext uri="{FF2B5EF4-FFF2-40B4-BE49-F238E27FC236}">
              <a16:creationId xmlns:a16="http://schemas.microsoft.com/office/drawing/2014/main" id="{4053D2A4-41BB-4022-89C2-F19F46A9AA7E}"/>
            </a:ext>
          </a:extLst>
        </xdr:cNvPr>
        <xdr:cNvSpPr/>
      </xdr:nvSpPr>
      <xdr:spPr>
        <a:xfrm>
          <a:off x="16388080" y="66828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40</xdr:row>
      <xdr:rowOff>66202</xdr:rowOff>
    </xdr:from>
    <xdr:ext cx="534377" cy="259045"/>
    <xdr:sp macro="" textlink="">
      <xdr:nvSpPr>
        <xdr:cNvPr id="589" name="n_4aveValue【一般廃棄物処理施設】&#10;一人当たり有形固定資産（償却資産）額">
          <a:extLst>
            <a:ext uri="{FF2B5EF4-FFF2-40B4-BE49-F238E27FC236}">
              <a16:creationId xmlns:a16="http://schemas.microsoft.com/office/drawing/2014/main" id="{6CB7610D-00C7-42F9-8F74-D2290158CD86}"/>
            </a:ext>
          </a:extLst>
        </xdr:cNvPr>
        <xdr:cNvSpPr txBox="1"/>
      </xdr:nvSpPr>
      <xdr:spPr>
        <a:xfrm>
          <a:off x="16194551" y="677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D1DD21FE-F89C-4ED7-B702-5A65AE98582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176633E4-B26C-4591-BD02-E7E03338D24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36F4E770-1375-47AA-B38F-EA62F23D9E1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7FC3217B-0E2D-45C7-A024-85441AA16A2E}"/>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347ADDE4-FA12-4480-A80E-16B3F5B0170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146689</xdr:rowOff>
    </xdr:from>
    <xdr:to>
      <xdr:col>116</xdr:col>
      <xdr:colOff>114300</xdr:colOff>
      <xdr:row>39</xdr:row>
      <xdr:rowOff>76839</xdr:rowOff>
    </xdr:to>
    <xdr:sp macro="" textlink="">
      <xdr:nvSpPr>
        <xdr:cNvPr id="595" name="楕円 594">
          <a:extLst>
            <a:ext uri="{FF2B5EF4-FFF2-40B4-BE49-F238E27FC236}">
              <a16:creationId xmlns:a16="http://schemas.microsoft.com/office/drawing/2014/main" id="{0AA57A5F-E71A-4ADF-BE7A-EF21159CDABB}"/>
            </a:ext>
          </a:extLst>
        </xdr:cNvPr>
        <xdr:cNvSpPr/>
      </xdr:nvSpPr>
      <xdr:spPr>
        <a:xfrm>
          <a:off x="19458940" y="65170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169566</xdr:rowOff>
    </xdr:from>
    <xdr:ext cx="534377" cy="259045"/>
    <xdr:sp macro="" textlink="">
      <xdr:nvSpPr>
        <xdr:cNvPr id="596" name="【一般廃棄物処理施設】&#10;一人当たり有形固定資産（償却資産）額該当値テキスト">
          <a:extLst>
            <a:ext uri="{FF2B5EF4-FFF2-40B4-BE49-F238E27FC236}">
              <a16:creationId xmlns:a16="http://schemas.microsoft.com/office/drawing/2014/main" id="{B844A6B4-62B9-4513-B64B-E5D20D46EA5F}"/>
            </a:ext>
          </a:extLst>
        </xdr:cNvPr>
        <xdr:cNvSpPr txBox="1"/>
      </xdr:nvSpPr>
      <xdr:spPr>
        <a:xfrm>
          <a:off x="19547840" y="637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120007</xdr:rowOff>
    </xdr:from>
    <xdr:to>
      <xdr:col>112</xdr:col>
      <xdr:colOff>38100</xdr:colOff>
      <xdr:row>39</xdr:row>
      <xdr:rowOff>50157</xdr:rowOff>
    </xdr:to>
    <xdr:sp macro="" textlink="">
      <xdr:nvSpPr>
        <xdr:cNvPr id="597" name="楕円 596">
          <a:extLst>
            <a:ext uri="{FF2B5EF4-FFF2-40B4-BE49-F238E27FC236}">
              <a16:creationId xmlns:a16="http://schemas.microsoft.com/office/drawing/2014/main" id="{746C5C59-C41B-4460-9ABF-D0F139DC3D44}"/>
            </a:ext>
          </a:extLst>
        </xdr:cNvPr>
        <xdr:cNvSpPr/>
      </xdr:nvSpPr>
      <xdr:spPr>
        <a:xfrm>
          <a:off x="18735040" y="64903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170807</xdr:rowOff>
    </xdr:from>
    <xdr:to>
      <xdr:col>116</xdr:col>
      <xdr:colOff>63500</xdr:colOff>
      <xdr:row>39</xdr:row>
      <xdr:rowOff>26039</xdr:rowOff>
    </xdr:to>
    <xdr:cxnSp macro="">
      <xdr:nvCxnSpPr>
        <xdr:cNvPr id="598" name="直線コネクタ 597">
          <a:extLst>
            <a:ext uri="{FF2B5EF4-FFF2-40B4-BE49-F238E27FC236}">
              <a16:creationId xmlns:a16="http://schemas.microsoft.com/office/drawing/2014/main" id="{DE3D57F5-F004-4A60-AB69-36782E063B13}"/>
            </a:ext>
          </a:extLst>
        </xdr:cNvPr>
        <xdr:cNvCxnSpPr/>
      </xdr:nvCxnSpPr>
      <xdr:spPr>
        <a:xfrm>
          <a:off x="18778220" y="6541127"/>
          <a:ext cx="731520" cy="2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12305</xdr:rowOff>
    </xdr:from>
    <xdr:to>
      <xdr:col>107</xdr:col>
      <xdr:colOff>101600</xdr:colOff>
      <xdr:row>34</xdr:row>
      <xdr:rowOff>113905</xdr:rowOff>
    </xdr:to>
    <xdr:sp macro="" textlink="">
      <xdr:nvSpPr>
        <xdr:cNvPr id="599" name="楕円 598">
          <a:extLst>
            <a:ext uri="{FF2B5EF4-FFF2-40B4-BE49-F238E27FC236}">
              <a16:creationId xmlns:a16="http://schemas.microsoft.com/office/drawing/2014/main" id="{CC5AC5FE-4662-4E92-8F77-D31AEA13AE7D}"/>
            </a:ext>
          </a:extLst>
        </xdr:cNvPr>
        <xdr:cNvSpPr/>
      </xdr:nvSpPr>
      <xdr:spPr>
        <a:xfrm>
          <a:off x="17937480" y="571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63105</xdr:rowOff>
    </xdr:from>
    <xdr:to>
      <xdr:col>111</xdr:col>
      <xdr:colOff>177800</xdr:colOff>
      <xdr:row>38</xdr:row>
      <xdr:rowOff>170807</xdr:rowOff>
    </xdr:to>
    <xdr:cxnSp macro="">
      <xdr:nvCxnSpPr>
        <xdr:cNvPr id="600" name="直線コネクタ 599">
          <a:extLst>
            <a:ext uri="{FF2B5EF4-FFF2-40B4-BE49-F238E27FC236}">
              <a16:creationId xmlns:a16="http://schemas.microsoft.com/office/drawing/2014/main" id="{492F5AB6-5638-4B27-A872-9974456A017B}"/>
            </a:ext>
          </a:extLst>
        </xdr:cNvPr>
        <xdr:cNvCxnSpPr/>
      </xdr:nvCxnSpPr>
      <xdr:spPr>
        <a:xfrm>
          <a:off x="17988280" y="5762865"/>
          <a:ext cx="789940" cy="778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136238</xdr:rowOff>
    </xdr:from>
    <xdr:to>
      <xdr:col>102</xdr:col>
      <xdr:colOff>165100</xdr:colOff>
      <xdr:row>34</xdr:row>
      <xdr:rowOff>66388</xdr:rowOff>
    </xdr:to>
    <xdr:sp macro="" textlink="">
      <xdr:nvSpPr>
        <xdr:cNvPr id="601" name="楕円 600">
          <a:extLst>
            <a:ext uri="{FF2B5EF4-FFF2-40B4-BE49-F238E27FC236}">
              <a16:creationId xmlns:a16="http://schemas.microsoft.com/office/drawing/2014/main" id="{9AF0CF32-DBB4-48F2-9633-F1F9B31853C8}"/>
            </a:ext>
          </a:extLst>
        </xdr:cNvPr>
        <xdr:cNvSpPr/>
      </xdr:nvSpPr>
      <xdr:spPr>
        <a:xfrm>
          <a:off x="17162780" y="56683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15588</xdr:rowOff>
    </xdr:from>
    <xdr:to>
      <xdr:col>107</xdr:col>
      <xdr:colOff>50800</xdr:colOff>
      <xdr:row>34</xdr:row>
      <xdr:rowOff>63105</xdr:rowOff>
    </xdr:to>
    <xdr:cxnSp macro="">
      <xdr:nvCxnSpPr>
        <xdr:cNvPr id="602" name="直線コネクタ 601">
          <a:extLst>
            <a:ext uri="{FF2B5EF4-FFF2-40B4-BE49-F238E27FC236}">
              <a16:creationId xmlns:a16="http://schemas.microsoft.com/office/drawing/2014/main" id="{C76B99CF-0E94-46AF-A5DD-98BEEAAF2174}"/>
            </a:ext>
          </a:extLst>
        </xdr:cNvPr>
        <xdr:cNvCxnSpPr/>
      </xdr:nvCxnSpPr>
      <xdr:spPr>
        <a:xfrm>
          <a:off x="17213580" y="5715348"/>
          <a:ext cx="774700" cy="4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107500</xdr:rowOff>
    </xdr:from>
    <xdr:to>
      <xdr:col>98</xdr:col>
      <xdr:colOff>38100</xdr:colOff>
      <xdr:row>35</xdr:row>
      <xdr:rowOff>37650</xdr:rowOff>
    </xdr:to>
    <xdr:sp macro="" textlink="">
      <xdr:nvSpPr>
        <xdr:cNvPr id="603" name="楕円 602">
          <a:extLst>
            <a:ext uri="{FF2B5EF4-FFF2-40B4-BE49-F238E27FC236}">
              <a16:creationId xmlns:a16="http://schemas.microsoft.com/office/drawing/2014/main" id="{F21E5834-592D-4623-A9C2-0D6089B0891D}"/>
            </a:ext>
          </a:extLst>
        </xdr:cNvPr>
        <xdr:cNvSpPr/>
      </xdr:nvSpPr>
      <xdr:spPr>
        <a:xfrm>
          <a:off x="16388080" y="58072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15588</xdr:rowOff>
    </xdr:from>
    <xdr:to>
      <xdr:col>102</xdr:col>
      <xdr:colOff>114300</xdr:colOff>
      <xdr:row>34</xdr:row>
      <xdr:rowOff>158300</xdr:rowOff>
    </xdr:to>
    <xdr:cxnSp macro="">
      <xdr:nvCxnSpPr>
        <xdr:cNvPr id="604" name="直線コネクタ 603">
          <a:extLst>
            <a:ext uri="{FF2B5EF4-FFF2-40B4-BE49-F238E27FC236}">
              <a16:creationId xmlns:a16="http://schemas.microsoft.com/office/drawing/2014/main" id="{B9DD2094-7E5B-4409-82F7-2B5E2CF83DF7}"/>
            </a:ext>
          </a:extLst>
        </xdr:cNvPr>
        <xdr:cNvCxnSpPr/>
      </xdr:nvCxnSpPr>
      <xdr:spPr>
        <a:xfrm flipV="1">
          <a:off x="16431260" y="5715348"/>
          <a:ext cx="782320" cy="14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66685</xdr:rowOff>
    </xdr:from>
    <xdr:ext cx="534377" cy="259045"/>
    <xdr:sp macro="" textlink="">
      <xdr:nvSpPr>
        <xdr:cNvPr id="605" name="n_1mainValue【一般廃棄物処理施設】&#10;一人当たり有形固定資産（償却資産）額">
          <a:extLst>
            <a:ext uri="{FF2B5EF4-FFF2-40B4-BE49-F238E27FC236}">
              <a16:creationId xmlns:a16="http://schemas.microsoft.com/office/drawing/2014/main" id="{A39FAE11-696B-425F-9204-CE83E26EF3F2}"/>
            </a:ext>
          </a:extLst>
        </xdr:cNvPr>
        <xdr:cNvSpPr txBox="1"/>
      </xdr:nvSpPr>
      <xdr:spPr>
        <a:xfrm>
          <a:off x="18528811" y="626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32</xdr:row>
      <xdr:rowOff>130432</xdr:rowOff>
    </xdr:from>
    <xdr:ext cx="599010" cy="259045"/>
    <xdr:sp macro="" textlink="">
      <xdr:nvSpPr>
        <xdr:cNvPr id="606" name="n_2mainValue【一般廃棄物処理施設】&#10;一人当たり有形固定資産（償却資産）額">
          <a:extLst>
            <a:ext uri="{FF2B5EF4-FFF2-40B4-BE49-F238E27FC236}">
              <a16:creationId xmlns:a16="http://schemas.microsoft.com/office/drawing/2014/main" id="{5741080F-37FB-465F-A4D3-0BBC79E6D338}"/>
            </a:ext>
          </a:extLst>
        </xdr:cNvPr>
        <xdr:cNvSpPr txBox="1"/>
      </xdr:nvSpPr>
      <xdr:spPr>
        <a:xfrm>
          <a:off x="17734495" y="5494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32</xdr:row>
      <xdr:rowOff>82915</xdr:rowOff>
    </xdr:from>
    <xdr:ext cx="599010" cy="259045"/>
    <xdr:sp macro="" textlink="">
      <xdr:nvSpPr>
        <xdr:cNvPr id="607" name="n_3mainValue【一般廃棄物処理施設】&#10;一人当たり有形固定資産（償却資産）額">
          <a:extLst>
            <a:ext uri="{FF2B5EF4-FFF2-40B4-BE49-F238E27FC236}">
              <a16:creationId xmlns:a16="http://schemas.microsoft.com/office/drawing/2014/main" id="{DC6884BA-713A-45B6-938C-6D1A2BFF1DAF}"/>
            </a:ext>
          </a:extLst>
        </xdr:cNvPr>
        <xdr:cNvSpPr txBox="1"/>
      </xdr:nvSpPr>
      <xdr:spPr>
        <a:xfrm>
          <a:off x="16936935" y="5447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33</xdr:row>
      <xdr:rowOff>54177</xdr:rowOff>
    </xdr:from>
    <xdr:ext cx="534377" cy="259045"/>
    <xdr:sp macro="" textlink="">
      <xdr:nvSpPr>
        <xdr:cNvPr id="608" name="n_4mainValue【一般廃棄物処理施設】&#10;一人当たり有形固定資産（償却資産）額">
          <a:extLst>
            <a:ext uri="{FF2B5EF4-FFF2-40B4-BE49-F238E27FC236}">
              <a16:creationId xmlns:a16="http://schemas.microsoft.com/office/drawing/2014/main" id="{838E9CBC-4B4A-463C-A7A7-9A9B27F0FA98}"/>
            </a:ext>
          </a:extLst>
        </xdr:cNvPr>
        <xdr:cNvSpPr txBox="1"/>
      </xdr:nvSpPr>
      <xdr:spPr>
        <a:xfrm>
          <a:off x="16194551" y="55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A5FE7284-E344-42B3-A52E-20E849B7263A}"/>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ED28AA3E-B678-4F3F-9A31-A4067A1CCBD4}"/>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EFB0513D-0567-46A9-ACE0-267CFE3E779C}"/>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564C4EA4-92CF-4BD0-9E0D-118B31FF0FE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85E66F07-D2BA-4583-AE7C-65D0ACF8217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717384FA-A6E7-4440-8A47-523771F50A26}"/>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8EFB730F-0509-48EA-9712-B19BB3E1301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89F17B08-9A30-4F8E-A8EC-671C865E03A4}"/>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5BD3C007-EC9B-4C3E-86D8-465AEA4B70F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A554765E-AE02-4910-9402-C57863B70E1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E244B739-57E6-43AF-B382-D5296AE48FE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0" name="直線コネクタ 619">
          <a:extLst>
            <a:ext uri="{FF2B5EF4-FFF2-40B4-BE49-F238E27FC236}">
              <a16:creationId xmlns:a16="http://schemas.microsoft.com/office/drawing/2014/main" id="{466C7C93-C1BC-4875-B782-7FF15A99799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1" name="テキスト ボックス 620">
          <a:extLst>
            <a:ext uri="{FF2B5EF4-FFF2-40B4-BE49-F238E27FC236}">
              <a16:creationId xmlns:a16="http://schemas.microsoft.com/office/drawing/2014/main" id="{400EF080-B05D-4390-9E5F-D676A79D7C3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2" name="直線コネクタ 621">
          <a:extLst>
            <a:ext uri="{FF2B5EF4-FFF2-40B4-BE49-F238E27FC236}">
              <a16:creationId xmlns:a16="http://schemas.microsoft.com/office/drawing/2014/main" id="{7C0CFF77-12F8-484F-8073-E2CBCCCC4445}"/>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3" name="テキスト ボックス 622">
          <a:extLst>
            <a:ext uri="{FF2B5EF4-FFF2-40B4-BE49-F238E27FC236}">
              <a16:creationId xmlns:a16="http://schemas.microsoft.com/office/drawing/2014/main" id="{A7422C84-D9B5-414C-A12F-350B280D518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4" name="直線コネクタ 623">
          <a:extLst>
            <a:ext uri="{FF2B5EF4-FFF2-40B4-BE49-F238E27FC236}">
              <a16:creationId xmlns:a16="http://schemas.microsoft.com/office/drawing/2014/main" id="{FB2BD29A-1767-4574-A72C-93E7A325C769}"/>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5" name="テキスト ボックス 624">
          <a:extLst>
            <a:ext uri="{FF2B5EF4-FFF2-40B4-BE49-F238E27FC236}">
              <a16:creationId xmlns:a16="http://schemas.microsoft.com/office/drawing/2014/main" id="{633F2FDF-208A-4012-82D9-FF2F78438F13}"/>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6" name="直線コネクタ 625">
          <a:extLst>
            <a:ext uri="{FF2B5EF4-FFF2-40B4-BE49-F238E27FC236}">
              <a16:creationId xmlns:a16="http://schemas.microsoft.com/office/drawing/2014/main" id="{7AA5302E-12F2-4261-B07F-085B6B93908E}"/>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7" name="テキスト ボックス 626">
          <a:extLst>
            <a:ext uri="{FF2B5EF4-FFF2-40B4-BE49-F238E27FC236}">
              <a16:creationId xmlns:a16="http://schemas.microsoft.com/office/drawing/2014/main" id="{F46595E9-19E1-41ED-B697-83F011CF3E1A}"/>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8" name="直線コネクタ 627">
          <a:extLst>
            <a:ext uri="{FF2B5EF4-FFF2-40B4-BE49-F238E27FC236}">
              <a16:creationId xmlns:a16="http://schemas.microsoft.com/office/drawing/2014/main" id="{6EB4F252-8F5C-4353-9602-D2B455232033}"/>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9" name="テキスト ボックス 628">
          <a:extLst>
            <a:ext uri="{FF2B5EF4-FFF2-40B4-BE49-F238E27FC236}">
              <a16:creationId xmlns:a16="http://schemas.microsoft.com/office/drawing/2014/main" id="{9BF87FDE-72D4-4B33-A140-DCAD2BBA1B19}"/>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0" name="直線コネクタ 629">
          <a:extLst>
            <a:ext uri="{FF2B5EF4-FFF2-40B4-BE49-F238E27FC236}">
              <a16:creationId xmlns:a16="http://schemas.microsoft.com/office/drawing/2014/main" id="{EA410B1F-B264-468F-9F58-BFD1602D5CD9}"/>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1" name="テキスト ボックス 630">
          <a:extLst>
            <a:ext uri="{FF2B5EF4-FFF2-40B4-BE49-F238E27FC236}">
              <a16:creationId xmlns:a16="http://schemas.microsoft.com/office/drawing/2014/main" id="{DE3F72E4-E175-4EE4-A1A9-626F72DFB20B}"/>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993D3BDB-07B5-4883-92B2-892E9889241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a:extLst>
            <a:ext uri="{FF2B5EF4-FFF2-40B4-BE49-F238E27FC236}">
              <a16:creationId xmlns:a16="http://schemas.microsoft.com/office/drawing/2014/main" id="{4CBD3491-DFB6-43E8-89C3-9A4382D5DE8D}"/>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4" name="直線コネクタ 633">
          <a:extLst>
            <a:ext uri="{FF2B5EF4-FFF2-40B4-BE49-F238E27FC236}">
              <a16:creationId xmlns:a16="http://schemas.microsoft.com/office/drawing/2014/main" id="{1294369D-03D7-48F4-B5FD-15A88365C859}"/>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5" name="【保健センター・保健所】&#10;有形固定資産減価償却率最小値テキスト">
          <a:extLst>
            <a:ext uri="{FF2B5EF4-FFF2-40B4-BE49-F238E27FC236}">
              <a16:creationId xmlns:a16="http://schemas.microsoft.com/office/drawing/2014/main" id="{86EBCB36-640F-4686-B7C4-6611E6635CA4}"/>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6" name="直線コネクタ 635">
          <a:extLst>
            <a:ext uri="{FF2B5EF4-FFF2-40B4-BE49-F238E27FC236}">
              <a16:creationId xmlns:a16="http://schemas.microsoft.com/office/drawing/2014/main" id="{729873AE-576F-467F-B071-1EF224C20CE1}"/>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7" name="【保健センター・保健所】&#10;有形固定資産減価償却率最大値テキスト">
          <a:extLst>
            <a:ext uri="{FF2B5EF4-FFF2-40B4-BE49-F238E27FC236}">
              <a16:creationId xmlns:a16="http://schemas.microsoft.com/office/drawing/2014/main" id="{EC8CB82E-22B0-4BD6-8F2F-BB1C23AB53AD}"/>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8" name="直線コネクタ 637">
          <a:extLst>
            <a:ext uri="{FF2B5EF4-FFF2-40B4-BE49-F238E27FC236}">
              <a16:creationId xmlns:a16="http://schemas.microsoft.com/office/drawing/2014/main" id="{5CB4B578-1492-49A2-8786-1C7CC74EDBA0}"/>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86014</xdr:rowOff>
    </xdr:from>
    <xdr:ext cx="405111" cy="259045"/>
    <xdr:sp macro="" textlink="">
      <xdr:nvSpPr>
        <xdr:cNvPr id="639" name="【保健センター・保健所】&#10;有形固定資産減価償却率平均値テキスト">
          <a:extLst>
            <a:ext uri="{FF2B5EF4-FFF2-40B4-BE49-F238E27FC236}">
              <a16:creationId xmlns:a16="http://schemas.microsoft.com/office/drawing/2014/main" id="{F1E89A26-948B-49BE-89B1-D7C42A9D2FDE}"/>
            </a:ext>
          </a:extLst>
        </xdr:cNvPr>
        <xdr:cNvSpPr txBox="1"/>
      </xdr:nvSpPr>
      <xdr:spPr>
        <a:xfrm>
          <a:off x="14414500" y="99767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40" name="フローチャート: 判断 639">
          <a:extLst>
            <a:ext uri="{FF2B5EF4-FFF2-40B4-BE49-F238E27FC236}">
              <a16:creationId xmlns:a16="http://schemas.microsoft.com/office/drawing/2014/main" id="{C3B0E4D1-E1D6-4B47-BFC6-A55152048831}"/>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41" name="フローチャート: 判断 640">
          <a:extLst>
            <a:ext uri="{FF2B5EF4-FFF2-40B4-BE49-F238E27FC236}">
              <a16:creationId xmlns:a16="http://schemas.microsoft.com/office/drawing/2014/main" id="{C66D6AB5-F083-45EE-ADA0-CFFE71C75935}"/>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44467</xdr:rowOff>
    </xdr:from>
    <xdr:ext cx="405111" cy="259045"/>
    <xdr:sp macro="" textlink="">
      <xdr:nvSpPr>
        <xdr:cNvPr id="642" name="n_1aveValue【保健センター・保健所】&#10;有形固定資産減価償却率">
          <a:extLst>
            <a:ext uri="{FF2B5EF4-FFF2-40B4-BE49-F238E27FC236}">
              <a16:creationId xmlns:a16="http://schemas.microsoft.com/office/drawing/2014/main" id="{E056D375-86C4-4135-A41D-757AA1AD0D68}"/>
            </a:ext>
          </a:extLst>
        </xdr:cNvPr>
        <xdr:cNvSpPr txBox="1"/>
      </xdr:nvSpPr>
      <xdr:spPr>
        <a:xfrm>
          <a:off x="134372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105954</xdr:rowOff>
    </xdr:from>
    <xdr:to>
      <xdr:col>76</xdr:col>
      <xdr:colOff>165100</xdr:colOff>
      <xdr:row>60</xdr:row>
      <xdr:rowOff>36104</xdr:rowOff>
    </xdr:to>
    <xdr:sp macro="" textlink="">
      <xdr:nvSpPr>
        <xdr:cNvPr id="643" name="フローチャート: 判断 642">
          <a:extLst>
            <a:ext uri="{FF2B5EF4-FFF2-40B4-BE49-F238E27FC236}">
              <a16:creationId xmlns:a16="http://schemas.microsoft.com/office/drawing/2014/main" id="{393DE4B4-177D-4DA8-B67C-7B6383B35069}"/>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52631</xdr:rowOff>
    </xdr:from>
    <xdr:ext cx="405111" cy="259045"/>
    <xdr:sp macro="" textlink="">
      <xdr:nvSpPr>
        <xdr:cNvPr id="644" name="n_2aveValue【保健センター・保健所】&#10;有形固定資産減価償却率">
          <a:extLst>
            <a:ext uri="{FF2B5EF4-FFF2-40B4-BE49-F238E27FC236}">
              <a16:creationId xmlns:a16="http://schemas.microsoft.com/office/drawing/2014/main" id="{33168DE4-0C6C-43BB-B7FC-E75FF2FDAD94}"/>
            </a:ext>
          </a:extLst>
        </xdr:cNvPr>
        <xdr:cNvSpPr txBox="1"/>
      </xdr:nvSpPr>
      <xdr:spPr>
        <a:xfrm>
          <a:off x="12675244" y="977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79828</xdr:rowOff>
    </xdr:from>
    <xdr:to>
      <xdr:col>72</xdr:col>
      <xdr:colOff>38100</xdr:colOff>
      <xdr:row>60</xdr:row>
      <xdr:rowOff>9978</xdr:rowOff>
    </xdr:to>
    <xdr:sp macro="" textlink="">
      <xdr:nvSpPr>
        <xdr:cNvPr id="645" name="フローチャート: 判断 644">
          <a:extLst>
            <a:ext uri="{FF2B5EF4-FFF2-40B4-BE49-F238E27FC236}">
              <a16:creationId xmlns:a16="http://schemas.microsoft.com/office/drawing/2014/main" id="{42FB5D85-A388-4273-BC1E-F3BEFDED43F4}"/>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58</xdr:row>
      <xdr:rowOff>26505</xdr:rowOff>
    </xdr:from>
    <xdr:ext cx="405111" cy="259045"/>
    <xdr:sp macro="" textlink="">
      <xdr:nvSpPr>
        <xdr:cNvPr id="646" name="n_3aveValue【保健センター・保健所】&#10;有形固定資産減価償却率">
          <a:extLst>
            <a:ext uri="{FF2B5EF4-FFF2-40B4-BE49-F238E27FC236}">
              <a16:creationId xmlns:a16="http://schemas.microsoft.com/office/drawing/2014/main" id="{87354995-293D-4134-B141-55D709E52E30}"/>
            </a:ext>
          </a:extLst>
        </xdr:cNvPr>
        <xdr:cNvSpPr txBox="1"/>
      </xdr:nvSpPr>
      <xdr:spPr>
        <a:xfrm>
          <a:off x="11900544" y="974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114119</xdr:rowOff>
    </xdr:from>
    <xdr:to>
      <xdr:col>67</xdr:col>
      <xdr:colOff>101600</xdr:colOff>
      <xdr:row>60</xdr:row>
      <xdr:rowOff>44269</xdr:rowOff>
    </xdr:to>
    <xdr:sp macro="" textlink="">
      <xdr:nvSpPr>
        <xdr:cNvPr id="647" name="フローチャート: 判断 646">
          <a:extLst>
            <a:ext uri="{FF2B5EF4-FFF2-40B4-BE49-F238E27FC236}">
              <a16:creationId xmlns:a16="http://schemas.microsoft.com/office/drawing/2014/main" id="{413F7594-3000-434E-B53C-29C053200427}"/>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58</xdr:row>
      <xdr:rowOff>60796</xdr:rowOff>
    </xdr:from>
    <xdr:ext cx="405111" cy="259045"/>
    <xdr:sp macro="" textlink="">
      <xdr:nvSpPr>
        <xdr:cNvPr id="648" name="n_4aveValue【保健センター・保健所】&#10;有形固定資産減価償却率">
          <a:extLst>
            <a:ext uri="{FF2B5EF4-FFF2-40B4-BE49-F238E27FC236}">
              <a16:creationId xmlns:a16="http://schemas.microsoft.com/office/drawing/2014/main" id="{1299AAB5-FABC-4A0A-9BEE-2CD4EB498D93}"/>
            </a:ext>
          </a:extLst>
        </xdr:cNvPr>
        <xdr:cNvSpPr txBox="1"/>
      </xdr:nvSpPr>
      <xdr:spPr>
        <a:xfrm>
          <a:off x="1110298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B8D0466-21FA-4BDB-AFB2-B7B8CCF3D96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26FDE1D8-9244-422D-9BA2-7466CC32B709}"/>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84F0ACF7-058E-4D50-9176-FBF4B430852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AE9E8957-2813-4EBB-9BCA-B35D1A2FB65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2C603D75-D914-44A7-8C0D-7357AD4DC60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117384</xdr:rowOff>
    </xdr:from>
    <xdr:to>
      <xdr:col>85</xdr:col>
      <xdr:colOff>177800</xdr:colOff>
      <xdr:row>59</xdr:row>
      <xdr:rowOff>47534</xdr:rowOff>
    </xdr:to>
    <xdr:sp macro="" textlink="">
      <xdr:nvSpPr>
        <xdr:cNvPr id="654" name="楕円 653">
          <a:extLst>
            <a:ext uri="{FF2B5EF4-FFF2-40B4-BE49-F238E27FC236}">
              <a16:creationId xmlns:a16="http://schemas.microsoft.com/office/drawing/2014/main" id="{BC223405-12E3-4645-A6DE-30D3C48CE48A}"/>
            </a:ext>
          </a:extLst>
        </xdr:cNvPr>
        <xdr:cNvSpPr/>
      </xdr:nvSpPr>
      <xdr:spPr>
        <a:xfrm>
          <a:off x="14325600" y="984050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140261</xdr:rowOff>
    </xdr:from>
    <xdr:ext cx="405111" cy="259045"/>
    <xdr:sp macro="" textlink="">
      <xdr:nvSpPr>
        <xdr:cNvPr id="655" name="【保健センター・保健所】&#10;有形固定資産減価償却率該当値テキスト">
          <a:extLst>
            <a:ext uri="{FF2B5EF4-FFF2-40B4-BE49-F238E27FC236}">
              <a16:creationId xmlns:a16="http://schemas.microsoft.com/office/drawing/2014/main" id="{62039C5F-33E3-4AC9-AC52-D70915967EAA}"/>
            </a:ext>
          </a:extLst>
        </xdr:cNvPr>
        <xdr:cNvSpPr txBox="1"/>
      </xdr:nvSpPr>
      <xdr:spPr>
        <a:xfrm>
          <a:off x="14414500" y="969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135346</xdr:rowOff>
    </xdr:from>
    <xdr:to>
      <xdr:col>81</xdr:col>
      <xdr:colOff>101600</xdr:colOff>
      <xdr:row>61</xdr:row>
      <xdr:rowOff>65496</xdr:rowOff>
    </xdr:to>
    <xdr:sp macro="" textlink="">
      <xdr:nvSpPr>
        <xdr:cNvPr id="656" name="楕円 655">
          <a:extLst>
            <a:ext uri="{FF2B5EF4-FFF2-40B4-BE49-F238E27FC236}">
              <a16:creationId xmlns:a16="http://schemas.microsoft.com/office/drawing/2014/main" id="{5A41D089-F035-417D-A9A5-DD997354F422}"/>
            </a:ext>
          </a:extLst>
        </xdr:cNvPr>
        <xdr:cNvSpPr/>
      </xdr:nvSpPr>
      <xdr:spPr>
        <a:xfrm>
          <a:off x="13578840" y="101937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168184</xdr:rowOff>
    </xdr:from>
    <xdr:to>
      <xdr:col>85</xdr:col>
      <xdr:colOff>127000</xdr:colOff>
      <xdr:row>61</xdr:row>
      <xdr:rowOff>14696</xdr:rowOff>
    </xdr:to>
    <xdr:cxnSp macro="">
      <xdr:nvCxnSpPr>
        <xdr:cNvPr id="657" name="直線コネクタ 656">
          <a:extLst>
            <a:ext uri="{FF2B5EF4-FFF2-40B4-BE49-F238E27FC236}">
              <a16:creationId xmlns:a16="http://schemas.microsoft.com/office/drawing/2014/main" id="{28E4D4AC-6D53-4610-8AF3-5D9D8C18026F}"/>
            </a:ext>
          </a:extLst>
        </xdr:cNvPr>
        <xdr:cNvCxnSpPr/>
      </xdr:nvCxnSpPr>
      <xdr:spPr>
        <a:xfrm flipV="1">
          <a:off x="13629640" y="9891304"/>
          <a:ext cx="746760" cy="34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101056</xdr:rowOff>
    </xdr:from>
    <xdr:to>
      <xdr:col>76</xdr:col>
      <xdr:colOff>165100</xdr:colOff>
      <xdr:row>61</xdr:row>
      <xdr:rowOff>31206</xdr:rowOff>
    </xdr:to>
    <xdr:sp macro="" textlink="">
      <xdr:nvSpPr>
        <xdr:cNvPr id="658" name="楕円 657">
          <a:extLst>
            <a:ext uri="{FF2B5EF4-FFF2-40B4-BE49-F238E27FC236}">
              <a16:creationId xmlns:a16="http://schemas.microsoft.com/office/drawing/2014/main" id="{EF9CB6F3-CDC1-427C-90EC-34F20AB6B0AC}"/>
            </a:ext>
          </a:extLst>
        </xdr:cNvPr>
        <xdr:cNvSpPr/>
      </xdr:nvSpPr>
      <xdr:spPr>
        <a:xfrm>
          <a:off x="12804140" y="101594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151856</xdr:rowOff>
    </xdr:from>
    <xdr:to>
      <xdr:col>81</xdr:col>
      <xdr:colOff>50800</xdr:colOff>
      <xdr:row>61</xdr:row>
      <xdr:rowOff>14696</xdr:rowOff>
    </xdr:to>
    <xdr:cxnSp macro="">
      <xdr:nvCxnSpPr>
        <xdr:cNvPr id="659" name="直線コネクタ 658">
          <a:extLst>
            <a:ext uri="{FF2B5EF4-FFF2-40B4-BE49-F238E27FC236}">
              <a16:creationId xmlns:a16="http://schemas.microsoft.com/office/drawing/2014/main" id="{4CCF03DA-1CA4-42C6-8DB0-4DB3BD5E175B}"/>
            </a:ext>
          </a:extLst>
        </xdr:cNvPr>
        <xdr:cNvCxnSpPr/>
      </xdr:nvCxnSpPr>
      <xdr:spPr>
        <a:xfrm>
          <a:off x="12854940" y="10210256"/>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66766</xdr:rowOff>
    </xdr:from>
    <xdr:to>
      <xdr:col>72</xdr:col>
      <xdr:colOff>38100</xdr:colOff>
      <xdr:row>60</xdr:row>
      <xdr:rowOff>168366</xdr:rowOff>
    </xdr:to>
    <xdr:sp macro="" textlink="">
      <xdr:nvSpPr>
        <xdr:cNvPr id="660" name="楕円 659">
          <a:extLst>
            <a:ext uri="{FF2B5EF4-FFF2-40B4-BE49-F238E27FC236}">
              <a16:creationId xmlns:a16="http://schemas.microsoft.com/office/drawing/2014/main" id="{1056A2BD-36CE-43D0-A40B-80EAF945D3CD}"/>
            </a:ext>
          </a:extLst>
        </xdr:cNvPr>
        <xdr:cNvSpPr/>
      </xdr:nvSpPr>
      <xdr:spPr>
        <a:xfrm>
          <a:off x="12029440" y="101251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117566</xdr:rowOff>
    </xdr:from>
    <xdr:to>
      <xdr:col>76</xdr:col>
      <xdr:colOff>114300</xdr:colOff>
      <xdr:row>60</xdr:row>
      <xdr:rowOff>151856</xdr:rowOff>
    </xdr:to>
    <xdr:cxnSp macro="">
      <xdr:nvCxnSpPr>
        <xdr:cNvPr id="661" name="直線コネクタ 660">
          <a:extLst>
            <a:ext uri="{FF2B5EF4-FFF2-40B4-BE49-F238E27FC236}">
              <a16:creationId xmlns:a16="http://schemas.microsoft.com/office/drawing/2014/main" id="{AB446A68-A957-4D0F-B99C-B32436DECF5E}"/>
            </a:ext>
          </a:extLst>
        </xdr:cNvPr>
        <xdr:cNvCxnSpPr/>
      </xdr:nvCxnSpPr>
      <xdr:spPr>
        <a:xfrm>
          <a:off x="12072620" y="10175966"/>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34109</xdr:rowOff>
    </xdr:from>
    <xdr:to>
      <xdr:col>67</xdr:col>
      <xdr:colOff>101600</xdr:colOff>
      <xdr:row>60</xdr:row>
      <xdr:rowOff>135709</xdr:rowOff>
    </xdr:to>
    <xdr:sp macro="" textlink="">
      <xdr:nvSpPr>
        <xdr:cNvPr id="662" name="楕円 661">
          <a:extLst>
            <a:ext uri="{FF2B5EF4-FFF2-40B4-BE49-F238E27FC236}">
              <a16:creationId xmlns:a16="http://schemas.microsoft.com/office/drawing/2014/main" id="{BFD45A32-E417-4B3E-A1DA-3487488FE4A5}"/>
            </a:ext>
          </a:extLst>
        </xdr:cNvPr>
        <xdr:cNvSpPr/>
      </xdr:nvSpPr>
      <xdr:spPr>
        <a:xfrm>
          <a:off x="1123188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84909</xdr:rowOff>
    </xdr:from>
    <xdr:to>
      <xdr:col>71</xdr:col>
      <xdr:colOff>177800</xdr:colOff>
      <xdr:row>60</xdr:row>
      <xdr:rowOff>117566</xdr:rowOff>
    </xdr:to>
    <xdr:cxnSp macro="">
      <xdr:nvCxnSpPr>
        <xdr:cNvPr id="663" name="直線コネクタ 662">
          <a:extLst>
            <a:ext uri="{FF2B5EF4-FFF2-40B4-BE49-F238E27FC236}">
              <a16:creationId xmlns:a16="http://schemas.microsoft.com/office/drawing/2014/main" id="{9E176701-D186-4906-9EBF-4BA9E2B4A0B7}"/>
            </a:ext>
          </a:extLst>
        </xdr:cNvPr>
        <xdr:cNvCxnSpPr/>
      </xdr:nvCxnSpPr>
      <xdr:spPr>
        <a:xfrm>
          <a:off x="11282680" y="10143309"/>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56623</xdr:rowOff>
    </xdr:from>
    <xdr:ext cx="405111" cy="259045"/>
    <xdr:sp macro="" textlink="">
      <xdr:nvSpPr>
        <xdr:cNvPr id="664" name="n_1mainValue【保健センター・保健所】&#10;有形固定資産減価償却率">
          <a:extLst>
            <a:ext uri="{FF2B5EF4-FFF2-40B4-BE49-F238E27FC236}">
              <a16:creationId xmlns:a16="http://schemas.microsoft.com/office/drawing/2014/main" id="{6011F2B2-66BD-45F2-B461-56208ECAC258}"/>
            </a:ext>
          </a:extLst>
        </xdr:cNvPr>
        <xdr:cNvSpPr txBox="1"/>
      </xdr:nvSpPr>
      <xdr:spPr>
        <a:xfrm>
          <a:off x="13437244" y="1028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22333</xdr:rowOff>
    </xdr:from>
    <xdr:ext cx="405111" cy="259045"/>
    <xdr:sp macro="" textlink="">
      <xdr:nvSpPr>
        <xdr:cNvPr id="665" name="n_2mainValue【保健センター・保健所】&#10;有形固定資産減価償却率">
          <a:extLst>
            <a:ext uri="{FF2B5EF4-FFF2-40B4-BE49-F238E27FC236}">
              <a16:creationId xmlns:a16="http://schemas.microsoft.com/office/drawing/2014/main" id="{FDA71F9B-6D1D-42E1-B834-6C97EC885F54}"/>
            </a:ext>
          </a:extLst>
        </xdr:cNvPr>
        <xdr:cNvSpPr txBox="1"/>
      </xdr:nvSpPr>
      <xdr:spPr>
        <a:xfrm>
          <a:off x="12675244" y="10248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159493</xdr:rowOff>
    </xdr:from>
    <xdr:ext cx="405111" cy="259045"/>
    <xdr:sp macro="" textlink="">
      <xdr:nvSpPr>
        <xdr:cNvPr id="666" name="n_3mainValue【保健センター・保健所】&#10;有形固定資産減価償却率">
          <a:extLst>
            <a:ext uri="{FF2B5EF4-FFF2-40B4-BE49-F238E27FC236}">
              <a16:creationId xmlns:a16="http://schemas.microsoft.com/office/drawing/2014/main" id="{B5F691AC-901A-41AF-88C4-BF0B15EAF82E}"/>
            </a:ext>
          </a:extLst>
        </xdr:cNvPr>
        <xdr:cNvSpPr txBox="1"/>
      </xdr:nvSpPr>
      <xdr:spPr>
        <a:xfrm>
          <a:off x="11900544" y="10217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126836</xdr:rowOff>
    </xdr:from>
    <xdr:ext cx="405111" cy="259045"/>
    <xdr:sp macro="" textlink="">
      <xdr:nvSpPr>
        <xdr:cNvPr id="667" name="n_4mainValue【保健センター・保健所】&#10;有形固定資産減価償却率">
          <a:extLst>
            <a:ext uri="{FF2B5EF4-FFF2-40B4-BE49-F238E27FC236}">
              <a16:creationId xmlns:a16="http://schemas.microsoft.com/office/drawing/2014/main" id="{923C0783-D0BC-4356-AEFF-70C12C3ACE92}"/>
            </a:ext>
          </a:extLst>
        </xdr:cNvPr>
        <xdr:cNvSpPr txBox="1"/>
      </xdr:nvSpPr>
      <xdr:spPr>
        <a:xfrm>
          <a:off x="11102984" y="10185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a:extLst>
            <a:ext uri="{FF2B5EF4-FFF2-40B4-BE49-F238E27FC236}">
              <a16:creationId xmlns:a16="http://schemas.microsoft.com/office/drawing/2014/main" id="{A97DD55F-827B-4BC5-8D90-B80A32C68C0F}"/>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a:extLst>
            <a:ext uri="{FF2B5EF4-FFF2-40B4-BE49-F238E27FC236}">
              <a16:creationId xmlns:a16="http://schemas.microsoft.com/office/drawing/2014/main" id="{C6A81F7F-9AE6-42FE-82D0-00ED198500FB}"/>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a:extLst>
            <a:ext uri="{FF2B5EF4-FFF2-40B4-BE49-F238E27FC236}">
              <a16:creationId xmlns:a16="http://schemas.microsoft.com/office/drawing/2014/main" id="{562826DC-1B2F-4DF7-BE36-B3A73CF8A48F}"/>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a:extLst>
            <a:ext uri="{FF2B5EF4-FFF2-40B4-BE49-F238E27FC236}">
              <a16:creationId xmlns:a16="http://schemas.microsoft.com/office/drawing/2014/main" id="{BF6AC06D-C918-4B8A-A7A3-417AC850AC1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a:extLst>
            <a:ext uri="{FF2B5EF4-FFF2-40B4-BE49-F238E27FC236}">
              <a16:creationId xmlns:a16="http://schemas.microsoft.com/office/drawing/2014/main" id="{F3CB68A2-E12A-462E-BA1B-37680F8734B9}"/>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a:extLst>
            <a:ext uri="{FF2B5EF4-FFF2-40B4-BE49-F238E27FC236}">
              <a16:creationId xmlns:a16="http://schemas.microsoft.com/office/drawing/2014/main" id="{F5BF174F-ACC3-47AC-8832-92DF18634DD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a:extLst>
            <a:ext uri="{FF2B5EF4-FFF2-40B4-BE49-F238E27FC236}">
              <a16:creationId xmlns:a16="http://schemas.microsoft.com/office/drawing/2014/main" id="{94603F3F-E7C1-42DE-9BCB-177E7793639E}"/>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a:extLst>
            <a:ext uri="{FF2B5EF4-FFF2-40B4-BE49-F238E27FC236}">
              <a16:creationId xmlns:a16="http://schemas.microsoft.com/office/drawing/2014/main" id="{6CBE6A4E-1C74-4D2C-860F-A970756D501E}"/>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a:extLst>
            <a:ext uri="{FF2B5EF4-FFF2-40B4-BE49-F238E27FC236}">
              <a16:creationId xmlns:a16="http://schemas.microsoft.com/office/drawing/2014/main" id="{FA60733E-6BC7-4A50-ABD7-70912A6CA7A9}"/>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a:extLst>
            <a:ext uri="{FF2B5EF4-FFF2-40B4-BE49-F238E27FC236}">
              <a16:creationId xmlns:a16="http://schemas.microsoft.com/office/drawing/2014/main" id="{1617944C-B6F1-489A-A3F5-9C03A1EB3CEF}"/>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8" name="直線コネクタ 677">
          <a:extLst>
            <a:ext uri="{FF2B5EF4-FFF2-40B4-BE49-F238E27FC236}">
              <a16:creationId xmlns:a16="http://schemas.microsoft.com/office/drawing/2014/main" id="{96B66405-0873-4821-A5D0-2E63232C7582}"/>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9" name="テキスト ボックス 678">
          <a:extLst>
            <a:ext uri="{FF2B5EF4-FFF2-40B4-BE49-F238E27FC236}">
              <a16:creationId xmlns:a16="http://schemas.microsoft.com/office/drawing/2014/main" id="{1026A4E9-DA85-411F-8DC7-0D44F7805A08}"/>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0" name="直線コネクタ 679">
          <a:extLst>
            <a:ext uri="{FF2B5EF4-FFF2-40B4-BE49-F238E27FC236}">
              <a16:creationId xmlns:a16="http://schemas.microsoft.com/office/drawing/2014/main" id="{EAEA2D66-AEA6-4BC0-AE9E-4F62F726D390}"/>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1" name="テキスト ボックス 680">
          <a:extLst>
            <a:ext uri="{FF2B5EF4-FFF2-40B4-BE49-F238E27FC236}">
              <a16:creationId xmlns:a16="http://schemas.microsoft.com/office/drawing/2014/main" id="{E25394E3-EBC0-4A1C-922C-54696ED0E0CA}"/>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2" name="直線コネクタ 681">
          <a:extLst>
            <a:ext uri="{FF2B5EF4-FFF2-40B4-BE49-F238E27FC236}">
              <a16:creationId xmlns:a16="http://schemas.microsoft.com/office/drawing/2014/main" id="{69E91056-B207-4F9B-ADFE-BC6912304582}"/>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3" name="テキスト ボックス 682">
          <a:extLst>
            <a:ext uri="{FF2B5EF4-FFF2-40B4-BE49-F238E27FC236}">
              <a16:creationId xmlns:a16="http://schemas.microsoft.com/office/drawing/2014/main" id="{EB62CBD0-C2BB-4603-AAE0-FCE182B4B3A4}"/>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4" name="直線コネクタ 683">
          <a:extLst>
            <a:ext uri="{FF2B5EF4-FFF2-40B4-BE49-F238E27FC236}">
              <a16:creationId xmlns:a16="http://schemas.microsoft.com/office/drawing/2014/main" id="{4387A3EB-339F-4C75-B00F-95E681A9BF4C}"/>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5" name="テキスト ボックス 684">
          <a:extLst>
            <a:ext uri="{FF2B5EF4-FFF2-40B4-BE49-F238E27FC236}">
              <a16:creationId xmlns:a16="http://schemas.microsoft.com/office/drawing/2014/main" id="{91587DAC-CC11-4DFD-88DF-7616E003D037}"/>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6" name="直線コネクタ 685">
          <a:extLst>
            <a:ext uri="{FF2B5EF4-FFF2-40B4-BE49-F238E27FC236}">
              <a16:creationId xmlns:a16="http://schemas.microsoft.com/office/drawing/2014/main" id="{685B8EB8-D3F2-4D1D-84EA-1EC36F036684}"/>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7" name="テキスト ボックス 686">
          <a:extLst>
            <a:ext uri="{FF2B5EF4-FFF2-40B4-BE49-F238E27FC236}">
              <a16:creationId xmlns:a16="http://schemas.microsoft.com/office/drawing/2014/main" id="{FF2FB1BD-B8F0-4488-8AD9-A2E191222EE9}"/>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E8E712AF-D6C7-4971-9D34-880712EFBD37}"/>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9EA87355-F428-48C7-9DF6-454FBB5A1641}"/>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CD7C2D7F-FD3B-4BF7-ABC6-C962CE2D2D5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91" name="直線コネクタ 690">
          <a:extLst>
            <a:ext uri="{FF2B5EF4-FFF2-40B4-BE49-F238E27FC236}">
              <a16:creationId xmlns:a16="http://schemas.microsoft.com/office/drawing/2014/main" id="{C0124EC9-C8B5-4C2C-AAA9-B120C2E22B24}"/>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9BF39E96-EDF3-4636-8E09-C88C13CDE38A}"/>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3" name="直線コネクタ 692">
          <a:extLst>
            <a:ext uri="{FF2B5EF4-FFF2-40B4-BE49-F238E27FC236}">
              <a16:creationId xmlns:a16="http://schemas.microsoft.com/office/drawing/2014/main" id="{3C2B69D4-2AA9-4B47-9F77-C99D1E317C1B}"/>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0BADF57A-C1FF-4339-9048-6DA33538283A}"/>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5" name="直線コネクタ 694">
          <a:extLst>
            <a:ext uri="{FF2B5EF4-FFF2-40B4-BE49-F238E27FC236}">
              <a16:creationId xmlns:a16="http://schemas.microsoft.com/office/drawing/2014/main" id="{3662301A-4F79-4074-8B50-8053C3F3DD8D}"/>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10E59F8E-C799-4D7C-B082-FF88B2F9161A}"/>
            </a:ext>
          </a:extLst>
        </xdr:cNvPr>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7" name="フローチャート: 判断 696">
          <a:extLst>
            <a:ext uri="{FF2B5EF4-FFF2-40B4-BE49-F238E27FC236}">
              <a16:creationId xmlns:a16="http://schemas.microsoft.com/office/drawing/2014/main" id="{9086D14B-E0C3-4248-AF6B-6FC845B5C11F}"/>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8" name="フローチャート: 判断 697">
          <a:extLst>
            <a:ext uri="{FF2B5EF4-FFF2-40B4-BE49-F238E27FC236}">
              <a16:creationId xmlns:a16="http://schemas.microsoft.com/office/drawing/2014/main" id="{E8B38CA9-A386-4404-B0D1-6E0CA43FBD70}"/>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118127</xdr:rowOff>
    </xdr:from>
    <xdr:ext cx="469744" cy="259045"/>
    <xdr:sp macro="" textlink="">
      <xdr:nvSpPr>
        <xdr:cNvPr id="699" name="n_1aveValue【保健センター・保健所】&#10;一人当たり面積">
          <a:extLst>
            <a:ext uri="{FF2B5EF4-FFF2-40B4-BE49-F238E27FC236}">
              <a16:creationId xmlns:a16="http://schemas.microsoft.com/office/drawing/2014/main" id="{C41FE2E4-23E1-4F68-A044-D364CC6D7445}"/>
            </a:ext>
          </a:extLst>
        </xdr:cNvPr>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44450</xdr:rowOff>
    </xdr:from>
    <xdr:to>
      <xdr:col>107</xdr:col>
      <xdr:colOff>101600</xdr:colOff>
      <xdr:row>62</xdr:row>
      <xdr:rowOff>146050</xdr:rowOff>
    </xdr:to>
    <xdr:sp macro="" textlink="">
      <xdr:nvSpPr>
        <xdr:cNvPr id="700" name="フローチャート: 判断 699">
          <a:extLst>
            <a:ext uri="{FF2B5EF4-FFF2-40B4-BE49-F238E27FC236}">
              <a16:creationId xmlns:a16="http://schemas.microsoft.com/office/drawing/2014/main" id="{5689D515-A39E-4379-AD57-20B07E0789BC}"/>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137177</xdr:rowOff>
    </xdr:from>
    <xdr:ext cx="469744" cy="259045"/>
    <xdr:sp macro="" textlink="">
      <xdr:nvSpPr>
        <xdr:cNvPr id="701" name="n_2aveValue【保健センター・保健所】&#10;一人当たり面積">
          <a:extLst>
            <a:ext uri="{FF2B5EF4-FFF2-40B4-BE49-F238E27FC236}">
              <a16:creationId xmlns:a16="http://schemas.microsoft.com/office/drawing/2014/main" id="{9D28DB22-1B35-451B-A0C5-686713BCD9EE}"/>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44450</xdr:rowOff>
    </xdr:from>
    <xdr:to>
      <xdr:col>102</xdr:col>
      <xdr:colOff>165100</xdr:colOff>
      <xdr:row>62</xdr:row>
      <xdr:rowOff>146050</xdr:rowOff>
    </xdr:to>
    <xdr:sp macro="" textlink="">
      <xdr:nvSpPr>
        <xdr:cNvPr id="702" name="フローチャート: 判断 701">
          <a:extLst>
            <a:ext uri="{FF2B5EF4-FFF2-40B4-BE49-F238E27FC236}">
              <a16:creationId xmlns:a16="http://schemas.microsoft.com/office/drawing/2014/main" id="{73274A70-30BD-4DFD-BC88-322AA76DE655}"/>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62</xdr:row>
      <xdr:rowOff>137177</xdr:rowOff>
    </xdr:from>
    <xdr:ext cx="469744" cy="259045"/>
    <xdr:sp macro="" textlink="">
      <xdr:nvSpPr>
        <xdr:cNvPr id="703" name="n_3aveValue【保健センター・保健所】&#10;一人当たり面積">
          <a:extLst>
            <a:ext uri="{FF2B5EF4-FFF2-40B4-BE49-F238E27FC236}">
              <a16:creationId xmlns:a16="http://schemas.microsoft.com/office/drawing/2014/main" id="{80E2F029-5C55-4E76-B498-E3C7AAD7F2A2}"/>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62</xdr:row>
      <xdr:rowOff>25400</xdr:rowOff>
    </xdr:from>
    <xdr:to>
      <xdr:col>98</xdr:col>
      <xdr:colOff>38100</xdr:colOff>
      <xdr:row>62</xdr:row>
      <xdr:rowOff>127000</xdr:rowOff>
    </xdr:to>
    <xdr:sp macro="" textlink="">
      <xdr:nvSpPr>
        <xdr:cNvPr id="704" name="フローチャート: 判断 703">
          <a:extLst>
            <a:ext uri="{FF2B5EF4-FFF2-40B4-BE49-F238E27FC236}">
              <a16:creationId xmlns:a16="http://schemas.microsoft.com/office/drawing/2014/main" id="{E9800D18-9923-4C88-AFD0-1EBF250C6CCE}"/>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62</xdr:row>
      <xdr:rowOff>118127</xdr:rowOff>
    </xdr:from>
    <xdr:ext cx="469744" cy="259045"/>
    <xdr:sp macro="" textlink="">
      <xdr:nvSpPr>
        <xdr:cNvPr id="705" name="n_4aveValue【保健センター・保健所】&#10;一人当たり面積">
          <a:extLst>
            <a:ext uri="{FF2B5EF4-FFF2-40B4-BE49-F238E27FC236}">
              <a16:creationId xmlns:a16="http://schemas.microsoft.com/office/drawing/2014/main" id="{B1E4D8BA-00A1-4D95-87B2-DBD83C7FB2BD}"/>
            </a:ext>
          </a:extLst>
        </xdr:cNvPr>
        <xdr:cNvSpPr txBox="1"/>
      </xdr:nvSpPr>
      <xdr:spPr>
        <a:xfrm>
          <a:off x="162268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D51EDB6-DEB6-4C44-9FA4-96936B702A7C}"/>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BBBCFF14-82B2-46E2-8079-F72500D414BD}"/>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4F2818E2-367D-48FC-AB4B-6EB72DD7E11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A15FE1BE-5617-47EF-B3B7-8C7018CEDE35}"/>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BA338357-CDE8-4798-9B06-22290709B7D1}"/>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25400</xdr:rowOff>
    </xdr:from>
    <xdr:to>
      <xdr:col>116</xdr:col>
      <xdr:colOff>114300</xdr:colOff>
      <xdr:row>58</xdr:row>
      <xdr:rowOff>127000</xdr:rowOff>
    </xdr:to>
    <xdr:sp macro="" textlink="">
      <xdr:nvSpPr>
        <xdr:cNvPr id="711" name="楕円 710">
          <a:extLst>
            <a:ext uri="{FF2B5EF4-FFF2-40B4-BE49-F238E27FC236}">
              <a16:creationId xmlns:a16="http://schemas.microsoft.com/office/drawing/2014/main" id="{493D9983-7AC6-4CB7-A626-37C7DE54B67F}"/>
            </a:ext>
          </a:extLst>
        </xdr:cNvPr>
        <xdr:cNvSpPr/>
      </xdr:nvSpPr>
      <xdr:spPr>
        <a:xfrm>
          <a:off x="19458940" y="974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48277</xdr:rowOff>
    </xdr:from>
    <xdr:ext cx="469744" cy="259045"/>
    <xdr:sp macro="" textlink="">
      <xdr:nvSpPr>
        <xdr:cNvPr id="712" name="【保健センター・保健所】&#10;一人当たり面積該当値テキスト">
          <a:extLst>
            <a:ext uri="{FF2B5EF4-FFF2-40B4-BE49-F238E27FC236}">
              <a16:creationId xmlns:a16="http://schemas.microsoft.com/office/drawing/2014/main" id="{958C5ADA-42A7-4D3F-9C67-F8DC8E1443E6}"/>
            </a:ext>
          </a:extLst>
        </xdr:cNvPr>
        <xdr:cNvSpPr txBox="1"/>
      </xdr:nvSpPr>
      <xdr:spPr>
        <a:xfrm>
          <a:off x="19547840" y="960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82550</xdr:rowOff>
    </xdr:from>
    <xdr:to>
      <xdr:col>112</xdr:col>
      <xdr:colOff>38100</xdr:colOff>
      <xdr:row>60</xdr:row>
      <xdr:rowOff>12700</xdr:rowOff>
    </xdr:to>
    <xdr:sp macro="" textlink="">
      <xdr:nvSpPr>
        <xdr:cNvPr id="713" name="楕円 712">
          <a:extLst>
            <a:ext uri="{FF2B5EF4-FFF2-40B4-BE49-F238E27FC236}">
              <a16:creationId xmlns:a16="http://schemas.microsoft.com/office/drawing/2014/main" id="{6700F9FD-B495-4560-9CD6-605DCC84294F}"/>
            </a:ext>
          </a:extLst>
        </xdr:cNvPr>
        <xdr:cNvSpPr/>
      </xdr:nvSpPr>
      <xdr:spPr>
        <a:xfrm>
          <a:off x="18735040" y="99733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76200</xdr:rowOff>
    </xdr:from>
    <xdr:to>
      <xdr:col>116</xdr:col>
      <xdr:colOff>63500</xdr:colOff>
      <xdr:row>59</xdr:row>
      <xdr:rowOff>133350</xdr:rowOff>
    </xdr:to>
    <xdr:cxnSp macro="">
      <xdr:nvCxnSpPr>
        <xdr:cNvPr id="714" name="直線コネクタ 713">
          <a:extLst>
            <a:ext uri="{FF2B5EF4-FFF2-40B4-BE49-F238E27FC236}">
              <a16:creationId xmlns:a16="http://schemas.microsoft.com/office/drawing/2014/main" id="{C5BFDCF5-A64C-4CF3-B339-CB8FF2838329}"/>
            </a:ext>
          </a:extLst>
        </xdr:cNvPr>
        <xdr:cNvCxnSpPr/>
      </xdr:nvCxnSpPr>
      <xdr:spPr>
        <a:xfrm flipV="1">
          <a:off x="18778220" y="9799320"/>
          <a:ext cx="7315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82550</xdr:rowOff>
    </xdr:from>
    <xdr:to>
      <xdr:col>107</xdr:col>
      <xdr:colOff>101600</xdr:colOff>
      <xdr:row>60</xdr:row>
      <xdr:rowOff>12700</xdr:rowOff>
    </xdr:to>
    <xdr:sp macro="" textlink="">
      <xdr:nvSpPr>
        <xdr:cNvPr id="715" name="楕円 714">
          <a:extLst>
            <a:ext uri="{FF2B5EF4-FFF2-40B4-BE49-F238E27FC236}">
              <a16:creationId xmlns:a16="http://schemas.microsoft.com/office/drawing/2014/main" id="{D7407D38-5158-424E-BD0A-648DE93F7FD1}"/>
            </a:ext>
          </a:extLst>
        </xdr:cNvPr>
        <xdr:cNvSpPr/>
      </xdr:nvSpPr>
      <xdr:spPr>
        <a:xfrm>
          <a:off x="17937480" y="9973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133350</xdr:rowOff>
    </xdr:from>
    <xdr:to>
      <xdr:col>111</xdr:col>
      <xdr:colOff>177800</xdr:colOff>
      <xdr:row>59</xdr:row>
      <xdr:rowOff>133350</xdr:rowOff>
    </xdr:to>
    <xdr:cxnSp macro="">
      <xdr:nvCxnSpPr>
        <xdr:cNvPr id="716" name="直線コネクタ 715">
          <a:extLst>
            <a:ext uri="{FF2B5EF4-FFF2-40B4-BE49-F238E27FC236}">
              <a16:creationId xmlns:a16="http://schemas.microsoft.com/office/drawing/2014/main" id="{A9E1703F-C0F7-42B9-AFDA-3656D9DC19FC}"/>
            </a:ext>
          </a:extLst>
        </xdr:cNvPr>
        <xdr:cNvCxnSpPr/>
      </xdr:nvCxnSpPr>
      <xdr:spPr>
        <a:xfrm>
          <a:off x="17988280" y="100241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82550</xdr:rowOff>
    </xdr:from>
    <xdr:to>
      <xdr:col>102</xdr:col>
      <xdr:colOff>165100</xdr:colOff>
      <xdr:row>60</xdr:row>
      <xdr:rowOff>12700</xdr:rowOff>
    </xdr:to>
    <xdr:sp macro="" textlink="">
      <xdr:nvSpPr>
        <xdr:cNvPr id="717" name="楕円 716">
          <a:extLst>
            <a:ext uri="{FF2B5EF4-FFF2-40B4-BE49-F238E27FC236}">
              <a16:creationId xmlns:a16="http://schemas.microsoft.com/office/drawing/2014/main" id="{1FC691E1-4D4A-47B7-AFC2-ABBDD5FF230B}"/>
            </a:ext>
          </a:extLst>
        </xdr:cNvPr>
        <xdr:cNvSpPr/>
      </xdr:nvSpPr>
      <xdr:spPr>
        <a:xfrm>
          <a:off x="17162780" y="9973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133350</xdr:rowOff>
    </xdr:from>
    <xdr:to>
      <xdr:col>107</xdr:col>
      <xdr:colOff>50800</xdr:colOff>
      <xdr:row>59</xdr:row>
      <xdr:rowOff>133350</xdr:rowOff>
    </xdr:to>
    <xdr:cxnSp macro="">
      <xdr:nvCxnSpPr>
        <xdr:cNvPr id="718" name="直線コネクタ 717">
          <a:extLst>
            <a:ext uri="{FF2B5EF4-FFF2-40B4-BE49-F238E27FC236}">
              <a16:creationId xmlns:a16="http://schemas.microsoft.com/office/drawing/2014/main" id="{8177104D-D235-4B82-88FE-F7B846F48757}"/>
            </a:ext>
          </a:extLst>
        </xdr:cNvPr>
        <xdr:cNvCxnSpPr/>
      </xdr:nvCxnSpPr>
      <xdr:spPr>
        <a:xfrm>
          <a:off x="17213580" y="100241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63500</xdr:rowOff>
    </xdr:from>
    <xdr:to>
      <xdr:col>98</xdr:col>
      <xdr:colOff>38100</xdr:colOff>
      <xdr:row>59</xdr:row>
      <xdr:rowOff>165100</xdr:rowOff>
    </xdr:to>
    <xdr:sp macro="" textlink="">
      <xdr:nvSpPr>
        <xdr:cNvPr id="719" name="楕円 718">
          <a:extLst>
            <a:ext uri="{FF2B5EF4-FFF2-40B4-BE49-F238E27FC236}">
              <a16:creationId xmlns:a16="http://schemas.microsoft.com/office/drawing/2014/main" id="{CF9A61EA-A243-4660-8448-D430B9C8E3B6}"/>
            </a:ext>
          </a:extLst>
        </xdr:cNvPr>
        <xdr:cNvSpPr/>
      </xdr:nvSpPr>
      <xdr:spPr>
        <a:xfrm>
          <a:off x="16388080" y="99542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114300</xdr:rowOff>
    </xdr:from>
    <xdr:to>
      <xdr:col>102</xdr:col>
      <xdr:colOff>114300</xdr:colOff>
      <xdr:row>59</xdr:row>
      <xdr:rowOff>133350</xdr:rowOff>
    </xdr:to>
    <xdr:cxnSp macro="">
      <xdr:nvCxnSpPr>
        <xdr:cNvPr id="720" name="直線コネクタ 719">
          <a:extLst>
            <a:ext uri="{FF2B5EF4-FFF2-40B4-BE49-F238E27FC236}">
              <a16:creationId xmlns:a16="http://schemas.microsoft.com/office/drawing/2014/main" id="{4CE38FEE-F72C-476B-AF09-11CC22E966EB}"/>
            </a:ext>
          </a:extLst>
        </xdr:cNvPr>
        <xdr:cNvCxnSpPr/>
      </xdr:nvCxnSpPr>
      <xdr:spPr>
        <a:xfrm>
          <a:off x="16431260" y="1000506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29227</xdr:rowOff>
    </xdr:from>
    <xdr:ext cx="469744" cy="259045"/>
    <xdr:sp macro="" textlink="">
      <xdr:nvSpPr>
        <xdr:cNvPr id="721" name="n_1mainValue【保健センター・保健所】&#10;一人当たり面積">
          <a:extLst>
            <a:ext uri="{FF2B5EF4-FFF2-40B4-BE49-F238E27FC236}">
              <a16:creationId xmlns:a16="http://schemas.microsoft.com/office/drawing/2014/main" id="{58E0ECC1-5EF5-40EB-B4AC-365F5C506CCA}"/>
            </a:ext>
          </a:extLst>
        </xdr:cNvPr>
        <xdr:cNvSpPr txBox="1"/>
      </xdr:nvSpPr>
      <xdr:spPr>
        <a:xfrm>
          <a:off x="18561127" y="975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29227</xdr:rowOff>
    </xdr:from>
    <xdr:ext cx="469744" cy="259045"/>
    <xdr:sp macro="" textlink="">
      <xdr:nvSpPr>
        <xdr:cNvPr id="722" name="n_2mainValue【保健センター・保健所】&#10;一人当たり面積">
          <a:extLst>
            <a:ext uri="{FF2B5EF4-FFF2-40B4-BE49-F238E27FC236}">
              <a16:creationId xmlns:a16="http://schemas.microsoft.com/office/drawing/2014/main" id="{9CCBA349-94EE-48BF-9567-EC5106A538A6}"/>
            </a:ext>
          </a:extLst>
        </xdr:cNvPr>
        <xdr:cNvSpPr txBox="1"/>
      </xdr:nvSpPr>
      <xdr:spPr>
        <a:xfrm>
          <a:off x="17776267" y="975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29227</xdr:rowOff>
    </xdr:from>
    <xdr:ext cx="469744" cy="259045"/>
    <xdr:sp macro="" textlink="">
      <xdr:nvSpPr>
        <xdr:cNvPr id="723" name="n_3mainValue【保健センター・保健所】&#10;一人当たり面積">
          <a:extLst>
            <a:ext uri="{FF2B5EF4-FFF2-40B4-BE49-F238E27FC236}">
              <a16:creationId xmlns:a16="http://schemas.microsoft.com/office/drawing/2014/main" id="{D7C83A07-4970-4170-9C44-EECF9B212722}"/>
            </a:ext>
          </a:extLst>
        </xdr:cNvPr>
        <xdr:cNvSpPr txBox="1"/>
      </xdr:nvSpPr>
      <xdr:spPr>
        <a:xfrm>
          <a:off x="17001567" y="975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10177</xdr:rowOff>
    </xdr:from>
    <xdr:ext cx="469744" cy="259045"/>
    <xdr:sp macro="" textlink="">
      <xdr:nvSpPr>
        <xdr:cNvPr id="724" name="n_4mainValue【保健センター・保健所】&#10;一人当たり面積">
          <a:extLst>
            <a:ext uri="{FF2B5EF4-FFF2-40B4-BE49-F238E27FC236}">
              <a16:creationId xmlns:a16="http://schemas.microsoft.com/office/drawing/2014/main" id="{2659868F-EE3B-41BA-AD57-D1F863BC61C1}"/>
            </a:ext>
          </a:extLst>
        </xdr:cNvPr>
        <xdr:cNvSpPr txBox="1"/>
      </xdr:nvSpPr>
      <xdr:spPr>
        <a:xfrm>
          <a:off x="16226867" y="973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2C50CB55-8844-4B0A-9C0C-4652215BD7DF}"/>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6" name="正方形/長方形 725">
          <a:extLst>
            <a:ext uri="{FF2B5EF4-FFF2-40B4-BE49-F238E27FC236}">
              <a16:creationId xmlns:a16="http://schemas.microsoft.com/office/drawing/2014/main" id="{5FA39645-37B8-4038-9435-49F610DCCEEB}"/>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7" name="正方形/長方形 726">
          <a:extLst>
            <a:ext uri="{FF2B5EF4-FFF2-40B4-BE49-F238E27FC236}">
              <a16:creationId xmlns:a16="http://schemas.microsoft.com/office/drawing/2014/main" id="{F85D0C95-2470-4966-952A-56BB6F556426}"/>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8" name="正方形/長方形 727">
          <a:extLst>
            <a:ext uri="{FF2B5EF4-FFF2-40B4-BE49-F238E27FC236}">
              <a16:creationId xmlns:a16="http://schemas.microsoft.com/office/drawing/2014/main" id="{A6486365-C014-4DE0-AD52-1CF4ADEE7CAC}"/>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9" name="正方形/長方形 728">
          <a:extLst>
            <a:ext uri="{FF2B5EF4-FFF2-40B4-BE49-F238E27FC236}">
              <a16:creationId xmlns:a16="http://schemas.microsoft.com/office/drawing/2014/main" id="{6FBAF859-2372-43E5-8EB8-D6DD8CC8F839}"/>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50BC024F-4A43-4259-A471-0C176E6B56F5}"/>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1" name="正方形/長方形 730">
          <a:extLst>
            <a:ext uri="{FF2B5EF4-FFF2-40B4-BE49-F238E27FC236}">
              <a16:creationId xmlns:a16="http://schemas.microsoft.com/office/drawing/2014/main" id="{2DF29DBE-F72B-44B9-96F4-BD47069615B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2" name="正方形/長方形 731">
          <a:extLst>
            <a:ext uri="{FF2B5EF4-FFF2-40B4-BE49-F238E27FC236}">
              <a16:creationId xmlns:a16="http://schemas.microsoft.com/office/drawing/2014/main" id="{F8EC6B48-5DAD-43B3-AA02-F7BEF392EAE1}"/>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3" name="正方形/長方形 732">
          <a:extLst>
            <a:ext uri="{FF2B5EF4-FFF2-40B4-BE49-F238E27FC236}">
              <a16:creationId xmlns:a16="http://schemas.microsoft.com/office/drawing/2014/main" id="{0E529910-E925-4CC3-93CB-5864A7091A20}"/>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4" name="正方形/長方形 733">
          <a:extLst>
            <a:ext uri="{FF2B5EF4-FFF2-40B4-BE49-F238E27FC236}">
              <a16:creationId xmlns:a16="http://schemas.microsoft.com/office/drawing/2014/main" id="{BEDDC18C-7802-49BA-953E-24A2511DF71A}"/>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5" name="正方形/長方形 734">
          <a:extLst>
            <a:ext uri="{FF2B5EF4-FFF2-40B4-BE49-F238E27FC236}">
              <a16:creationId xmlns:a16="http://schemas.microsoft.com/office/drawing/2014/main" id="{949629CA-05CB-4C9E-98C2-B83A60C6BE50}"/>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6" name="正方形/長方形 735">
          <a:extLst>
            <a:ext uri="{FF2B5EF4-FFF2-40B4-BE49-F238E27FC236}">
              <a16:creationId xmlns:a16="http://schemas.microsoft.com/office/drawing/2014/main" id="{E501F28C-9CD2-41B7-BB43-E697262AFD1C}"/>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D70F1A9A-DCC3-42F3-893A-588F84D110BF}"/>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B01F260B-CA92-4B92-88FB-DB0DDBCC926F}"/>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862E02AD-90E0-4D41-A499-05710F16A5E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3B25ED32-7FFC-4361-B515-4E257B02E78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5D521AF2-04BB-494B-9C08-7D7A94D0131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D551ECE8-B18F-490F-A384-A5AE0A68120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82AFE554-78C3-4F79-A242-34681D10909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F9625DE3-769A-46E3-A020-B510F2DBB57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F1A6FDE7-0CFB-4B02-BFC3-144A2A9A9C9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DA23687E-562A-44F3-A616-3CFAEB855B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719C27A2-54C2-4B94-ACAA-AB97E6A00F1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8" name="直線コネクタ 747">
          <a:extLst>
            <a:ext uri="{FF2B5EF4-FFF2-40B4-BE49-F238E27FC236}">
              <a16:creationId xmlns:a16="http://schemas.microsoft.com/office/drawing/2014/main" id="{8540DF00-9CCE-4F77-B280-389C7CF9448A}"/>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9" name="テキスト ボックス 748">
          <a:extLst>
            <a:ext uri="{FF2B5EF4-FFF2-40B4-BE49-F238E27FC236}">
              <a16:creationId xmlns:a16="http://schemas.microsoft.com/office/drawing/2014/main" id="{5056E307-FEAC-4780-921A-19D383D5D99F}"/>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0" name="直線コネクタ 749">
          <a:extLst>
            <a:ext uri="{FF2B5EF4-FFF2-40B4-BE49-F238E27FC236}">
              <a16:creationId xmlns:a16="http://schemas.microsoft.com/office/drawing/2014/main" id="{E9F8FD89-E65B-4EC2-8499-CC0306270EEB}"/>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1" name="テキスト ボックス 750">
          <a:extLst>
            <a:ext uri="{FF2B5EF4-FFF2-40B4-BE49-F238E27FC236}">
              <a16:creationId xmlns:a16="http://schemas.microsoft.com/office/drawing/2014/main" id="{9311DB9E-5DA6-4877-8F43-E835C1D1ADEA}"/>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2" name="直線コネクタ 751">
          <a:extLst>
            <a:ext uri="{FF2B5EF4-FFF2-40B4-BE49-F238E27FC236}">
              <a16:creationId xmlns:a16="http://schemas.microsoft.com/office/drawing/2014/main" id="{7AA810AD-DCA0-49ED-BD29-E1C0BA1217BE}"/>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3" name="テキスト ボックス 752">
          <a:extLst>
            <a:ext uri="{FF2B5EF4-FFF2-40B4-BE49-F238E27FC236}">
              <a16:creationId xmlns:a16="http://schemas.microsoft.com/office/drawing/2014/main" id="{EF91FA32-C305-4461-A273-7910E0FEDF1D}"/>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4" name="直線コネクタ 753">
          <a:extLst>
            <a:ext uri="{FF2B5EF4-FFF2-40B4-BE49-F238E27FC236}">
              <a16:creationId xmlns:a16="http://schemas.microsoft.com/office/drawing/2014/main" id="{206CFBC4-7112-4BCA-9DEC-C406B88169AD}"/>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5" name="テキスト ボックス 754">
          <a:extLst>
            <a:ext uri="{FF2B5EF4-FFF2-40B4-BE49-F238E27FC236}">
              <a16:creationId xmlns:a16="http://schemas.microsoft.com/office/drawing/2014/main" id="{F0C58DFB-0494-472E-9394-CEE15EA65FCF}"/>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E42C82FD-52BE-4338-B353-76BAA4D5B3B2}"/>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7" name="テキスト ボックス 756">
          <a:extLst>
            <a:ext uri="{FF2B5EF4-FFF2-40B4-BE49-F238E27FC236}">
              <a16:creationId xmlns:a16="http://schemas.microsoft.com/office/drawing/2014/main" id="{58B70413-C46A-42FF-9265-6B107FC1F5C2}"/>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a:extLst>
            <a:ext uri="{FF2B5EF4-FFF2-40B4-BE49-F238E27FC236}">
              <a16:creationId xmlns:a16="http://schemas.microsoft.com/office/drawing/2014/main" id="{145BF83A-0F69-4C4E-8974-6A6B633650E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9" name="直線コネクタ 758">
          <a:extLst>
            <a:ext uri="{FF2B5EF4-FFF2-40B4-BE49-F238E27FC236}">
              <a16:creationId xmlns:a16="http://schemas.microsoft.com/office/drawing/2014/main" id="{4A798323-3838-4D03-9391-AABFBF4FC111}"/>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60" name="【庁舎】&#10;有形固定資産減価償却率最小値テキスト">
          <a:extLst>
            <a:ext uri="{FF2B5EF4-FFF2-40B4-BE49-F238E27FC236}">
              <a16:creationId xmlns:a16="http://schemas.microsoft.com/office/drawing/2014/main" id="{6CBE090E-B88B-49C7-9B6E-998DAC5AE449}"/>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61" name="直線コネクタ 760">
          <a:extLst>
            <a:ext uri="{FF2B5EF4-FFF2-40B4-BE49-F238E27FC236}">
              <a16:creationId xmlns:a16="http://schemas.microsoft.com/office/drawing/2014/main" id="{C3E0AC08-7BD2-4B16-8DEF-B955FE73FFCA}"/>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2" name="【庁舎】&#10;有形固定資産減価償却率最大値テキスト">
          <a:extLst>
            <a:ext uri="{FF2B5EF4-FFF2-40B4-BE49-F238E27FC236}">
              <a16:creationId xmlns:a16="http://schemas.microsoft.com/office/drawing/2014/main" id="{05D1D0B8-CD37-4E70-9F6F-ECFE1B58CA08}"/>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3" name="直線コネクタ 762">
          <a:extLst>
            <a:ext uri="{FF2B5EF4-FFF2-40B4-BE49-F238E27FC236}">
              <a16:creationId xmlns:a16="http://schemas.microsoft.com/office/drawing/2014/main" id="{787FF358-200F-49D8-A81D-5C3558874D0A}"/>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4" name="【庁舎】&#10;有形固定資産減価償却率平均値テキスト">
          <a:extLst>
            <a:ext uri="{FF2B5EF4-FFF2-40B4-BE49-F238E27FC236}">
              <a16:creationId xmlns:a16="http://schemas.microsoft.com/office/drawing/2014/main" id="{D008A4AC-0AC9-4053-AE75-6D53C2E5457D}"/>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5" name="フローチャート: 判断 764">
          <a:extLst>
            <a:ext uri="{FF2B5EF4-FFF2-40B4-BE49-F238E27FC236}">
              <a16:creationId xmlns:a16="http://schemas.microsoft.com/office/drawing/2014/main" id="{EE93E4D5-905F-4300-908C-145B54464122}"/>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6" name="フローチャート: 判断 765">
          <a:extLst>
            <a:ext uri="{FF2B5EF4-FFF2-40B4-BE49-F238E27FC236}">
              <a16:creationId xmlns:a16="http://schemas.microsoft.com/office/drawing/2014/main" id="{68AE57A2-B8B7-4B56-B8AE-44916E0C40E9}"/>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17797</xdr:rowOff>
    </xdr:from>
    <xdr:ext cx="405111" cy="259045"/>
    <xdr:sp macro="" textlink="">
      <xdr:nvSpPr>
        <xdr:cNvPr id="767" name="n_1aveValue【庁舎】&#10;有形固定資産減価償却率">
          <a:extLst>
            <a:ext uri="{FF2B5EF4-FFF2-40B4-BE49-F238E27FC236}">
              <a16:creationId xmlns:a16="http://schemas.microsoft.com/office/drawing/2014/main" id="{A40DC5D7-851C-432F-91E2-28EBB89AB54D}"/>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41402</xdr:rowOff>
    </xdr:from>
    <xdr:to>
      <xdr:col>76</xdr:col>
      <xdr:colOff>165100</xdr:colOff>
      <xdr:row>104</xdr:row>
      <xdr:rowOff>143002</xdr:rowOff>
    </xdr:to>
    <xdr:sp macro="" textlink="">
      <xdr:nvSpPr>
        <xdr:cNvPr id="768" name="フローチャート: 判断 767">
          <a:extLst>
            <a:ext uri="{FF2B5EF4-FFF2-40B4-BE49-F238E27FC236}">
              <a16:creationId xmlns:a16="http://schemas.microsoft.com/office/drawing/2014/main" id="{9F8A0C50-60B9-4994-BA3B-744771866BCF}"/>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159529</xdr:rowOff>
    </xdr:from>
    <xdr:ext cx="405111" cy="259045"/>
    <xdr:sp macro="" textlink="">
      <xdr:nvSpPr>
        <xdr:cNvPr id="769" name="n_2aveValue【庁舎】&#10;有形固定資産減価償却率">
          <a:extLst>
            <a:ext uri="{FF2B5EF4-FFF2-40B4-BE49-F238E27FC236}">
              <a16:creationId xmlns:a16="http://schemas.microsoft.com/office/drawing/2014/main" id="{18464A82-AF5E-4E75-8949-4C35A5F02518}"/>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16256</xdr:rowOff>
    </xdr:from>
    <xdr:to>
      <xdr:col>72</xdr:col>
      <xdr:colOff>38100</xdr:colOff>
      <xdr:row>104</xdr:row>
      <xdr:rowOff>117856</xdr:rowOff>
    </xdr:to>
    <xdr:sp macro="" textlink="">
      <xdr:nvSpPr>
        <xdr:cNvPr id="770" name="フローチャート: 判断 769">
          <a:extLst>
            <a:ext uri="{FF2B5EF4-FFF2-40B4-BE49-F238E27FC236}">
              <a16:creationId xmlns:a16="http://schemas.microsoft.com/office/drawing/2014/main" id="{D0ABEC4A-09E8-4AB4-B990-65FBA33EE68F}"/>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134383</xdr:rowOff>
    </xdr:from>
    <xdr:ext cx="405111" cy="259045"/>
    <xdr:sp macro="" textlink="">
      <xdr:nvSpPr>
        <xdr:cNvPr id="771" name="n_3aveValue【庁舎】&#10;有形固定資産減価償却率">
          <a:extLst>
            <a:ext uri="{FF2B5EF4-FFF2-40B4-BE49-F238E27FC236}">
              <a16:creationId xmlns:a16="http://schemas.microsoft.com/office/drawing/2014/main" id="{A8975B0C-2D29-4F0D-B261-F2D44C96D10D}"/>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104</xdr:row>
      <xdr:rowOff>11685</xdr:rowOff>
    </xdr:from>
    <xdr:to>
      <xdr:col>67</xdr:col>
      <xdr:colOff>101600</xdr:colOff>
      <xdr:row>104</xdr:row>
      <xdr:rowOff>113285</xdr:rowOff>
    </xdr:to>
    <xdr:sp macro="" textlink="">
      <xdr:nvSpPr>
        <xdr:cNvPr id="772" name="フローチャート: 判断 771">
          <a:extLst>
            <a:ext uri="{FF2B5EF4-FFF2-40B4-BE49-F238E27FC236}">
              <a16:creationId xmlns:a16="http://schemas.microsoft.com/office/drawing/2014/main" id="{3661CDD5-1BBA-4729-997A-8AE57B71D098}"/>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102</xdr:row>
      <xdr:rowOff>129812</xdr:rowOff>
    </xdr:from>
    <xdr:ext cx="405111" cy="259045"/>
    <xdr:sp macro="" textlink="">
      <xdr:nvSpPr>
        <xdr:cNvPr id="773" name="n_4aveValue【庁舎】&#10;有形固定資産減価償却率">
          <a:extLst>
            <a:ext uri="{FF2B5EF4-FFF2-40B4-BE49-F238E27FC236}">
              <a16:creationId xmlns:a16="http://schemas.microsoft.com/office/drawing/2014/main" id="{D9C1B40F-E459-4D5C-BD60-F79AAEA62C24}"/>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CD1F045E-3A2C-4A7B-B78B-17E2EE2EA4E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DA0BBB40-C829-48A0-8805-21593F9438B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4C158838-27E9-4F51-BF51-4821C0BED4A9}"/>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10BEC298-31EC-4F6E-90CC-127A3DBB45C8}"/>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16599DF1-3305-4CCB-92E2-23B0D84819D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132842</xdr:rowOff>
    </xdr:from>
    <xdr:to>
      <xdr:col>85</xdr:col>
      <xdr:colOff>177800</xdr:colOff>
      <xdr:row>105</xdr:row>
      <xdr:rowOff>62992</xdr:rowOff>
    </xdr:to>
    <xdr:sp macro="" textlink="">
      <xdr:nvSpPr>
        <xdr:cNvPr id="779" name="楕円 778">
          <a:extLst>
            <a:ext uri="{FF2B5EF4-FFF2-40B4-BE49-F238E27FC236}">
              <a16:creationId xmlns:a16="http://schemas.microsoft.com/office/drawing/2014/main" id="{E566CBED-E51F-4F38-8AD4-B59B9C44ED9D}"/>
            </a:ext>
          </a:extLst>
        </xdr:cNvPr>
        <xdr:cNvSpPr/>
      </xdr:nvSpPr>
      <xdr:spPr>
        <a:xfrm>
          <a:off x="14325600" y="1756740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111269</xdr:rowOff>
    </xdr:from>
    <xdr:ext cx="405111" cy="259045"/>
    <xdr:sp macro="" textlink="">
      <xdr:nvSpPr>
        <xdr:cNvPr id="780" name="【庁舎】&#10;有形固定資産減価償却率該当値テキスト">
          <a:extLst>
            <a:ext uri="{FF2B5EF4-FFF2-40B4-BE49-F238E27FC236}">
              <a16:creationId xmlns:a16="http://schemas.microsoft.com/office/drawing/2014/main" id="{0C02A8DC-8D34-4451-8014-2C33DCAA6010}"/>
            </a:ext>
          </a:extLst>
        </xdr:cNvPr>
        <xdr:cNvSpPr txBox="1"/>
      </xdr:nvSpPr>
      <xdr:spPr>
        <a:xfrm>
          <a:off x="14414500" y="17545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27687</xdr:rowOff>
    </xdr:from>
    <xdr:to>
      <xdr:col>81</xdr:col>
      <xdr:colOff>101600</xdr:colOff>
      <xdr:row>106</xdr:row>
      <xdr:rowOff>129287</xdr:rowOff>
    </xdr:to>
    <xdr:sp macro="" textlink="">
      <xdr:nvSpPr>
        <xdr:cNvPr id="781" name="楕円 780">
          <a:extLst>
            <a:ext uri="{FF2B5EF4-FFF2-40B4-BE49-F238E27FC236}">
              <a16:creationId xmlns:a16="http://schemas.microsoft.com/office/drawing/2014/main" id="{C0DA49BE-F3E1-42C1-84C9-1A7E86A285DE}"/>
            </a:ext>
          </a:extLst>
        </xdr:cNvPr>
        <xdr:cNvSpPr/>
      </xdr:nvSpPr>
      <xdr:spPr>
        <a:xfrm>
          <a:off x="13578840" y="1779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12192</xdr:rowOff>
    </xdr:from>
    <xdr:to>
      <xdr:col>85</xdr:col>
      <xdr:colOff>127000</xdr:colOff>
      <xdr:row>106</xdr:row>
      <xdr:rowOff>78487</xdr:rowOff>
    </xdr:to>
    <xdr:cxnSp macro="">
      <xdr:nvCxnSpPr>
        <xdr:cNvPr id="782" name="直線コネクタ 781">
          <a:extLst>
            <a:ext uri="{FF2B5EF4-FFF2-40B4-BE49-F238E27FC236}">
              <a16:creationId xmlns:a16="http://schemas.microsoft.com/office/drawing/2014/main" id="{3FED6C0A-0AE1-40AE-A753-4D7A60F89845}"/>
            </a:ext>
          </a:extLst>
        </xdr:cNvPr>
        <xdr:cNvCxnSpPr/>
      </xdr:nvCxnSpPr>
      <xdr:spPr>
        <a:xfrm flipV="1">
          <a:off x="13629640" y="17614392"/>
          <a:ext cx="746760" cy="23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137413</xdr:rowOff>
    </xdr:from>
    <xdr:to>
      <xdr:col>76</xdr:col>
      <xdr:colOff>165100</xdr:colOff>
      <xdr:row>106</xdr:row>
      <xdr:rowOff>67563</xdr:rowOff>
    </xdr:to>
    <xdr:sp macro="" textlink="">
      <xdr:nvSpPr>
        <xdr:cNvPr id="783" name="楕円 782">
          <a:extLst>
            <a:ext uri="{FF2B5EF4-FFF2-40B4-BE49-F238E27FC236}">
              <a16:creationId xmlns:a16="http://schemas.microsoft.com/office/drawing/2014/main" id="{7D9F68AF-B021-4B66-B248-BE0FEA323510}"/>
            </a:ext>
          </a:extLst>
        </xdr:cNvPr>
        <xdr:cNvSpPr/>
      </xdr:nvSpPr>
      <xdr:spPr>
        <a:xfrm>
          <a:off x="12804140" y="177396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16763</xdr:rowOff>
    </xdr:from>
    <xdr:to>
      <xdr:col>81</xdr:col>
      <xdr:colOff>50800</xdr:colOff>
      <xdr:row>106</xdr:row>
      <xdr:rowOff>78487</xdr:rowOff>
    </xdr:to>
    <xdr:cxnSp macro="">
      <xdr:nvCxnSpPr>
        <xdr:cNvPr id="784" name="直線コネクタ 783">
          <a:extLst>
            <a:ext uri="{FF2B5EF4-FFF2-40B4-BE49-F238E27FC236}">
              <a16:creationId xmlns:a16="http://schemas.microsoft.com/office/drawing/2014/main" id="{B45A2589-F9AF-45BF-A414-49852FFD50C6}"/>
            </a:ext>
          </a:extLst>
        </xdr:cNvPr>
        <xdr:cNvCxnSpPr/>
      </xdr:nvCxnSpPr>
      <xdr:spPr>
        <a:xfrm>
          <a:off x="12854940" y="17786603"/>
          <a:ext cx="774700" cy="6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100837</xdr:rowOff>
    </xdr:from>
    <xdr:to>
      <xdr:col>72</xdr:col>
      <xdr:colOff>38100</xdr:colOff>
      <xdr:row>106</xdr:row>
      <xdr:rowOff>30987</xdr:rowOff>
    </xdr:to>
    <xdr:sp macro="" textlink="">
      <xdr:nvSpPr>
        <xdr:cNvPr id="785" name="楕円 784">
          <a:extLst>
            <a:ext uri="{FF2B5EF4-FFF2-40B4-BE49-F238E27FC236}">
              <a16:creationId xmlns:a16="http://schemas.microsoft.com/office/drawing/2014/main" id="{F9A4E867-90CB-4E5E-9A3D-3BB6A20285CD}"/>
            </a:ext>
          </a:extLst>
        </xdr:cNvPr>
        <xdr:cNvSpPr/>
      </xdr:nvSpPr>
      <xdr:spPr>
        <a:xfrm>
          <a:off x="12029440" y="177030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151637</xdr:rowOff>
    </xdr:from>
    <xdr:to>
      <xdr:col>76</xdr:col>
      <xdr:colOff>114300</xdr:colOff>
      <xdr:row>106</xdr:row>
      <xdr:rowOff>16763</xdr:rowOff>
    </xdr:to>
    <xdr:cxnSp macro="">
      <xdr:nvCxnSpPr>
        <xdr:cNvPr id="786" name="直線コネクタ 785">
          <a:extLst>
            <a:ext uri="{FF2B5EF4-FFF2-40B4-BE49-F238E27FC236}">
              <a16:creationId xmlns:a16="http://schemas.microsoft.com/office/drawing/2014/main" id="{15D766AE-CE9F-4516-9039-777A7DCCFD66}"/>
            </a:ext>
          </a:extLst>
        </xdr:cNvPr>
        <xdr:cNvCxnSpPr/>
      </xdr:nvCxnSpPr>
      <xdr:spPr>
        <a:xfrm>
          <a:off x="12072620" y="17753837"/>
          <a:ext cx="78232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64263</xdr:rowOff>
    </xdr:from>
    <xdr:to>
      <xdr:col>67</xdr:col>
      <xdr:colOff>101600</xdr:colOff>
      <xdr:row>105</xdr:row>
      <xdr:rowOff>165863</xdr:rowOff>
    </xdr:to>
    <xdr:sp macro="" textlink="">
      <xdr:nvSpPr>
        <xdr:cNvPr id="787" name="楕円 786">
          <a:extLst>
            <a:ext uri="{FF2B5EF4-FFF2-40B4-BE49-F238E27FC236}">
              <a16:creationId xmlns:a16="http://schemas.microsoft.com/office/drawing/2014/main" id="{E1D39328-3796-4525-95A2-786D3EEFFA31}"/>
            </a:ext>
          </a:extLst>
        </xdr:cNvPr>
        <xdr:cNvSpPr/>
      </xdr:nvSpPr>
      <xdr:spPr>
        <a:xfrm>
          <a:off x="11231880" y="1766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115063</xdr:rowOff>
    </xdr:from>
    <xdr:to>
      <xdr:col>71</xdr:col>
      <xdr:colOff>177800</xdr:colOff>
      <xdr:row>105</xdr:row>
      <xdr:rowOff>151637</xdr:rowOff>
    </xdr:to>
    <xdr:cxnSp macro="">
      <xdr:nvCxnSpPr>
        <xdr:cNvPr id="788" name="直線コネクタ 787">
          <a:extLst>
            <a:ext uri="{FF2B5EF4-FFF2-40B4-BE49-F238E27FC236}">
              <a16:creationId xmlns:a16="http://schemas.microsoft.com/office/drawing/2014/main" id="{2FC29043-552D-4C54-816B-23E4EA5537D4}"/>
            </a:ext>
          </a:extLst>
        </xdr:cNvPr>
        <xdr:cNvCxnSpPr/>
      </xdr:nvCxnSpPr>
      <xdr:spPr>
        <a:xfrm>
          <a:off x="11282680" y="17717263"/>
          <a:ext cx="78994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120414</xdr:rowOff>
    </xdr:from>
    <xdr:ext cx="405111" cy="259045"/>
    <xdr:sp macro="" textlink="">
      <xdr:nvSpPr>
        <xdr:cNvPr id="789" name="n_1mainValue【庁舎】&#10;有形固定資産減価償却率">
          <a:extLst>
            <a:ext uri="{FF2B5EF4-FFF2-40B4-BE49-F238E27FC236}">
              <a16:creationId xmlns:a16="http://schemas.microsoft.com/office/drawing/2014/main" id="{8444EB73-127D-489F-B3B6-2930EDFEDD7B}"/>
            </a:ext>
          </a:extLst>
        </xdr:cNvPr>
        <xdr:cNvSpPr txBox="1"/>
      </xdr:nvSpPr>
      <xdr:spPr>
        <a:xfrm>
          <a:off x="13437244" y="1789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58690</xdr:rowOff>
    </xdr:from>
    <xdr:ext cx="405111" cy="259045"/>
    <xdr:sp macro="" textlink="">
      <xdr:nvSpPr>
        <xdr:cNvPr id="790" name="n_2mainValue【庁舎】&#10;有形固定資産減価償却率">
          <a:extLst>
            <a:ext uri="{FF2B5EF4-FFF2-40B4-BE49-F238E27FC236}">
              <a16:creationId xmlns:a16="http://schemas.microsoft.com/office/drawing/2014/main" id="{F9C114C2-F604-4C45-9D9F-D39DDC2C2E7C}"/>
            </a:ext>
          </a:extLst>
        </xdr:cNvPr>
        <xdr:cNvSpPr txBox="1"/>
      </xdr:nvSpPr>
      <xdr:spPr>
        <a:xfrm>
          <a:off x="12675244" y="17828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22114</xdr:rowOff>
    </xdr:from>
    <xdr:ext cx="405111" cy="259045"/>
    <xdr:sp macro="" textlink="">
      <xdr:nvSpPr>
        <xdr:cNvPr id="791" name="n_3mainValue【庁舎】&#10;有形固定資産減価償却率">
          <a:extLst>
            <a:ext uri="{FF2B5EF4-FFF2-40B4-BE49-F238E27FC236}">
              <a16:creationId xmlns:a16="http://schemas.microsoft.com/office/drawing/2014/main" id="{6358008B-A63D-4477-A789-36FF8DFC1B84}"/>
            </a:ext>
          </a:extLst>
        </xdr:cNvPr>
        <xdr:cNvSpPr txBox="1"/>
      </xdr:nvSpPr>
      <xdr:spPr>
        <a:xfrm>
          <a:off x="11900544" y="17791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156990</xdr:rowOff>
    </xdr:from>
    <xdr:ext cx="405111" cy="259045"/>
    <xdr:sp macro="" textlink="">
      <xdr:nvSpPr>
        <xdr:cNvPr id="792" name="n_4mainValue【庁舎】&#10;有形固定資産減価償却率">
          <a:extLst>
            <a:ext uri="{FF2B5EF4-FFF2-40B4-BE49-F238E27FC236}">
              <a16:creationId xmlns:a16="http://schemas.microsoft.com/office/drawing/2014/main" id="{FCDB8C4A-61FB-4232-9385-49A55D671CBB}"/>
            </a:ext>
          </a:extLst>
        </xdr:cNvPr>
        <xdr:cNvSpPr txBox="1"/>
      </xdr:nvSpPr>
      <xdr:spPr>
        <a:xfrm>
          <a:off x="11102984" y="1775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6A96B8B0-D212-4341-994D-A53803A221BA}"/>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DFB720FD-BCE8-4EE0-9E0C-5DCE8F91BDF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14F442C6-7CE3-4AE9-AECA-A5E3706E02B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8136F0DD-241D-41C2-B54C-8C6AD258E58C}"/>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B053DCBF-9BB1-42CE-841A-B9B9D20D6BE1}"/>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87A465C2-BE1F-4409-9595-FAD96A1E7B96}"/>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DB7480A4-2F78-4B83-AF03-8FB0D52BF664}"/>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83E06FD2-80BA-401A-92CC-0F5574F5F956}"/>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2BEB1C03-5299-463B-84D7-A6CD00DA279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FBC42CDB-CEDA-4174-A1A5-7D2CB77985EE}"/>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a:extLst>
            <a:ext uri="{FF2B5EF4-FFF2-40B4-BE49-F238E27FC236}">
              <a16:creationId xmlns:a16="http://schemas.microsoft.com/office/drawing/2014/main" id="{675C55BE-052F-4135-A012-346EF06EC065}"/>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4" name="テキスト ボックス 803">
          <a:extLst>
            <a:ext uri="{FF2B5EF4-FFF2-40B4-BE49-F238E27FC236}">
              <a16:creationId xmlns:a16="http://schemas.microsoft.com/office/drawing/2014/main" id="{496E20A3-9326-4740-9E1E-C449475531AE}"/>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a:extLst>
            <a:ext uri="{FF2B5EF4-FFF2-40B4-BE49-F238E27FC236}">
              <a16:creationId xmlns:a16="http://schemas.microsoft.com/office/drawing/2014/main" id="{D02FFF93-21AA-4C6E-A298-65EF63250912}"/>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6" name="テキスト ボックス 805">
          <a:extLst>
            <a:ext uri="{FF2B5EF4-FFF2-40B4-BE49-F238E27FC236}">
              <a16:creationId xmlns:a16="http://schemas.microsoft.com/office/drawing/2014/main" id="{FB86540A-E3BE-4701-A041-8F0873612B49}"/>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a:extLst>
            <a:ext uri="{FF2B5EF4-FFF2-40B4-BE49-F238E27FC236}">
              <a16:creationId xmlns:a16="http://schemas.microsoft.com/office/drawing/2014/main" id="{71CD84D2-6A9D-46A3-BDEB-6B01355CA545}"/>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8" name="テキスト ボックス 807">
          <a:extLst>
            <a:ext uri="{FF2B5EF4-FFF2-40B4-BE49-F238E27FC236}">
              <a16:creationId xmlns:a16="http://schemas.microsoft.com/office/drawing/2014/main" id="{E2689DFE-54F5-4935-97AF-4011005DBD96}"/>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a:extLst>
            <a:ext uri="{FF2B5EF4-FFF2-40B4-BE49-F238E27FC236}">
              <a16:creationId xmlns:a16="http://schemas.microsoft.com/office/drawing/2014/main" id="{7BDAB717-2350-4D6D-B8E3-CC546CB8A8A3}"/>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0" name="テキスト ボックス 809">
          <a:extLst>
            <a:ext uri="{FF2B5EF4-FFF2-40B4-BE49-F238E27FC236}">
              <a16:creationId xmlns:a16="http://schemas.microsoft.com/office/drawing/2014/main" id="{F56EB097-C258-4198-B5B7-1598DA75BCCA}"/>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a:extLst>
            <a:ext uri="{FF2B5EF4-FFF2-40B4-BE49-F238E27FC236}">
              <a16:creationId xmlns:a16="http://schemas.microsoft.com/office/drawing/2014/main" id="{59DB36BB-C6DF-4861-A445-DC2C7736CB57}"/>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2" name="テキスト ボックス 811">
          <a:extLst>
            <a:ext uri="{FF2B5EF4-FFF2-40B4-BE49-F238E27FC236}">
              <a16:creationId xmlns:a16="http://schemas.microsoft.com/office/drawing/2014/main" id="{08A6E5CD-E424-432C-AA44-90F2D3C12C99}"/>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D91B7323-B9A9-4AB3-AD05-C0B747E7145C}"/>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a:extLst>
            <a:ext uri="{FF2B5EF4-FFF2-40B4-BE49-F238E27FC236}">
              <a16:creationId xmlns:a16="http://schemas.microsoft.com/office/drawing/2014/main" id="{E6FC07FA-2DB0-4F0C-960D-8C3B106F3E8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a:extLst>
            <a:ext uri="{FF2B5EF4-FFF2-40B4-BE49-F238E27FC236}">
              <a16:creationId xmlns:a16="http://schemas.microsoft.com/office/drawing/2014/main" id="{E968A2E4-2A7E-41A0-A52E-D3F5F1BB46E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6" name="直線コネクタ 815">
          <a:extLst>
            <a:ext uri="{FF2B5EF4-FFF2-40B4-BE49-F238E27FC236}">
              <a16:creationId xmlns:a16="http://schemas.microsoft.com/office/drawing/2014/main" id="{49ACD644-C306-4243-900A-43D1562A7B46}"/>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7" name="【庁舎】&#10;一人当たり面積最小値テキスト">
          <a:extLst>
            <a:ext uri="{FF2B5EF4-FFF2-40B4-BE49-F238E27FC236}">
              <a16:creationId xmlns:a16="http://schemas.microsoft.com/office/drawing/2014/main" id="{F9295E30-CC16-4030-A611-D1439BCD4A13}"/>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8" name="直線コネクタ 817">
          <a:extLst>
            <a:ext uri="{FF2B5EF4-FFF2-40B4-BE49-F238E27FC236}">
              <a16:creationId xmlns:a16="http://schemas.microsoft.com/office/drawing/2014/main" id="{E4610114-34E3-4724-B517-62DB3F35D87E}"/>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9" name="【庁舎】&#10;一人当たり面積最大値テキスト">
          <a:extLst>
            <a:ext uri="{FF2B5EF4-FFF2-40B4-BE49-F238E27FC236}">
              <a16:creationId xmlns:a16="http://schemas.microsoft.com/office/drawing/2014/main" id="{F9E058FA-C0DA-410D-801F-95BBF63A2A0C}"/>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20" name="直線コネクタ 819">
          <a:extLst>
            <a:ext uri="{FF2B5EF4-FFF2-40B4-BE49-F238E27FC236}">
              <a16:creationId xmlns:a16="http://schemas.microsoft.com/office/drawing/2014/main" id="{9E4BE95F-F02E-43BE-94B5-1D698CAB8FF4}"/>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21" name="【庁舎】&#10;一人当たり面積平均値テキスト">
          <a:extLst>
            <a:ext uri="{FF2B5EF4-FFF2-40B4-BE49-F238E27FC236}">
              <a16:creationId xmlns:a16="http://schemas.microsoft.com/office/drawing/2014/main" id="{578C8A49-107A-4A37-9886-D27AA37E1738}"/>
            </a:ext>
          </a:extLst>
        </xdr:cNvPr>
        <xdr:cNvSpPr txBox="1"/>
      </xdr:nvSpPr>
      <xdr:spPr>
        <a:xfrm>
          <a:off x="19547840" y="17705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2" name="フローチャート: 判断 821">
          <a:extLst>
            <a:ext uri="{FF2B5EF4-FFF2-40B4-BE49-F238E27FC236}">
              <a16:creationId xmlns:a16="http://schemas.microsoft.com/office/drawing/2014/main" id="{803011F7-2E09-4E97-893E-1BB83A76DC52}"/>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3" name="フローチャート: 判断 822">
          <a:extLst>
            <a:ext uri="{FF2B5EF4-FFF2-40B4-BE49-F238E27FC236}">
              <a16:creationId xmlns:a16="http://schemas.microsoft.com/office/drawing/2014/main" id="{FBC4DF81-1888-49DF-BAC7-964EB3EA9ED3}"/>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41927</xdr:rowOff>
    </xdr:from>
    <xdr:ext cx="469744" cy="259045"/>
    <xdr:sp macro="" textlink="">
      <xdr:nvSpPr>
        <xdr:cNvPr id="824" name="n_1aveValue【庁舎】&#10;一人当たり面積">
          <a:extLst>
            <a:ext uri="{FF2B5EF4-FFF2-40B4-BE49-F238E27FC236}">
              <a16:creationId xmlns:a16="http://schemas.microsoft.com/office/drawing/2014/main" id="{CE310BF3-7CD9-4E8D-BA55-4137AB023036}"/>
            </a:ext>
          </a:extLst>
        </xdr:cNvPr>
        <xdr:cNvSpPr txBox="1"/>
      </xdr:nvSpPr>
      <xdr:spPr>
        <a:xfrm>
          <a:off x="18561127" y="1781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132080</xdr:rowOff>
    </xdr:from>
    <xdr:to>
      <xdr:col>107</xdr:col>
      <xdr:colOff>101600</xdr:colOff>
      <xdr:row>106</xdr:row>
      <xdr:rowOff>62230</xdr:rowOff>
    </xdr:to>
    <xdr:sp macro="" textlink="">
      <xdr:nvSpPr>
        <xdr:cNvPr id="825" name="フローチャート: 判断 824">
          <a:extLst>
            <a:ext uri="{FF2B5EF4-FFF2-40B4-BE49-F238E27FC236}">
              <a16:creationId xmlns:a16="http://schemas.microsoft.com/office/drawing/2014/main" id="{496F6250-9CC0-4C05-A900-E4EF5A651D2E}"/>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53357</xdr:rowOff>
    </xdr:from>
    <xdr:ext cx="469744" cy="259045"/>
    <xdr:sp macro="" textlink="">
      <xdr:nvSpPr>
        <xdr:cNvPr id="826" name="n_2aveValue【庁舎】&#10;一人当たり面積">
          <a:extLst>
            <a:ext uri="{FF2B5EF4-FFF2-40B4-BE49-F238E27FC236}">
              <a16:creationId xmlns:a16="http://schemas.microsoft.com/office/drawing/2014/main" id="{EE7570ED-06AB-4919-81E8-717343C80A92}"/>
            </a:ext>
          </a:extLst>
        </xdr:cNvPr>
        <xdr:cNvSpPr txBox="1"/>
      </xdr:nvSpPr>
      <xdr:spPr>
        <a:xfrm>
          <a:off x="177762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132080</xdr:rowOff>
    </xdr:from>
    <xdr:to>
      <xdr:col>102</xdr:col>
      <xdr:colOff>165100</xdr:colOff>
      <xdr:row>106</xdr:row>
      <xdr:rowOff>62230</xdr:rowOff>
    </xdr:to>
    <xdr:sp macro="" textlink="">
      <xdr:nvSpPr>
        <xdr:cNvPr id="827" name="フローチャート: 判断 826">
          <a:extLst>
            <a:ext uri="{FF2B5EF4-FFF2-40B4-BE49-F238E27FC236}">
              <a16:creationId xmlns:a16="http://schemas.microsoft.com/office/drawing/2014/main" id="{8946512C-1F71-4A4F-ABC8-42DE6142F14A}"/>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106</xdr:row>
      <xdr:rowOff>53357</xdr:rowOff>
    </xdr:from>
    <xdr:ext cx="469744" cy="259045"/>
    <xdr:sp macro="" textlink="">
      <xdr:nvSpPr>
        <xdr:cNvPr id="828" name="n_3aveValue【庁舎】&#10;一人当たり面積">
          <a:extLst>
            <a:ext uri="{FF2B5EF4-FFF2-40B4-BE49-F238E27FC236}">
              <a16:creationId xmlns:a16="http://schemas.microsoft.com/office/drawing/2014/main" id="{4A438695-0793-42D1-BA68-00D0A6C3177D}"/>
            </a:ext>
          </a:extLst>
        </xdr:cNvPr>
        <xdr:cNvSpPr txBox="1"/>
      </xdr:nvSpPr>
      <xdr:spPr>
        <a:xfrm>
          <a:off x="170015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132080</xdr:rowOff>
    </xdr:from>
    <xdr:to>
      <xdr:col>98</xdr:col>
      <xdr:colOff>38100</xdr:colOff>
      <xdr:row>106</xdr:row>
      <xdr:rowOff>62230</xdr:rowOff>
    </xdr:to>
    <xdr:sp macro="" textlink="">
      <xdr:nvSpPr>
        <xdr:cNvPr id="829" name="フローチャート: 判断 828">
          <a:extLst>
            <a:ext uri="{FF2B5EF4-FFF2-40B4-BE49-F238E27FC236}">
              <a16:creationId xmlns:a16="http://schemas.microsoft.com/office/drawing/2014/main" id="{9B7018F9-6638-47A4-9FED-F7A03B9DD5C6}"/>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106</xdr:row>
      <xdr:rowOff>53357</xdr:rowOff>
    </xdr:from>
    <xdr:ext cx="469744" cy="259045"/>
    <xdr:sp macro="" textlink="">
      <xdr:nvSpPr>
        <xdr:cNvPr id="830" name="n_4aveValue【庁舎】&#10;一人当たり面積">
          <a:extLst>
            <a:ext uri="{FF2B5EF4-FFF2-40B4-BE49-F238E27FC236}">
              <a16:creationId xmlns:a16="http://schemas.microsoft.com/office/drawing/2014/main" id="{8469E8E3-DAB8-4E18-8E4C-88B235C2C78F}"/>
            </a:ext>
          </a:extLst>
        </xdr:cNvPr>
        <xdr:cNvSpPr txBox="1"/>
      </xdr:nvSpPr>
      <xdr:spPr>
        <a:xfrm>
          <a:off x="162268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D55F7A53-C803-476B-A3D5-89D4F07E8AC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FA6133B-46B5-4867-B935-ED012A27427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BF58502C-0D2B-4BA9-A885-1CCE01453D7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325A2AAD-A778-465A-A97A-185333D8BCE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D57FFDE8-DB10-417F-9802-EAFA9597A14B}"/>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xdr:rowOff>
    </xdr:from>
    <xdr:to>
      <xdr:col>116</xdr:col>
      <xdr:colOff>114300</xdr:colOff>
      <xdr:row>104</xdr:row>
      <xdr:rowOff>115570</xdr:rowOff>
    </xdr:to>
    <xdr:sp macro="" textlink="">
      <xdr:nvSpPr>
        <xdr:cNvPr id="836" name="楕円 835">
          <a:extLst>
            <a:ext uri="{FF2B5EF4-FFF2-40B4-BE49-F238E27FC236}">
              <a16:creationId xmlns:a16="http://schemas.microsoft.com/office/drawing/2014/main" id="{75796446-E8BE-48B4-87DF-FED8B624A947}"/>
            </a:ext>
          </a:extLst>
        </xdr:cNvPr>
        <xdr:cNvSpPr/>
      </xdr:nvSpPr>
      <xdr:spPr>
        <a:xfrm>
          <a:off x="19458940" y="1744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36847</xdr:rowOff>
    </xdr:from>
    <xdr:ext cx="469744" cy="259045"/>
    <xdr:sp macro="" textlink="">
      <xdr:nvSpPr>
        <xdr:cNvPr id="837" name="【庁舎】&#10;一人当たり面積該当値テキスト">
          <a:extLst>
            <a:ext uri="{FF2B5EF4-FFF2-40B4-BE49-F238E27FC236}">
              <a16:creationId xmlns:a16="http://schemas.microsoft.com/office/drawing/2014/main" id="{4231F039-5B39-4B3A-8742-3695A47E985F}"/>
            </a:ext>
          </a:extLst>
        </xdr:cNvPr>
        <xdr:cNvSpPr txBox="1"/>
      </xdr:nvSpPr>
      <xdr:spPr>
        <a:xfrm>
          <a:off x="19547840" y="1730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29211</xdr:rowOff>
    </xdr:from>
    <xdr:to>
      <xdr:col>112</xdr:col>
      <xdr:colOff>38100</xdr:colOff>
      <xdr:row>104</xdr:row>
      <xdr:rowOff>130811</xdr:rowOff>
    </xdr:to>
    <xdr:sp macro="" textlink="">
      <xdr:nvSpPr>
        <xdr:cNvPr id="838" name="楕円 837">
          <a:extLst>
            <a:ext uri="{FF2B5EF4-FFF2-40B4-BE49-F238E27FC236}">
              <a16:creationId xmlns:a16="http://schemas.microsoft.com/office/drawing/2014/main" id="{8A52ED10-E77F-48FF-B0CD-CCB88F38B24D}"/>
            </a:ext>
          </a:extLst>
        </xdr:cNvPr>
        <xdr:cNvSpPr/>
      </xdr:nvSpPr>
      <xdr:spPr>
        <a:xfrm>
          <a:off x="18735040" y="1746377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64770</xdr:rowOff>
    </xdr:from>
    <xdr:to>
      <xdr:col>116</xdr:col>
      <xdr:colOff>63500</xdr:colOff>
      <xdr:row>104</xdr:row>
      <xdr:rowOff>80011</xdr:rowOff>
    </xdr:to>
    <xdr:cxnSp macro="">
      <xdr:nvCxnSpPr>
        <xdr:cNvPr id="839" name="直線コネクタ 838">
          <a:extLst>
            <a:ext uri="{FF2B5EF4-FFF2-40B4-BE49-F238E27FC236}">
              <a16:creationId xmlns:a16="http://schemas.microsoft.com/office/drawing/2014/main" id="{12E99751-46C1-4B02-BD6A-E0D2C904E605}"/>
            </a:ext>
          </a:extLst>
        </xdr:cNvPr>
        <xdr:cNvCxnSpPr/>
      </xdr:nvCxnSpPr>
      <xdr:spPr>
        <a:xfrm flipV="1">
          <a:off x="18778220" y="17499330"/>
          <a:ext cx="73152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52070</xdr:rowOff>
    </xdr:from>
    <xdr:to>
      <xdr:col>107</xdr:col>
      <xdr:colOff>101600</xdr:colOff>
      <xdr:row>104</xdr:row>
      <xdr:rowOff>153670</xdr:rowOff>
    </xdr:to>
    <xdr:sp macro="" textlink="">
      <xdr:nvSpPr>
        <xdr:cNvPr id="840" name="楕円 839">
          <a:extLst>
            <a:ext uri="{FF2B5EF4-FFF2-40B4-BE49-F238E27FC236}">
              <a16:creationId xmlns:a16="http://schemas.microsoft.com/office/drawing/2014/main" id="{082A97D5-2086-4977-80EB-5DBAE055C816}"/>
            </a:ext>
          </a:extLst>
        </xdr:cNvPr>
        <xdr:cNvSpPr/>
      </xdr:nvSpPr>
      <xdr:spPr>
        <a:xfrm>
          <a:off x="17937480" y="1748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80011</xdr:rowOff>
    </xdr:from>
    <xdr:to>
      <xdr:col>111</xdr:col>
      <xdr:colOff>177800</xdr:colOff>
      <xdr:row>104</xdr:row>
      <xdr:rowOff>102870</xdr:rowOff>
    </xdr:to>
    <xdr:cxnSp macro="">
      <xdr:nvCxnSpPr>
        <xdr:cNvPr id="841" name="直線コネクタ 840">
          <a:extLst>
            <a:ext uri="{FF2B5EF4-FFF2-40B4-BE49-F238E27FC236}">
              <a16:creationId xmlns:a16="http://schemas.microsoft.com/office/drawing/2014/main" id="{75145BD3-31E5-4437-B4D8-6CF74D8655F9}"/>
            </a:ext>
          </a:extLst>
        </xdr:cNvPr>
        <xdr:cNvCxnSpPr/>
      </xdr:nvCxnSpPr>
      <xdr:spPr>
        <a:xfrm flipV="1">
          <a:off x="17988280" y="17514571"/>
          <a:ext cx="78994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48261</xdr:rowOff>
    </xdr:from>
    <xdr:to>
      <xdr:col>102</xdr:col>
      <xdr:colOff>165100</xdr:colOff>
      <xdr:row>104</xdr:row>
      <xdr:rowOff>149861</xdr:rowOff>
    </xdr:to>
    <xdr:sp macro="" textlink="">
      <xdr:nvSpPr>
        <xdr:cNvPr id="842" name="楕円 841">
          <a:extLst>
            <a:ext uri="{FF2B5EF4-FFF2-40B4-BE49-F238E27FC236}">
              <a16:creationId xmlns:a16="http://schemas.microsoft.com/office/drawing/2014/main" id="{612DDF5A-4892-4830-9DBB-DF9152F3796B}"/>
            </a:ext>
          </a:extLst>
        </xdr:cNvPr>
        <xdr:cNvSpPr/>
      </xdr:nvSpPr>
      <xdr:spPr>
        <a:xfrm>
          <a:off x="17162780" y="174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99061</xdr:rowOff>
    </xdr:from>
    <xdr:to>
      <xdr:col>107</xdr:col>
      <xdr:colOff>50800</xdr:colOff>
      <xdr:row>104</xdr:row>
      <xdr:rowOff>102870</xdr:rowOff>
    </xdr:to>
    <xdr:cxnSp macro="">
      <xdr:nvCxnSpPr>
        <xdr:cNvPr id="843" name="直線コネクタ 842">
          <a:extLst>
            <a:ext uri="{FF2B5EF4-FFF2-40B4-BE49-F238E27FC236}">
              <a16:creationId xmlns:a16="http://schemas.microsoft.com/office/drawing/2014/main" id="{AB5F24AD-7D8E-4435-BB2E-93B8DA55A8B4}"/>
            </a:ext>
          </a:extLst>
        </xdr:cNvPr>
        <xdr:cNvCxnSpPr/>
      </xdr:nvCxnSpPr>
      <xdr:spPr>
        <a:xfrm>
          <a:off x="17213580" y="17533621"/>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40639</xdr:rowOff>
    </xdr:from>
    <xdr:to>
      <xdr:col>98</xdr:col>
      <xdr:colOff>38100</xdr:colOff>
      <xdr:row>104</xdr:row>
      <xdr:rowOff>142239</xdr:rowOff>
    </xdr:to>
    <xdr:sp macro="" textlink="">
      <xdr:nvSpPr>
        <xdr:cNvPr id="844" name="楕円 843">
          <a:extLst>
            <a:ext uri="{FF2B5EF4-FFF2-40B4-BE49-F238E27FC236}">
              <a16:creationId xmlns:a16="http://schemas.microsoft.com/office/drawing/2014/main" id="{C5EAF40E-2A36-4CE9-B18E-A72084AFEB1C}"/>
            </a:ext>
          </a:extLst>
        </xdr:cNvPr>
        <xdr:cNvSpPr/>
      </xdr:nvSpPr>
      <xdr:spPr>
        <a:xfrm>
          <a:off x="16388080" y="174751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91439</xdr:rowOff>
    </xdr:from>
    <xdr:to>
      <xdr:col>102</xdr:col>
      <xdr:colOff>114300</xdr:colOff>
      <xdr:row>104</xdr:row>
      <xdr:rowOff>99061</xdr:rowOff>
    </xdr:to>
    <xdr:cxnSp macro="">
      <xdr:nvCxnSpPr>
        <xdr:cNvPr id="845" name="直線コネクタ 844">
          <a:extLst>
            <a:ext uri="{FF2B5EF4-FFF2-40B4-BE49-F238E27FC236}">
              <a16:creationId xmlns:a16="http://schemas.microsoft.com/office/drawing/2014/main" id="{6CC8224F-5A9A-41BB-9407-D92BD254D26A}"/>
            </a:ext>
          </a:extLst>
        </xdr:cNvPr>
        <xdr:cNvCxnSpPr/>
      </xdr:nvCxnSpPr>
      <xdr:spPr>
        <a:xfrm>
          <a:off x="16431260" y="17525999"/>
          <a:ext cx="78232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147338</xdr:rowOff>
    </xdr:from>
    <xdr:ext cx="469744" cy="259045"/>
    <xdr:sp macro="" textlink="">
      <xdr:nvSpPr>
        <xdr:cNvPr id="846" name="n_1mainValue【庁舎】&#10;一人当たり面積">
          <a:extLst>
            <a:ext uri="{FF2B5EF4-FFF2-40B4-BE49-F238E27FC236}">
              <a16:creationId xmlns:a16="http://schemas.microsoft.com/office/drawing/2014/main" id="{9AB0C34E-56B4-454A-8B55-0CEC6E371943}"/>
            </a:ext>
          </a:extLst>
        </xdr:cNvPr>
        <xdr:cNvSpPr txBox="1"/>
      </xdr:nvSpPr>
      <xdr:spPr>
        <a:xfrm>
          <a:off x="18561127" y="1724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170197</xdr:rowOff>
    </xdr:from>
    <xdr:ext cx="469744" cy="259045"/>
    <xdr:sp macro="" textlink="">
      <xdr:nvSpPr>
        <xdr:cNvPr id="847" name="n_2mainValue【庁舎】&#10;一人当たり面積">
          <a:extLst>
            <a:ext uri="{FF2B5EF4-FFF2-40B4-BE49-F238E27FC236}">
              <a16:creationId xmlns:a16="http://schemas.microsoft.com/office/drawing/2014/main" id="{E3348C85-A5EC-4DBF-94BA-E9DA01B81BC5}"/>
            </a:ext>
          </a:extLst>
        </xdr:cNvPr>
        <xdr:cNvSpPr txBox="1"/>
      </xdr:nvSpPr>
      <xdr:spPr>
        <a:xfrm>
          <a:off x="17776267" y="1726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166388</xdr:rowOff>
    </xdr:from>
    <xdr:ext cx="469744" cy="259045"/>
    <xdr:sp macro="" textlink="">
      <xdr:nvSpPr>
        <xdr:cNvPr id="848" name="n_3mainValue【庁舎】&#10;一人当たり面積">
          <a:extLst>
            <a:ext uri="{FF2B5EF4-FFF2-40B4-BE49-F238E27FC236}">
              <a16:creationId xmlns:a16="http://schemas.microsoft.com/office/drawing/2014/main" id="{63199438-DCC1-4DB4-A51F-A504EC83E198}"/>
            </a:ext>
          </a:extLst>
        </xdr:cNvPr>
        <xdr:cNvSpPr txBox="1"/>
      </xdr:nvSpPr>
      <xdr:spPr>
        <a:xfrm>
          <a:off x="17001567" y="1726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158766</xdr:rowOff>
    </xdr:from>
    <xdr:ext cx="469744" cy="259045"/>
    <xdr:sp macro="" textlink="">
      <xdr:nvSpPr>
        <xdr:cNvPr id="849" name="n_4mainValue【庁舎】&#10;一人当たり面積">
          <a:extLst>
            <a:ext uri="{FF2B5EF4-FFF2-40B4-BE49-F238E27FC236}">
              <a16:creationId xmlns:a16="http://schemas.microsoft.com/office/drawing/2014/main" id="{24D304E7-F469-4C3C-9CFF-DCEF282C9279}"/>
            </a:ext>
          </a:extLst>
        </xdr:cNvPr>
        <xdr:cNvSpPr txBox="1"/>
      </xdr:nvSpPr>
      <xdr:spPr>
        <a:xfrm>
          <a:off x="16226867" y="17258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39EE9628-597B-47FD-97BC-846020121AD3}"/>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9C81365A-599F-458E-8CF6-E8F434123A7B}"/>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F1DD91A6-E098-4820-8BB5-A57D0F099FD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本分析表に記載された施設類型毎の本区の有形固定資産減価償却率は類似団体内平均値とほぼ同程度となっている。　　　　　　　　　　　　　　　　　　　　　　　　　　　　　　　　　　　　　　　　　　　　　　　　　　　　　　　　　　　　　　　　　　　　　　　　　　　　　　　　　　　　　　　　　　　　　　　　　　　　　　　　　　　　　　　　　　　　　　　　　　　　　　　　　　　　　　　　　　　　　　　　　　　　　　　　　　　　　　　　　　　　　　　　　　　　　　　　　　　　　　　　　　　　　　　　　　　　　　　　　　保健センターについては、前年度比</a:t>
          </a:r>
          <a:r>
            <a:rPr kumimoji="1" lang="en-US" altLang="ja-JP" sz="1100">
              <a:solidFill>
                <a:schemeClr val="dk1"/>
              </a:solidFill>
              <a:effectLst/>
              <a:latin typeface="+mn-lt"/>
              <a:ea typeface="+mn-ea"/>
              <a:cs typeface="+mn-cs"/>
            </a:rPr>
            <a:t>22.1</a:t>
          </a:r>
          <a:r>
            <a:rPr kumimoji="1" lang="ja-JP" altLang="ja-JP" sz="1100">
              <a:solidFill>
                <a:schemeClr val="dk1"/>
              </a:solidFill>
              <a:effectLst/>
              <a:latin typeface="+mn-lt"/>
              <a:ea typeface="+mn-ea"/>
              <a:cs typeface="+mn-cs"/>
            </a:rPr>
            <a:t>ﾎﾟｲﾝﾄの減となっており、これは令和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年度に竣功した晴海保健センターの新築工事により、減価償却率が低く抑えられたことによる。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庁舎については、前年度比</a:t>
          </a:r>
          <a:r>
            <a:rPr kumimoji="1" lang="en-US" altLang="ja-JP" sz="1100">
              <a:solidFill>
                <a:schemeClr val="dk1"/>
              </a:solidFill>
              <a:effectLst/>
              <a:latin typeface="+mn-lt"/>
              <a:ea typeface="+mn-ea"/>
              <a:cs typeface="+mn-cs"/>
            </a:rPr>
            <a:t>10.4</a:t>
          </a:r>
          <a:r>
            <a:rPr kumimoji="1" lang="ja-JP" altLang="ja-JP" sz="1100">
              <a:solidFill>
                <a:schemeClr val="dk1"/>
              </a:solidFill>
              <a:effectLst/>
              <a:latin typeface="+mn-lt"/>
              <a:ea typeface="+mn-ea"/>
              <a:cs typeface="+mn-cs"/>
            </a:rPr>
            <a:t>ﾎﾟｲﾝﾄの減となっており、これは令和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年度に竣功した晴海特別出張所の新築工事により、減価償却率が低く抑えられたことによる。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176,835
166,465
10.21
166,859,737
161,807,893
2,396,150
76,611,065
43,269,886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財政力指数は、前年度に比べ</a:t>
          </a:r>
          <a:r>
            <a:rPr kumimoji="1" lang="en-US" altLang="ja-JP" sz="1100">
              <a:solidFill>
                <a:schemeClr val="dk1"/>
              </a:solidFill>
              <a:effectLst/>
              <a:latin typeface="+mn-lt"/>
              <a:ea typeface="+mn-ea"/>
              <a:cs typeface="+mn-cs"/>
            </a:rPr>
            <a:t>0.05</a:t>
          </a:r>
          <a:r>
            <a:rPr kumimoji="1" lang="ja-JP" altLang="ja-JP" sz="1100">
              <a:solidFill>
                <a:schemeClr val="dk1"/>
              </a:solidFill>
              <a:effectLst/>
              <a:latin typeface="+mn-lt"/>
              <a:ea typeface="+mn-ea"/>
              <a:cs typeface="+mn-cs"/>
            </a:rPr>
            <a:t>ポイントの減であり、類似団体内平均値を</a:t>
          </a:r>
          <a:r>
            <a:rPr kumimoji="1" lang="en-US" altLang="ja-JP" sz="1100">
              <a:solidFill>
                <a:schemeClr val="dk1"/>
              </a:solidFill>
              <a:effectLst/>
              <a:latin typeface="+mn-lt"/>
              <a:ea typeface="+mn-ea"/>
              <a:cs typeface="+mn-cs"/>
            </a:rPr>
            <a:t>0.04</a:t>
          </a:r>
          <a:r>
            <a:rPr kumimoji="1" lang="ja-JP" altLang="ja-JP" sz="1100">
              <a:solidFill>
                <a:schemeClr val="dk1"/>
              </a:solidFill>
              <a:effectLst/>
              <a:latin typeface="+mn-lt"/>
              <a:ea typeface="+mn-ea"/>
              <a:cs typeface="+mn-cs"/>
            </a:rPr>
            <a:t>ポイント上回った。</a:t>
          </a:r>
          <a:endParaRPr lang="ja-JP" altLang="ja-JP" sz="1400">
            <a:effectLst/>
          </a:endParaRPr>
        </a:p>
        <a:p>
          <a:r>
            <a:rPr kumimoji="1" lang="ja-JP" altLang="ja-JP" sz="1100">
              <a:solidFill>
                <a:schemeClr val="dk1"/>
              </a:solidFill>
              <a:effectLst/>
              <a:latin typeface="+mn-lt"/>
              <a:ea typeface="+mn-ea"/>
              <a:cs typeface="+mn-cs"/>
            </a:rPr>
            <a:t>　財政力指数は、過去</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カ年の平均値であるが、単年度で見ると、令和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0.62</a:t>
          </a:r>
          <a:r>
            <a:rPr kumimoji="1" lang="ja-JP" altLang="ja-JP" sz="1100">
              <a:solidFill>
                <a:schemeClr val="dk1"/>
              </a:solidFill>
              <a:effectLst/>
              <a:latin typeface="+mn-lt"/>
              <a:ea typeface="+mn-ea"/>
              <a:cs typeface="+mn-cs"/>
            </a:rPr>
            <a:t>に対して、令和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0.57</a:t>
          </a:r>
          <a:r>
            <a:rPr kumimoji="1" lang="ja-JP" altLang="ja-JP" sz="1100">
              <a:solidFill>
                <a:schemeClr val="dk1"/>
              </a:solidFill>
              <a:effectLst/>
              <a:latin typeface="+mn-lt"/>
              <a:ea typeface="+mn-ea"/>
              <a:cs typeface="+mn-cs"/>
            </a:rPr>
            <a:t>と</a:t>
          </a:r>
          <a:r>
            <a:rPr kumimoji="1" lang="en-US" altLang="ja-JP" sz="1100">
              <a:solidFill>
                <a:schemeClr val="dk1"/>
              </a:solidFill>
              <a:effectLst/>
              <a:latin typeface="+mn-lt"/>
              <a:ea typeface="+mn-ea"/>
              <a:cs typeface="+mn-cs"/>
            </a:rPr>
            <a:t>0.05</a:t>
          </a:r>
          <a:r>
            <a:rPr kumimoji="1" lang="ja-JP" altLang="ja-JP" sz="1100">
              <a:solidFill>
                <a:schemeClr val="dk1"/>
              </a:solidFill>
              <a:effectLst/>
              <a:latin typeface="+mn-lt"/>
              <a:ea typeface="+mn-ea"/>
              <a:cs typeface="+mn-cs"/>
            </a:rPr>
            <a:t>ポイントの減となっている。</a:t>
          </a:r>
          <a:endParaRPr lang="ja-JP" altLang="ja-JP" sz="1400">
            <a:effectLst/>
          </a:endParaRPr>
        </a:p>
        <a:p>
          <a:r>
            <a:rPr kumimoji="1" lang="ja-JP" altLang="ja-JP" sz="1100">
              <a:solidFill>
                <a:schemeClr val="dk1"/>
              </a:solidFill>
              <a:effectLst/>
              <a:latin typeface="+mn-lt"/>
              <a:ea typeface="+mn-ea"/>
              <a:cs typeface="+mn-cs"/>
            </a:rPr>
            <a:t>　これは、分子となる基準財政収入額の増があるものの、分母となる基準財政需要額が</a:t>
          </a:r>
          <a:r>
            <a:rPr kumimoji="1" lang="ja-JP" altLang="en-US" sz="1100">
              <a:solidFill>
                <a:schemeClr val="dk1"/>
              </a:solidFill>
              <a:effectLst/>
              <a:latin typeface="+mn-lt"/>
              <a:ea typeface="+mn-ea"/>
              <a:cs typeface="+mn-cs"/>
            </a:rPr>
            <a:t>公共施設改築工事の臨時的</a:t>
          </a:r>
          <a:r>
            <a:rPr kumimoji="1" lang="ja-JP" altLang="ja-JP" sz="1100">
              <a:solidFill>
                <a:schemeClr val="dk1"/>
              </a:solidFill>
              <a:effectLst/>
              <a:latin typeface="+mn-lt"/>
              <a:ea typeface="+mn-ea"/>
              <a:cs typeface="+mn-cs"/>
            </a:rPr>
            <a:t>算定</a:t>
          </a:r>
          <a:r>
            <a:rPr kumimoji="1" lang="ja-JP" altLang="en-US" sz="1100">
              <a:solidFill>
                <a:schemeClr val="dk1"/>
              </a:solidFill>
              <a:effectLst/>
              <a:latin typeface="+mn-lt"/>
              <a:ea typeface="+mn-ea"/>
              <a:cs typeface="+mn-cs"/>
            </a:rPr>
            <a:t>及び工事単価の見直し</a:t>
          </a:r>
          <a:r>
            <a:rPr kumimoji="1" lang="ja-JP" altLang="ja-JP" sz="1100">
              <a:solidFill>
                <a:schemeClr val="dk1"/>
              </a:solidFill>
              <a:effectLst/>
              <a:latin typeface="+mn-lt"/>
              <a:ea typeface="+mn-ea"/>
              <a:cs typeface="+mn-cs"/>
            </a:rPr>
            <a:t>などによる増に伴い、分子を上回る増加率となったためである。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24493</xdr:rowOff>
    </xdr:from>
    <xdr:to>
      <xdr:col>23</xdr:col>
      <xdr:colOff>133350</xdr:colOff>
      <xdr:row>41</xdr:row>
      <xdr:rowOff>110672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53943"/>
          <a:ext cx="8382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161472</xdr:rowOff>
    </xdr:from>
    <xdr:to>
      <xdr:col>19</xdr:col>
      <xdr:colOff>133350</xdr:colOff>
      <xdr:row>41</xdr:row>
      <xdr:rowOff>24493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194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161472</xdr:rowOff>
    </xdr:from>
    <xdr:to>
      <xdr:col>15</xdr:col>
      <xdr:colOff>82550</xdr:colOff>
      <xdr:row>41</xdr:row>
      <xdr:rowOff>7257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0194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7257</xdr:rowOff>
    </xdr:from>
    <xdr:to>
      <xdr:col>11</xdr:col>
      <xdr:colOff>31750</xdr:colOff>
      <xdr:row>41</xdr:row>
      <xdr:rowOff>24493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76399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3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110672</xdr:rowOff>
    </xdr:from>
    <xdr:to>
      <xdr:col>15</xdr:col>
      <xdr:colOff>133350</xdr:colOff>
      <xdr:row>41</xdr:row>
      <xdr:rowOff>40822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50999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127907</xdr:rowOff>
    </xdr:from>
    <xdr:to>
      <xdr:col>11</xdr:col>
      <xdr:colOff>82550</xdr:colOff>
      <xdr:row>41</xdr:row>
      <xdr:rowOff>58057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68234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前年度より</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ポイント減少し</a:t>
          </a:r>
          <a:r>
            <a:rPr kumimoji="1" lang="en-US" altLang="ja-JP" sz="1100">
              <a:solidFill>
                <a:schemeClr val="dk1"/>
              </a:solidFill>
              <a:effectLst/>
              <a:latin typeface="+mn-lt"/>
              <a:ea typeface="+mn-ea"/>
              <a:cs typeface="+mn-cs"/>
            </a:rPr>
            <a:t>､60.4%</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これは、分子となる経常的経費充当一般財源等が</a:t>
          </a:r>
          <a:r>
            <a:rPr kumimoji="1" lang="ja-JP" altLang="en-US" sz="1100">
              <a:solidFill>
                <a:schemeClr val="dk1"/>
              </a:solidFill>
              <a:effectLst/>
              <a:latin typeface="+mn-lt"/>
              <a:ea typeface="+mn-ea"/>
              <a:cs typeface="+mn-cs"/>
            </a:rPr>
            <a:t>物件費</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により増加したものの、分母となる経常的一般財源等総額が財調交付金（普通交付金）の増などにより増加したためである。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146304</xdr:rowOff>
    </xdr:from>
    <xdr:to>
      <xdr:col>23</xdr:col>
      <xdr:colOff>133350</xdr:colOff>
      <xdr:row>60</xdr:row>
      <xdr:rowOff>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090404"/>
          <a:ext cx="8382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6096</xdr:rowOff>
    </xdr:from>
    <xdr:to>
      <xdr:col>19</xdr:col>
      <xdr:colOff>133350</xdr:colOff>
      <xdr:row>60</xdr:row>
      <xdr:rowOff>160528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293096"/>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111269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12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160528</xdr:rowOff>
    </xdr:from>
    <xdr:to>
      <xdr:col>15</xdr:col>
      <xdr:colOff>82550</xdr:colOff>
      <xdr:row>62</xdr:row>
      <xdr:rowOff>169926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447528"/>
          <a:ext cx="889000" cy="35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39624</xdr:rowOff>
    </xdr:from>
    <xdr:to>
      <xdr:col>11</xdr:col>
      <xdr:colOff>31750</xdr:colOff>
      <xdr:row>62</xdr:row>
      <xdr:rowOff>169926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669524"/>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95504</xdr:rowOff>
    </xdr:from>
    <xdr:to>
      <xdr:col>23</xdr:col>
      <xdr:colOff>184150</xdr:colOff>
      <xdr:row>59</xdr:row>
      <xdr:rowOff>25654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0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16781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9960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126746</xdr:rowOff>
    </xdr:from>
    <xdr:to>
      <xdr:col>19</xdr:col>
      <xdr:colOff>184150</xdr:colOff>
      <xdr:row>60</xdr:row>
      <xdr:rowOff>56896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67073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11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109728</xdr:rowOff>
    </xdr:from>
    <xdr:to>
      <xdr:col>15</xdr:col>
      <xdr:colOff>133350</xdr:colOff>
      <xdr:row>61</xdr:row>
      <xdr:rowOff>39878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3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50055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16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119126</xdr:rowOff>
    </xdr:from>
    <xdr:to>
      <xdr:col>11</xdr:col>
      <xdr:colOff>82550</xdr:colOff>
      <xdr:row>63</xdr:row>
      <xdr:rowOff>49276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59453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517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160274</xdr:rowOff>
    </xdr:from>
    <xdr:to>
      <xdr:col>7</xdr:col>
      <xdr:colOff>31750</xdr:colOff>
      <xdr:row>62</xdr:row>
      <xdr:rowOff>90424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100601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[233,789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前年度より</a:t>
          </a:r>
          <a:r>
            <a:rPr kumimoji="1" lang="en-US" altLang="ja-JP" sz="1100">
              <a:solidFill>
                <a:schemeClr val="dk1"/>
              </a:solidFill>
              <a:effectLst/>
              <a:latin typeface="+mn-lt"/>
              <a:ea typeface="+mn-ea"/>
              <a:cs typeface="+mn-cs"/>
            </a:rPr>
            <a:t>6,163</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2.6%</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これは、</a:t>
          </a:r>
          <a:r>
            <a:rPr kumimoji="1" lang="ja-JP" altLang="en-US" sz="1100">
              <a:solidFill>
                <a:schemeClr val="dk1"/>
              </a:solidFill>
              <a:effectLst/>
              <a:latin typeface="+mn-lt"/>
              <a:ea typeface="+mn-ea"/>
              <a:cs typeface="+mn-cs"/>
            </a:rPr>
            <a:t>定年引上げに伴う退職手当の減など</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したものである。</a:t>
          </a:r>
          <a:endParaRPr lang="ja-JP" altLang="ja-JP" sz="1400">
            <a:effectLst/>
          </a:endParaRPr>
        </a:p>
        <a:p>
          <a:r>
            <a:rPr kumimoji="1" lang="ja-JP" altLang="ja-JP" sz="1100">
              <a:solidFill>
                <a:schemeClr val="dk1"/>
              </a:solidFill>
              <a:effectLst/>
              <a:latin typeface="+mn-lt"/>
              <a:ea typeface="+mn-ea"/>
              <a:cs typeface="+mn-cs"/>
            </a:rPr>
            <a:t>　 なお、類似団体平均を上回っている要因は、基礎的な事務に要する人件費・物件費等は人口規模に関わらず一定程度必要となることによるものであり、人口規模の小さい自治体に見られる傾向である。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108372</xdr:rowOff>
    </xdr:from>
    <xdr:to>
      <xdr:col>23</xdr:col>
      <xdr:colOff>133350</xdr:colOff>
      <xdr:row>83</xdr:row>
      <xdr:rowOff>133156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338722"/>
          <a:ext cx="838200" cy="2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131975</xdr:rowOff>
    </xdr:from>
    <xdr:to>
      <xdr:col>19</xdr:col>
      <xdr:colOff>133350</xdr:colOff>
      <xdr:row>83</xdr:row>
      <xdr:rowOff>133156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62325"/>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46611</xdr:rowOff>
    </xdr:from>
    <xdr:to>
      <xdr:col>15</xdr:col>
      <xdr:colOff>82550</xdr:colOff>
      <xdr:row>83</xdr:row>
      <xdr:rowOff>131975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276961"/>
          <a:ext cx="889000" cy="8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163809</xdr:rowOff>
    </xdr:from>
    <xdr:to>
      <xdr:col>11</xdr:col>
      <xdr:colOff>31750</xdr:colOff>
      <xdr:row>83</xdr:row>
      <xdr:rowOff>46611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22709"/>
          <a:ext cx="889000" cy="5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57572</xdr:rowOff>
    </xdr:from>
    <xdr:to>
      <xdr:col>23</xdr:col>
      <xdr:colOff>184150</xdr:colOff>
      <xdr:row>83</xdr:row>
      <xdr:rowOff>159172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29649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259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82356</xdr:rowOff>
    </xdr:from>
    <xdr:to>
      <xdr:col>19</xdr:col>
      <xdr:colOff>184150</xdr:colOff>
      <xdr:row>84</xdr:row>
      <xdr:rowOff>12506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1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168733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399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81175</xdr:rowOff>
    </xdr:from>
    <xdr:to>
      <xdr:col>15</xdr:col>
      <xdr:colOff>133350</xdr:colOff>
      <xdr:row>84</xdr:row>
      <xdr:rowOff>11325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31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167552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39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167261</xdr:rowOff>
    </xdr:from>
    <xdr:to>
      <xdr:col>11</xdr:col>
      <xdr:colOff>82550</xdr:colOff>
      <xdr:row>83</xdr:row>
      <xdr:rowOff>97411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2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82188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312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113009</xdr:rowOff>
    </xdr:from>
    <xdr:to>
      <xdr:col>7</xdr:col>
      <xdr:colOff>31750</xdr:colOff>
      <xdr:row>83</xdr:row>
      <xdr:rowOff>43159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27936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　給与制度は特別区全体で統一的に運用されているが、本区においては、主に国の職員数の構成比が高い「経験年数</a:t>
          </a:r>
          <a:r>
            <a:rPr kumimoji="1" lang="en-US" altLang="ja-JP" sz="1100">
              <a:latin typeface="+mn-ea"/>
              <a:ea typeface="+mn-ea"/>
            </a:rPr>
            <a:t>15</a:t>
          </a:r>
          <a:r>
            <a:rPr kumimoji="1" lang="ja-JP" altLang="en-US" sz="1100">
              <a:latin typeface="+mn-ea"/>
              <a:ea typeface="+mn-ea"/>
            </a:rPr>
            <a:t>年以上</a:t>
          </a:r>
          <a:r>
            <a:rPr kumimoji="1" lang="en-US" altLang="ja-JP" sz="1100">
              <a:latin typeface="+mn-ea"/>
              <a:ea typeface="+mn-ea"/>
            </a:rPr>
            <a:t>20</a:t>
          </a:r>
          <a:r>
            <a:rPr kumimoji="1" lang="ja-JP" altLang="en-US" sz="1100">
              <a:latin typeface="+mn-ea"/>
              <a:ea typeface="+mn-ea"/>
            </a:rPr>
            <a:t>年未満」、「経験年数</a:t>
          </a:r>
          <a:r>
            <a:rPr kumimoji="1" lang="en-US" altLang="ja-JP" sz="1100">
              <a:latin typeface="+mn-ea"/>
              <a:ea typeface="+mn-ea"/>
            </a:rPr>
            <a:t>20</a:t>
          </a:r>
          <a:r>
            <a:rPr kumimoji="1" lang="ja-JP" altLang="en-US" sz="1100">
              <a:latin typeface="+mn-ea"/>
              <a:ea typeface="+mn-ea"/>
            </a:rPr>
            <a:t>年以上</a:t>
          </a:r>
          <a:r>
            <a:rPr kumimoji="1" lang="en-US" altLang="ja-JP" sz="1100">
              <a:latin typeface="+mn-ea"/>
              <a:ea typeface="+mn-ea"/>
            </a:rPr>
            <a:t>25</a:t>
          </a:r>
          <a:r>
            <a:rPr kumimoji="1" lang="ja-JP" altLang="en-US" sz="1100">
              <a:latin typeface="+mn-ea"/>
              <a:ea typeface="+mn-ea"/>
            </a:rPr>
            <a:t>年未満」に該当する職員の平均給料月額が国と比較して高いことから、ラスパイレス指数が</a:t>
          </a:r>
          <a:r>
            <a:rPr kumimoji="1" lang="en-US" altLang="ja-JP" sz="1100">
              <a:latin typeface="+mn-ea"/>
              <a:ea typeface="+mn-ea"/>
            </a:rPr>
            <a:t>100</a:t>
          </a:r>
          <a:r>
            <a:rPr kumimoji="1" lang="ja-JP" altLang="en-US" sz="1100">
              <a:latin typeface="+mn-ea"/>
              <a:ea typeface="+mn-ea"/>
            </a:rPr>
            <a:t>ポイントを超えている。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88</xdr:row>
      <xdr:rowOff>90488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81100"/>
          <a:ext cx="0" cy="12969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62565</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5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90488</xdr:rowOff>
    </xdr:from>
    <xdr:to>
      <xdr:col>81</xdr:col>
      <xdr:colOff>133350</xdr:colOff>
      <xdr:row>88</xdr:row>
      <xdr:rowOff>90488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17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90488</xdr:rowOff>
    </xdr:from>
    <xdr:to>
      <xdr:col>81</xdr:col>
      <xdr:colOff>44450</xdr:colOff>
      <xdr:row>88</xdr:row>
      <xdr:rowOff>150813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5178088"/>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150813</xdr:rowOff>
    </xdr:from>
    <xdr:to>
      <xdr:col>77</xdr:col>
      <xdr:colOff>44450</xdr:colOff>
      <xdr:row>89</xdr:row>
      <xdr:rowOff>39688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523841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120650</xdr:rowOff>
    </xdr:from>
    <xdr:to>
      <xdr:col>72</xdr:col>
      <xdr:colOff>203200</xdr:colOff>
      <xdr:row>89</xdr:row>
      <xdr:rowOff>39688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5208250"/>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122238</xdr:rowOff>
    </xdr:from>
    <xdr:to>
      <xdr:col>73</xdr:col>
      <xdr:colOff>44450</xdr:colOff>
      <xdr:row>85</xdr:row>
      <xdr:rowOff>52388</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2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62565</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29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120650</xdr:rowOff>
    </xdr:from>
    <xdr:to>
      <xdr:col>68</xdr:col>
      <xdr:colOff>152400</xdr:colOff>
      <xdr:row>89</xdr:row>
      <xdr:rowOff>100013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5208250"/>
          <a:ext cx="8890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11113</xdr:rowOff>
    </xdr:from>
    <xdr:to>
      <xdr:col>68</xdr:col>
      <xdr:colOff>203200</xdr:colOff>
      <xdr:row>85</xdr:row>
      <xdr:rowOff>112713</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8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122890</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5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39688</xdr:rowOff>
    </xdr:from>
    <xdr:to>
      <xdr:col>81</xdr:col>
      <xdr:colOff>95250</xdr:colOff>
      <xdr:row>88</xdr:row>
      <xdr:rowOff>141288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12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107015</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502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100013</xdr:rowOff>
    </xdr:from>
    <xdr:to>
      <xdr:col>77</xdr:col>
      <xdr:colOff>95250</xdr:colOff>
      <xdr:row>89</xdr:row>
      <xdr:rowOff>30163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518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14940</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273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160338</xdr:rowOff>
    </xdr:from>
    <xdr:to>
      <xdr:col>73</xdr:col>
      <xdr:colOff>44450</xdr:colOff>
      <xdr:row>89</xdr:row>
      <xdr:rowOff>90488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24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75265</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33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69850</xdr:rowOff>
    </xdr:from>
    <xdr:to>
      <xdr:col>68</xdr:col>
      <xdr:colOff>203200</xdr:colOff>
      <xdr:row>89</xdr:row>
      <xdr:rowOff>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156227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49213</xdr:rowOff>
    </xdr:from>
    <xdr:to>
      <xdr:col>64</xdr:col>
      <xdr:colOff>152400</xdr:colOff>
      <xdr:row>89</xdr:row>
      <xdr:rowOff>150813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30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135590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39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　前年度より</a:t>
          </a:r>
          <a:r>
            <a:rPr kumimoji="1" lang="en-US" altLang="ja-JP" sz="1100">
              <a:latin typeface="+mn-ea"/>
              <a:ea typeface="+mn-ea"/>
            </a:rPr>
            <a:t>0.07</a:t>
          </a:r>
          <a:r>
            <a:rPr kumimoji="1" lang="ja-JP" altLang="en-US" sz="1100">
              <a:latin typeface="+mn-ea"/>
              <a:ea typeface="+mn-ea"/>
            </a:rPr>
            <a:t>人減少した。</a:t>
          </a:r>
        </a:p>
        <a:p>
          <a:r>
            <a:rPr kumimoji="1" lang="ja-JP" altLang="en-US" sz="1100">
              <a:latin typeface="+mn-ea"/>
              <a:ea typeface="+mn-ea"/>
            </a:rPr>
            <a:t>　これは、令和５年度において本区の職員は増加しているものの、それを上回る人口増加の影響によるものである。</a:t>
          </a:r>
        </a:p>
        <a:p>
          <a:r>
            <a:rPr kumimoji="1" lang="ja-JP" altLang="en-US" sz="1100">
              <a:latin typeface="+mn-ea"/>
              <a:ea typeface="+mn-ea"/>
            </a:rPr>
            <a:t>　なお、類似団体平均を上回っているのは、基礎的な事務に要する職員数は人口規模に関わらず一定程度必要であることが要因であり、人口規模の小さい自治体に見られる傾向である。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16873</xdr:rowOff>
    </xdr:from>
    <xdr:to>
      <xdr:col>81</xdr:col>
      <xdr:colOff>44450</xdr:colOff>
      <xdr:row>62</xdr:row>
      <xdr:rowOff>24916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646773"/>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24916</xdr:rowOff>
    </xdr:from>
    <xdr:to>
      <xdr:col>77</xdr:col>
      <xdr:colOff>44450</xdr:colOff>
      <xdr:row>62</xdr:row>
      <xdr:rowOff>27215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654816"/>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27215</xdr:rowOff>
    </xdr:from>
    <xdr:to>
      <xdr:col>72</xdr:col>
      <xdr:colOff>203200</xdr:colOff>
      <xdr:row>62</xdr:row>
      <xdr:rowOff>32959</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657115"/>
          <a:ext cx="88900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16873</xdr:rowOff>
    </xdr:from>
    <xdr:to>
      <xdr:col>68</xdr:col>
      <xdr:colOff>152400</xdr:colOff>
      <xdr:row>62</xdr:row>
      <xdr:rowOff>32959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646773"/>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137523</xdr:rowOff>
    </xdr:from>
    <xdr:to>
      <xdr:col>81</xdr:col>
      <xdr:colOff>95250</xdr:colOff>
      <xdr:row>62</xdr:row>
      <xdr:rowOff>67673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109600</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568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145566</xdr:rowOff>
    </xdr:from>
    <xdr:to>
      <xdr:col>77</xdr:col>
      <xdr:colOff>95250</xdr:colOff>
      <xdr:row>62</xdr:row>
      <xdr:rowOff>75716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6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60493</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69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147865</xdr:rowOff>
    </xdr:from>
    <xdr:to>
      <xdr:col>73</xdr:col>
      <xdr:colOff>44450</xdr:colOff>
      <xdr:row>62</xdr:row>
      <xdr:rowOff>78015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60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62792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69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153609</xdr:rowOff>
    </xdr:from>
    <xdr:to>
      <xdr:col>68</xdr:col>
      <xdr:colOff>203200</xdr:colOff>
      <xdr:row>62</xdr:row>
      <xdr:rowOff>83759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68536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69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ポイント悪化した。</a:t>
          </a:r>
          <a:endParaRPr lang="ja-JP" altLang="ja-JP" sz="1400">
            <a:effectLst/>
          </a:endParaRPr>
        </a:p>
        <a:p>
          <a:r>
            <a:rPr kumimoji="1" lang="ja-JP" altLang="ja-JP" sz="1100">
              <a:solidFill>
                <a:schemeClr val="dk1"/>
              </a:solidFill>
              <a:effectLst/>
              <a:latin typeface="+mn-lt"/>
              <a:ea typeface="+mn-ea"/>
              <a:cs typeface="+mn-cs"/>
            </a:rPr>
            <a:t>　これは</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か年平均で入れ替わりとなる令和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年度と比較して</a:t>
          </a:r>
          <a:r>
            <a:rPr kumimoji="1"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学校教育施設整備などに伴う公債費（元利償還金）が増となったことや公債費に準ずる債務負担行為に係る経費のうち、商工業融資等の利子補給が増となったことなどによる</a:t>
          </a:r>
          <a:r>
            <a:rPr lang="ja-JP" altLang="en-US" sz="1100">
              <a:solidFill>
                <a:schemeClr val="dk1"/>
              </a:solidFill>
              <a:effectLst/>
              <a:latin typeface="+mn-lt"/>
              <a:ea typeface="+mn-ea"/>
              <a:cs typeface="+mn-cs"/>
            </a:rPr>
            <a:t>ものである。</a:t>
          </a:r>
          <a:endParaRPr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年度以降も同様の傾向が見込まれるため、今後の推移を注視する必要がある。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135467</xdr:rowOff>
    </xdr:from>
    <xdr:to>
      <xdr:col>81</xdr:col>
      <xdr:colOff>44450</xdr:colOff>
      <xdr:row>44</xdr:row>
      <xdr:rowOff>64558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7507817"/>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14817</xdr:rowOff>
    </xdr:from>
    <xdr:to>
      <xdr:col>77</xdr:col>
      <xdr:colOff>44450</xdr:colOff>
      <xdr:row>43</xdr:row>
      <xdr:rowOff>135467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38716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146050</xdr:rowOff>
    </xdr:from>
    <xdr:to>
      <xdr:col>72</xdr:col>
      <xdr:colOff>203200</xdr:colOff>
      <xdr:row>43</xdr:row>
      <xdr:rowOff>14817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3469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146050</xdr:rowOff>
    </xdr:from>
    <xdr:to>
      <xdr:col>68</xdr:col>
      <xdr:colOff>152400</xdr:colOff>
      <xdr:row>42</xdr:row>
      <xdr:rowOff>166158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44</xdr:row>
      <xdr:rowOff>13758</xdr:rowOff>
    </xdr:from>
    <xdr:to>
      <xdr:col>81</xdr:col>
      <xdr:colOff>95250</xdr:colOff>
      <xdr:row>44</xdr:row>
      <xdr:rowOff>115358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157285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529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84667</xdr:rowOff>
    </xdr:from>
    <xdr:to>
      <xdr:col>77</xdr:col>
      <xdr:colOff>95250</xdr:colOff>
      <xdr:row>44</xdr:row>
      <xdr:rowOff>14817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171044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135467</xdr:rowOff>
    </xdr:from>
    <xdr:to>
      <xdr:col>73</xdr:col>
      <xdr:colOff>44450</xdr:colOff>
      <xdr:row>43</xdr:row>
      <xdr:rowOff>65617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50394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95250</xdr:rowOff>
    </xdr:from>
    <xdr:to>
      <xdr:col>68</xdr:col>
      <xdr:colOff>203200</xdr:colOff>
      <xdr:row>43</xdr:row>
      <xdr:rowOff>25400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10177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115358</xdr:rowOff>
    </xdr:from>
    <xdr:to>
      <xdr:col>64</xdr:col>
      <xdr:colOff>152400</xdr:colOff>
      <xdr:row>43</xdr:row>
      <xdr:rowOff>45508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30285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依然として充当可能財源等が将来負担額を上回っていることからマイナスの数値（－表記）となっている。</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これは、地方債の元金現在高の増などにより将来負担額が増加したものの、施設整備基金の増などにより充当可能財源等が増加した</a:t>
          </a:r>
          <a:r>
            <a:rPr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将来負担比率は対前年度比で</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92.6</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104.9</a:t>
          </a:r>
          <a:r>
            <a:rPr kumimoji="1" lang="ja-JP" altLang="ja-JP" sz="1100">
              <a:solidFill>
                <a:schemeClr val="dk1"/>
              </a:solidFill>
              <a:effectLst/>
              <a:latin typeface="+mn-lt"/>
              <a:ea typeface="+mn-ea"/>
              <a:cs typeface="+mn-cs"/>
            </a:rPr>
            <a:t>）となっている。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176,835
166,465
10.21
166,859,737
161,807,893
2,396,150
76,611,065
43,269,886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人件費に係る経常収支比率は、前年度比</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　これは定年引上げに伴う退職手当の減などにより、分子となる人件費に充当する経常経費充当一般財源等が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ことに加え</a:t>
          </a:r>
          <a:r>
            <a:rPr kumimoji="1" lang="ja-JP" altLang="ja-JP" sz="1100">
              <a:solidFill>
                <a:schemeClr val="dk1"/>
              </a:solidFill>
              <a:effectLst/>
              <a:latin typeface="+mn-lt"/>
              <a:ea typeface="+mn-ea"/>
              <a:cs typeface="+mn-cs"/>
            </a:rPr>
            <a:t>、特別区財政調整交付金の増などにより、分母となる経常一般財源等が増加</a:t>
          </a:r>
          <a:r>
            <a:rPr kumimoji="1" lang="ja-JP" altLang="en-US" sz="1100">
              <a:solidFill>
                <a:schemeClr val="dk1"/>
              </a:solidFill>
              <a:effectLst/>
              <a:latin typeface="+mn-lt"/>
              <a:ea typeface="+mn-ea"/>
              <a:cs typeface="+mn-cs"/>
            </a:rPr>
            <a:t>した</a:t>
          </a:r>
          <a:r>
            <a:rPr kumimoji="1" lang="ja-JP" altLang="ja-JP" sz="1100">
              <a:solidFill>
                <a:schemeClr val="dk1"/>
              </a:solidFill>
              <a:effectLst/>
              <a:latin typeface="+mn-lt"/>
              <a:ea typeface="+mn-ea"/>
              <a:cs typeface="+mn-cs"/>
            </a:rPr>
            <a:t>ためである。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158750</xdr:rowOff>
    </xdr:from>
    <xdr:to>
      <xdr:col>24</xdr:col>
      <xdr:colOff>25400</xdr:colOff>
      <xdr:row>35</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816600"/>
          <a:ext cx="8382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37</xdr:row>
      <xdr:rowOff>19050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468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19050</xdr:rowOff>
    </xdr:from>
    <xdr:to>
      <xdr:col>15</xdr:col>
      <xdr:colOff>98425</xdr:colOff>
      <xdr:row>39</xdr:row>
      <xdr:rowOff>31750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62700"/>
          <a:ext cx="8890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5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25400</xdr:rowOff>
    </xdr:from>
    <xdr:to>
      <xdr:col>11</xdr:col>
      <xdr:colOff>9525</xdr:colOff>
      <xdr:row>39</xdr:row>
      <xdr:rowOff>31750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405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107950</xdr:rowOff>
    </xdr:from>
    <xdr:to>
      <xdr:col>24</xdr:col>
      <xdr:colOff>76200</xdr:colOff>
      <xdr:row>34</xdr:row>
      <xdr:rowOff>38100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124477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95250</xdr:rowOff>
    </xdr:from>
    <xdr:to>
      <xdr:col>20</xdr:col>
      <xdr:colOff>38100</xdr:colOff>
      <xdr:row>36</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35577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139700</xdr:rowOff>
    </xdr:from>
    <xdr:to>
      <xdr:col>15</xdr:col>
      <xdr:colOff>149225</xdr:colOff>
      <xdr:row>37</xdr:row>
      <xdr:rowOff>69850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80027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152400</xdr:rowOff>
    </xdr:from>
    <xdr:to>
      <xdr:col>11</xdr:col>
      <xdr:colOff>60325</xdr:colOff>
      <xdr:row>39</xdr:row>
      <xdr:rowOff>82550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67327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60977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物件費に係る経常収支比率は、前年度比</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ポイント減少した。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これは</a:t>
          </a:r>
          <a:r>
            <a:rPr kumimoji="1" lang="ja-JP" altLang="en-US" sz="1100" b="0" i="0" baseline="0">
              <a:solidFill>
                <a:schemeClr val="dk1"/>
              </a:solidFill>
              <a:effectLst/>
              <a:latin typeface="+mn-lt"/>
              <a:ea typeface="+mn-ea"/>
              <a:cs typeface="+mn-cs"/>
            </a:rPr>
            <a:t>晴海地域交流センターの管理運営</a:t>
          </a:r>
          <a:r>
            <a:rPr kumimoji="1" lang="ja-JP" altLang="ja-JP" sz="1100" b="0" i="0" baseline="0">
              <a:solidFill>
                <a:schemeClr val="dk1"/>
              </a:solidFill>
              <a:effectLst/>
              <a:latin typeface="+mn-lt"/>
              <a:ea typeface="+mn-ea"/>
              <a:cs typeface="+mn-cs"/>
            </a:rPr>
            <a:t>の増などにより、分子となる物件費に充当する経常経費充当一般財源等が増加したものの、特別区財政調整交付金の増などにより、分母となる経常一般財源等が分子を上回る増加率となったためである。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9979</xdr:rowOff>
    </xdr:from>
    <xdr:to>
      <xdr:col>82</xdr:col>
      <xdr:colOff>107950</xdr:colOff>
      <xdr:row>15</xdr:row>
      <xdr:rowOff>129721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581729"/>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129721</xdr:rowOff>
    </xdr:from>
    <xdr:to>
      <xdr:col>78</xdr:col>
      <xdr:colOff>69850</xdr:colOff>
      <xdr:row>16</xdr:row>
      <xdr:rowOff>34471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70147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34471</xdr:rowOff>
    </xdr:from>
    <xdr:to>
      <xdr:col>73</xdr:col>
      <xdr:colOff>180975</xdr:colOff>
      <xdr:row>17</xdr:row>
      <xdr:rowOff>48079</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777671"/>
          <a:ext cx="8890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154214</xdr:rowOff>
    </xdr:from>
    <xdr:to>
      <xdr:col>69</xdr:col>
      <xdr:colOff>92075</xdr:colOff>
      <xdr:row>17</xdr:row>
      <xdr:rowOff>48079</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89741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130629</xdr:rowOff>
    </xdr:from>
    <xdr:to>
      <xdr:col>82</xdr:col>
      <xdr:colOff>158750</xdr:colOff>
      <xdr:row>15</xdr:row>
      <xdr:rowOff>60779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147156</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78921</xdr:rowOff>
    </xdr:from>
    <xdr:to>
      <xdr:col>78</xdr:col>
      <xdr:colOff>120650</xdr:colOff>
      <xdr:row>16</xdr:row>
      <xdr:rowOff>9071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165298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737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155121</xdr:rowOff>
    </xdr:from>
    <xdr:to>
      <xdr:col>74</xdr:col>
      <xdr:colOff>31750</xdr:colOff>
      <xdr:row>16</xdr:row>
      <xdr:rowOff>85271</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70048</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168729</xdr:rowOff>
    </xdr:from>
    <xdr:to>
      <xdr:col>69</xdr:col>
      <xdr:colOff>142875</xdr:colOff>
      <xdr:row>17</xdr:row>
      <xdr:rowOff>98879</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1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83656</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98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103414</xdr:rowOff>
    </xdr:from>
    <xdr:to>
      <xdr:col>65</xdr:col>
      <xdr:colOff>53975</xdr:colOff>
      <xdr:row>17</xdr:row>
      <xdr:rowOff>33564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18341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扶助費に係る経常収支比率は、前年度比</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ポイント減少した。</a:t>
          </a:r>
          <a:endParaRPr lang="ja-JP" altLang="ja-JP" sz="1400">
            <a:effectLst/>
          </a:endParaRPr>
        </a:p>
        <a:p>
          <a:r>
            <a:rPr kumimoji="1" lang="ja-JP" altLang="ja-JP" sz="1100">
              <a:solidFill>
                <a:schemeClr val="dk1"/>
              </a:solidFill>
              <a:effectLst/>
              <a:latin typeface="+mn-lt"/>
              <a:ea typeface="+mn-ea"/>
              <a:cs typeface="+mn-cs"/>
            </a:rPr>
            <a:t>　これは</a:t>
          </a:r>
          <a:r>
            <a:rPr kumimoji="1" lang="ja-JP" altLang="en-US" sz="1100">
              <a:solidFill>
                <a:schemeClr val="dk1"/>
              </a:solidFill>
              <a:effectLst/>
              <a:latin typeface="+mn-lt"/>
              <a:ea typeface="+mn-ea"/>
              <a:cs typeface="+mn-cs"/>
            </a:rPr>
            <a:t>電力・ガス・食料品等価格高騰重点支援給付金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皆</a:t>
          </a:r>
          <a:r>
            <a:rPr kumimoji="1" lang="ja-JP" altLang="ja-JP" sz="1100">
              <a:solidFill>
                <a:schemeClr val="dk1"/>
              </a:solidFill>
              <a:effectLst/>
              <a:latin typeface="+mn-lt"/>
              <a:ea typeface="+mn-ea"/>
              <a:cs typeface="+mn-cs"/>
            </a:rPr>
            <a:t>増などにより、分子となる扶助費に充当する経常経費充当一般財源等が増加したものの、特別区財政調整交付金の増などにより、分母となる経常一般財源等が分子を上回る増加率となったためである。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39915</xdr:rowOff>
    </xdr:from>
    <xdr:to>
      <xdr:col>24</xdr:col>
      <xdr:colOff>25400</xdr:colOff>
      <xdr:row>54</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298215"/>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48277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55</xdr:row>
      <xdr:rowOff>20865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385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20865</xdr:rowOff>
    </xdr:from>
    <xdr:to>
      <xdr:col>15</xdr:col>
      <xdr:colOff>98425</xdr:colOff>
      <xdr:row>55</xdr:row>
      <xdr:rowOff>129722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4506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75293</xdr:rowOff>
    </xdr:from>
    <xdr:to>
      <xdr:col>11</xdr:col>
      <xdr:colOff>9525</xdr:colOff>
      <xdr:row>55</xdr:row>
      <xdr:rowOff>129722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5050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160565</xdr:rowOff>
    </xdr:from>
    <xdr:to>
      <xdr:col>24</xdr:col>
      <xdr:colOff>76200</xdr:colOff>
      <xdr:row>54</xdr:row>
      <xdr:rowOff>90715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5642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09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141515</xdr:rowOff>
    </xdr:from>
    <xdr:to>
      <xdr:col>15</xdr:col>
      <xdr:colOff>149225</xdr:colOff>
      <xdr:row>55</xdr:row>
      <xdr:rowOff>71665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78922</xdr:rowOff>
    </xdr:from>
    <xdr:to>
      <xdr:col>11</xdr:col>
      <xdr:colOff>60325</xdr:colOff>
      <xdr:row>56</xdr:row>
      <xdr:rowOff>9072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その他に係る経常収支比率は、前年度比</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これは、特別区財政調整交付金の増などにより、分母となる経常一般財源等が増加したものの、</a:t>
          </a:r>
          <a:r>
            <a:rPr kumimoji="1" lang="ja-JP" altLang="ja-JP" sz="1100" b="0" i="0" baseline="0">
              <a:solidFill>
                <a:schemeClr val="dk1"/>
              </a:solidFill>
              <a:effectLst/>
              <a:latin typeface="+mn-lt"/>
              <a:ea typeface="+mn-ea"/>
              <a:cs typeface="+mn-cs"/>
            </a:rPr>
            <a:t>公営事業会計への繰出金</a:t>
          </a:r>
          <a:r>
            <a:rPr kumimoji="1" lang="ja-JP" altLang="ja-JP" sz="1100">
              <a:solidFill>
                <a:schemeClr val="dk1"/>
              </a:solidFill>
              <a:effectLst/>
              <a:latin typeface="+mn-lt"/>
              <a:ea typeface="+mn-ea"/>
              <a:cs typeface="+mn-cs"/>
            </a:rPr>
            <a:t>の増に伴い、分子となる</a:t>
          </a:r>
          <a:r>
            <a:rPr kumimoji="1" lang="ja-JP" altLang="en-US" sz="1100">
              <a:solidFill>
                <a:schemeClr val="dk1"/>
              </a:solidFill>
              <a:effectLst/>
              <a:latin typeface="+mn-lt"/>
              <a:ea typeface="+mn-ea"/>
              <a:cs typeface="+mn-cs"/>
            </a:rPr>
            <a:t>繰出金など</a:t>
          </a:r>
          <a:r>
            <a:rPr kumimoji="1" lang="ja-JP" altLang="ja-JP" sz="1100">
              <a:solidFill>
                <a:schemeClr val="dk1"/>
              </a:solidFill>
              <a:effectLst/>
              <a:latin typeface="+mn-lt"/>
              <a:ea typeface="+mn-ea"/>
              <a:cs typeface="+mn-cs"/>
            </a:rPr>
            <a:t>に充当する経常経費充当一般財源等が分母を上回る増加率となったためである。</a:t>
          </a:r>
          <a:endParaRPr lang="ja-JP" altLang="ja-JP">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146050</xdr:rowOff>
    </xdr:from>
    <xdr:to>
      <xdr:col>82</xdr:col>
      <xdr:colOff>107950</xdr:colOff>
      <xdr:row>53</xdr:row>
      <xdr:rowOff>165100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232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146050</xdr:rowOff>
    </xdr:from>
    <xdr:to>
      <xdr:col>78</xdr:col>
      <xdr:colOff>69850</xdr:colOff>
      <xdr:row>53</xdr:row>
      <xdr:rowOff>165100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232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165100</xdr:rowOff>
    </xdr:from>
    <xdr:to>
      <xdr:col>73</xdr:col>
      <xdr:colOff>180975</xdr:colOff>
      <xdr:row>54</xdr:row>
      <xdr:rowOff>146050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251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107950</xdr:rowOff>
    </xdr:from>
    <xdr:to>
      <xdr:col>69</xdr:col>
      <xdr:colOff>92075</xdr:colOff>
      <xdr:row>54</xdr:row>
      <xdr:rowOff>146050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366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114300</xdr:rowOff>
    </xdr:from>
    <xdr:to>
      <xdr:col>82</xdr:col>
      <xdr:colOff>158750</xdr:colOff>
      <xdr:row>54</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22877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109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95250</xdr:rowOff>
    </xdr:from>
    <xdr:to>
      <xdr:col>78</xdr:col>
      <xdr:colOff>120650</xdr:colOff>
      <xdr:row>54</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35577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114300</xdr:rowOff>
    </xdr:from>
    <xdr:to>
      <xdr:col>74</xdr:col>
      <xdr:colOff>31750</xdr:colOff>
      <xdr:row>54</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95250</xdr:rowOff>
    </xdr:from>
    <xdr:to>
      <xdr:col>69</xdr:col>
      <xdr:colOff>142875</xdr:colOff>
      <xdr:row>55</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57150</xdr:rowOff>
    </xdr:from>
    <xdr:to>
      <xdr:col>65</xdr:col>
      <xdr:colOff>53975</xdr:colOff>
      <xdr:row>54</xdr:row>
      <xdr:rowOff>158750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168927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補助費等に係る経常収支比率は、前年度比</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これは、特別区財政調整交付金の増などにより、分母となる経常一般財源等が増加したものの、</a:t>
          </a:r>
          <a:r>
            <a:rPr kumimoji="1" lang="ja-JP" altLang="en-US" sz="1100">
              <a:solidFill>
                <a:schemeClr val="dk1"/>
              </a:solidFill>
              <a:effectLst/>
              <a:latin typeface="+mn-lt"/>
              <a:ea typeface="+mn-ea"/>
              <a:cs typeface="+mn-cs"/>
            </a:rPr>
            <a:t>清掃一組負担金の</a:t>
          </a:r>
          <a:r>
            <a:rPr kumimoji="1" lang="ja-JP" altLang="ja-JP" sz="1100">
              <a:solidFill>
                <a:schemeClr val="dk1"/>
              </a:solidFill>
              <a:effectLst/>
              <a:latin typeface="+mn-lt"/>
              <a:ea typeface="+mn-ea"/>
              <a:cs typeface="+mn-cs"/>
            </a:rPr>
            <a:t>増などに伴い、分子となる</a:t>
          </a:r>
          <a:r>
            <a:rPr kumimoji="1" lang="ja-JP" altLang="en-US" sz="1100">
              <a:solidFill>
                <a:schemeClr val="dk1"/>
              </a:solidFill>
              <a:effectLst/>
              <a:latin typeface="+mn-lt"/>
              <a:ea typeface="+mn-ea"/>
              <a:cs typeface="+mn-cs"/>
            </a:rPr>
            <a:t>補助費等</a:t>
          </a:r>
          <a:r>
            <a:rPr kumimoji="1" lang="ja-JP" altLang="ja-JP" sz="1100">
              <a:solidFill>
                <a:schemeClr val="dk1"/>
              </a:solidFill>
              <a:effectLst/>
              <a:latin typeface="+mn-lt"/>
              <a:ea typeface="+mn-ea"/>
              <a:cs typeface="+mn-cs"/>
            </a:rPr>
            <a:t>に充当する経常経費充当一般財源等が分母を上回る増加率となったためである。</a:t>
          </a:r>
          <a:endParaRPr lang="ja-JP" altLang="ja-JP" sz="1400">
            <a:effectLst/>
          </a:endParaRPr>
        </a:p>
        <a:p>
          <a:pPr eaLnBrk="1" fontAlgn="auto" latinLnBrk="0" hangingPunct="1"/>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41275</xdr:rowOff>
    </xdr:from>
    <xdr:to>
      <xdr:col>82</xdr:col>
      <xdr:colOff>107950</xdr:colOff>
      <xdr:row>34</xdr:row>
      <xdr:rowOff>98425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7057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41275</xdr:rowOff>
    </xdr:from>
    <xdr:to>
      <xdr:col>78</xdr:col>
      <xdr:colOff>69850</xdr:colOff>
      <xdr:row>34</xdr:row>
      <xdr:rowOff>98425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58705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98425</xdr:rowOff>
    </xdr:from>
    <xdr:to>
      <xdr:col>73</xdr:col>
      <xdr:colOff>180975</xdr:colOff>
      <xdr:row>35</xdr:row>
      <xdr:rowOff>155575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92772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155575</xdr:rowOff>
    </xdr:from>
    <xdr:to>
      <xdr:col>69</xdr:col>
      <xdr:colOff>92075</xdr:colOff>
      <xdr:row>36</xdr:row>
      <xdr:rowOff>98425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5632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47625</xdr:rowOff>
    </xdr:from>
    <xdr:to>
      <xdr:col>82</xdr:col>
      <xdr:colOff>158750</xdr:colOff>
      <xdr:row>34</xdr:row>
      <xdr:rowOff>149225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64152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72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161925</xdr:rowOff>
    </xdr:from>
    <xdr:to>
      <xdr:col>78</xdr:col>
      <xdr:colOff>120650</xdr:colOff>
      <xdr:row>34</xdr:row>
      <xdr:rowOff>92075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102252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88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47625</xdr:rowOff>
    </xdr:from>
    <xdr:to>
      <xdr:col>74</xdr:col>
      <xdr:colOff>31750</xdr:colOff>
      <xdr:row>34</xdr:row>
      <xdr:rowOff>149225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104775</xdr:rowOff>
    </xdr:from>
    <xdr:to>
      <xdr:col>69</xdr:col>
      <xdr:colOff>142875</xdr:colOff>
      <xdr:row>36</xdr:row>
      <xdr:rowOff>34925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19702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47625</xdr:rowOff>
    </xdr:from>
    <xdr:to>
      <xdr:col>65</xdr:col>
      <xdr:colOff>53975</xdr:colOff>
      <xdr:row>36</xdr:row>
      <xdr:rowOff>149225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2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134002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30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公債費に係る経常収支比率は</a:t>
          </a:r>
          <a:r>
            <a:rPr kumimoji="1" lang="ja-JP" altLang="en-US" sz="1100" baseline="0">
              <a:solidFill>
                <a:schemeClr val="dk1"/>
              </a:solidFill>
              <a:effectLst/>
              <a:latin typeface="+mn-lt"/>
              <a:ea typeface="+mn-ea"/>
              <a:cs typeface="+mn-cs"/>
            </a:rPr>
            <a:t>、前年度と比較して増減はなかった</a:t>
          </a:r>
          <a:r>
            <a:rPr kumimoji="1" lang="ja-JP" altLang="ja-JP" sz="1100" baseline="0">
              <a:solidFill>
                <a:schemeClr val="dk1"/>
              </a:solidFill>
              <a:effectLst/>
              <a:latin typeface="+mn-lt"/>
              <a:ea typeface="+mn-ea"/>
              <a:cs typeface="+mn-cs"/>
            </a:rPr>
            <a:t>。</a:t>
          </a:r>
        </a:p>
        <a:p>
          <a:pPr eaLnBrk="1" fontAlgn="auto" latinLnBrk="0" hangingPunct="1"/>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これは、特別区財政調整交付金の増などにより、分母となる経常一般財源等が増加したものの、令和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a:t>
          </a:r>
          <a:r>
            <a:rPr kumimoji="1" lang="ja-JP" altLang="ja-JP" sz="1100" b="0" i="0" baseline="0">
              <a:solidFill>
                <a:schemeClr val="dk1"/>
              </a:solidFill>
              <a:effectLst/>
              <a:latin typeface="+mn-lt"/>
              <a:ea typeface="+mn-ea"/>
              <a:cs typeface="+mn-cs"/>
            </a:rPr>
            <a:t>晴海西</a:t>
          </a:r>
          <a:r>
            <a:rPr kumimoji="1" lang="ja-JP" altLang="ja-JP" sz="1100">
              <a:solidFill>
                <a:schemeClr val="dk1"/>
              </a:solidFill>
              <a:effectLst/>
              <a:latin typeface="+mn-lt"/>
              <a:ea typeface="+mn-ea"/>
              <a:cs typeface="+mn-cs"/>
            </a:rPr>
            <a:t>小・中学校</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整備の</a:t>
          </a:r>
          <a:r>
            <a:rPr kumimoji="1" lang="ja-JP" altLang="ja-JP" sz="1100">
              <a:solidFill>
                <a:schemeClr val="dk1"/>
              </a:solidFill>
              <a:effectLst/>
              <a:latin typeface="+mn-lt"/>
              <a:ea typeface="+mn-ea"/>
              <a:cs typeface="+mn-cs"/>
            </a:rPr>
            <a:t>財源として発行した教育債の利金償還の皆増などに伴い、分子となる公債費に充当する経常経費充当一般財源等</a:t>
          </a:r>
          <a:r>
            <a:rPr kumimoji="1" lang="ja-JP" altLang="en-US" sz="1100">
              <a:solidFill>
                <a:schemeClr val="dk1"/>
              </a:solidFill>
              <a:effectLst/>
              <a:latin typeface="+mn-lt"/>
              <a:ea typeface="+mn-ea"/>
              <a:cs typeface="+mn-cs"/>
            </a:rPr>
            <a:t>も増加したためである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88900</xdr:rowOff>
    </xdr:from>
    <xdr:to>
      <xdr:col>24</xdr:col>
      <xdr:colOff>25400</xdr:colOff>
      <xdr:row>76</xdr:row>
      <xdr:rowOff>88900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19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50800</xdr:rowOff>
    </xdr:from>
    <xdr:to>
      <xdr:col>19</xdr:col>
      <xdr:colOff>187325</xdr:colOff>
      <xdr:row>76</xdr:row>
      <xdr:rowOff>88900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081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50800</xdr:rowOff>
    </xdr:from>
    <xdr:to>
      <xdr:col>15</xdr:col>
      <xdr:colOff>98425</xdr:colOff>
      <xdr:row>76</xdr:row>
      <xdr:rowOff>127000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081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146050</xdr:rowOff>
    </xdr:from>
    <xdr:to>
      <xdr:col>11</xdr:col>
      <xdr:colOff>9525</xdr:colOff>
      <xdr:row>76</xdr:row>
      <xdr:rowOff>127000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004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54627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0</xdr:rowOff>
    </xdr:from>
    <xdr:to>
      <xdr:col>15</xdr:col>
      <xdr:colOff>149225</xdr:colOff>
      <xdr:row>76</xdr:row>
      <xdr:rowOff>101600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111777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76200</xdr:rowOff>
    </xdr:from>
    <xdr:to>
      <xdr:col>11</xdr:col>
      <xdr:colOff>60325</xdr:colOff>
      <xdr:row>77</xdr:row>
      <xdr:rowOff>6350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16527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95250</xdr:rowOff>
    </xdr:from>
    <xdr:to>
      <xdr:col>6</xdr:col>
      <xdr:colOff>171450</xdr:colOff>
      <xdr:row>76</xdr:row>
      <xdr:rowOff>25400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35577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公債費以外に係る経常収支比率は、前年度比</a:t>
          </a:r>
          <a:r>
            <a:rPr kumimoji="1" lang="en-US" altLang="ja-JP" sz="1100" b="0" i="0" baseline="0">
              <a:solidFill>
                <a:schemeClr val="dk1"/>
              </a:solidFill>
              <a:effectLst/>
              <a:latin typeface="+mn-lt"/>
              <a:ea typeface="+mn-ea"/>
              <a:cs typeface="+mn-cs"/>
            </a:rPr>
            <a:t>4.2</a:t>
          </a:r>
          <a:r>
            <a:rPr kumimoji="1" lang="ja-JP" altLang="ja-JP" sz="1100" b="0" i="0" baseline="0">
              <a:solidFill>
                <a:schemeClr val="dk1"/>
              </a:solidFill>
              <a:effectLst/>
              <a:latin typeface="+mn-lt"/>
              <a:ea typeface="+mn-ea"/>
              <a:cs typeface="+mn-cs"/>
            </a:rPr>
            <a:t>ポイント減少した。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これは補助費等</a:t>
          </a:r>
          <a:r>
            <a:rPr kumimoji="1" lang="ja-JP" altLang="en-US" sz="1100" b="0" i="0" baseline="0">
              <a:solidFill>
                <a:schemeClr val="dk1"/>
              </a:solidFill>
              <a:effectLst/>
              <a:latin typeface="+mn-lt"/>
              <a:ea typeface="+mn-ea"/>
              <a:cs typeface="+mn-cs"/>
            </a:rPr>
            <a:t>や物件費</a:t>
          </a:r>
          <a:r>
            <a:rPr kumimoji="1" lang="ja-JP" altLang="ja-JP" sz="1100" b="0" i="0" baseline="0">
              <a:solidFill>
                <a:schemeClr val="dk1"/>
              </a:solidFill>
              <a:effectLst/>
              <a:latin typeface="+mn-lt"/>
              <a:ea typeface="+mn-ea"/>
              <a:cs typeface="+mn-cs"/>
            </a:rPr>
            <a:t>などの増により、分子となる公債費以外に充当する経常経費充当一般財源等が増加したものの、特別区財政調整交付金の増などにより、分母となる経常一般財源等が分子を上回る増加率となったためである。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115570</xdr:rowOff>
    </xdr:from>
    <xdr:to>
      <xdr:col>82</xdr:col>
      <xdr:colOff>107950</xdr:colOff>
      <xdr:row>75</xdr:row>
      <xdr:rowOff>12700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2631420"/>
          <a:ext cx="8382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88282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461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12700</xdr:rowOff>
    </xdr:from>
    <xdr:to>
      <xdr:col>78</xdr:col>
      <xdr:colOff>69850</xdr:colOff>
      <xdr:row>76</xdr:row>
      <xdr:rowOff>29845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2871450"/>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36847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29845</xdr:rowOff>
    </xdr:from>
    <xdr:to>
      <xdr:col>73</xdr:col>
      <xdr:colOff>180975</xdr:colOff>
      <xdr:row>78</xdr:row>
      <xdr:rowOff>92711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060045"/>
          <a:ext cx="889000" cy="405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132714</xdr:rowOff>
    </xdr:from>
    <xdr:to>
      <xdr:col>69</xdr:col>
      <xdr:colOff>92075</xdr:colOff>
      <xdr:row>78</xdr:row>
      <xdr:rowOff>92711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334364"/>
          <a:ext cx="889000" cy="13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64770</xdr:rowOff>
    </xdr:from>
    <xdr:to>
      <xdr:col>82</xdr:col>
      <xdr:colOff>158750</xdr:colOff>
      <xdr:row>73</xdr:row>
      <xdr:rowOff>166370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144797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48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133350</xdr:rowOff>
    </xdr:from>
    <xdr:to>
      <xdr:col>78</xdr:col>
      <xdr:colOff>120650</xdr:colOff>
      <xdr:row>75</xdr:row>
      <xdr:rowOff>63500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73677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58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150495</xdr:rowOff>
    </xdr:from>
    <xdr:to>
      <xdr:col>74</xdr:col>
      <xdr:colOff>31750</xdr:colOff>
      <xdr:row>76</xdr:row>
      <xdr:rowOff>80645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00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90822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778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41911</xdr:rowOff>
    </xdr:from>
    <xdr:to>
      <xdr:col>69</xdr:col>
      <xdr:colOff>142875</xdr:colOff>
      <xdr:row>78</xdr:row>
      <xdr:rowOff>143511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153688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18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81914</xdr:rowOff>
    </xdr:from>
    <xdr:to>
      <xdr:col>65</xdr:col>
      <xdr:colOff>53975</xdr:colOff>
      <xdr:row>78</xdr:row>
      <xdr:rowOff>12064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28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22241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052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157600</xdr:rowOff>
    </xdr:from>
    <xdr:to>
      <xdr:col>29</xdr:col>
      <xdr:colOff>127000</xdr:colOff>
      <xdr:row>16</xdr:row>
      <xdr:rowOff>162749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2948425"/>
          <a:ext cx="647700" cy="5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138702</xdr:rowOff>
    </xdr:from>
    <xdr:to>
      <xdr:col>26</xdr:col>
      <xdr:colOff>50800</xdr:colOff>
      <xdr:row>16</xdr:row>
      <xdr:rowOff>157600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929527"/>
          <a:ext cx="698500" cy="18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138702</xdr:rowOff>
    </xdr:from>
    <xdr:to>
      <xdr:col>22</xdr:col>
      <xdr:colOff>114300</xdr:colOff>
      <xdr:row>16</xdr:row>
      <xdr:rowOff>143938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29527"/>
          <a:ext cx="698500" cy="5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143938</xdr:rowOff>
    </xdr:from>
    <xdr:to>
      <xdr:col>18</xdr:col>
      <xdr:colOff>177800</xdr:colOff>
      <xdr:row>16</xdr:row>
      <xdr:rowOff>153888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34763"/>
          <a:ext cx="698500" cy="9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111949</xdr:rowOff>
    </xdr:from>
    <xdr:to>
      <xdr:col>29</xdr:col>
      <xdr:colOff>177800</xdr:colOff>
      <xdr:row>17</xdr:row>
      <xdr:rowOff>42099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02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128476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47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106800</xdr:rowOff>
    </xdr:from>
    <xdr:to>
      <xdr:col>26</xdr:col>
      <xdr:colOff>101600</xdr:colOff>
      <xdr:row>17</xdr:row>
      <xdr:rowOff>36950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97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47127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66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87902</xdr:rowOff>
    </xdr:from>
    <xdr:to>
      <xdr:col>22</xdr:col>
      <xdr:colOff>165100</xdr:colOff>
      <xdr:row>17</xdr:row>
      <xdr:rowOff>18052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787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28229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47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93138</xdr:rowOff>
    </xdr:from>
    <xdr:to>
      <xdr:col>19</xdr:col>
      <xdr:colOff>38100</xdr:colOff>
      <xdr:row>17</xdr:row>
      <xdr:rowOff>23288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883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33465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52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103088</xdr:rowOff>
    </xdr:from>
    <xdr:to>
      <xdr:col>15</xdr:col>
      <xdr:colOff>101600</xdr:colOff>
      <xdr:row>17</xdr:row>
      <xdr:rowOff>33238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893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43415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66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129972</xdr:rowOff>
    </xdr:from>
    <xdr:to>
      <xdr:col>29</xdr:col>
      <xdr:colOff>127000</xdr:colOff>
      <xdr:row>35</xdr:row>
      <xdr:rowOff>199786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40322"/>
          <a:ext cx="647700" cy="698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60530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5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199786</xdr:rowOff>
    </xdr:from>
    <xdr:to>
      <xdr:col>26</xdr:col>
      <xdr:colOff>50800</xdr:colOff>
      <xdr:row>35</xdr:row>
      <xdr:rowOff>298359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10136"/>
          <a:ext cx="698500" cy="985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298359</xdr:rowOff>
    </xdr:from>
    <xdr:to>
      <xdr:col>22</xdr:col>
      <xdr:colOff>114300</xdr:colOff>
      <xdr:row>36</xdr:row>
      <xdr:rowOff>93076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08709"/>
          <a:ext cx="698500" cy="1376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93076</xdr:rowOff>
    </xdr:from>
    <xdr:to>
      <xdr:col>18</xdr:col>
      <xdr:colOff>177800</xdr:colOff>
      <xdr:row>36</xdr:row>
      <xdr:rowOff>112095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46326"/>
          <a:ext cx="698500" cy="190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79172</xdr:rowOff>
    </xdr:from>
    <xdr:to>
      <xdr:col>29</xdr:col>
      <xdr:colOff>177800</xdr:colOff>
      <xdr:row>35</xdr:row>
      <xdr:rowOff>180772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689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267149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3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148986</xdr:rowOff>
    </xdr:from>
    <xdr:to>
      <xdr:col>26</xdr:col>
      <xdr:colOff>101600</xdr:colOff>
      <xdr:row>35</xdr:row>
      <xdr:rowOff>250586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59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260763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28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247559</xdr:rowOff>
    </xdr:from>
    <xdr:to>
      <xdr:col>22</xdr:col>
      <xdr:colOff>165100</xdr:colOff>
      <xdr:row>36</xdr:row>
      <xdr:rowOff>6259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57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16436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26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42276</xdr:rowOff>
    </xdr:from>
    <xdr:to>
      <xdr:col>19</xdr:col>
      <xdr:colOff>38100</xdr:colOff>
      <xdr:row>36</xdr:row>
      <xdr:rowOff>143876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95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154053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764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61295</xdr:rowOff>
    </xdr:from>
    <xdr:to>
      <xdr:col>15</xdr:col>
      <xdr:colOff>101600</xdr:colOff>
      <xdr:row>36</xdr:row>
      <xdr:rowOff>162895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145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173072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78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176,835
166,465
10.21
166,859,737
161,807,893
2,396,150
76,611,065
43,269,886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97790</xdr:rowOff>
    </xdr:from>
    <xdr:to>
      <xdr:col>24</xdr:col>
      <xdr:colOff>63500</xdr:colOff>
      <xdr:row>35</xdr:row>
      <xdr:rowOff>150901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098540"/>
          <a:ext cx="838200" cy="53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91661</xdr:rowOff>
    </xdr:from>
    <xdr:to>
      <xdr:col>19</xdr:col>
      <xdr:colOff>177800</xdr:colOff>
      <xdr:row>35</xdr:row>
      <xdr:rowOff>97790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92411"/>
          <a:ext cx="889000" cy="6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90268</xdr:rowOff>
    </xdr:from>
    <xdr:to>
      <xdr:col>15</xdr:col>
      <xdr:colOff>50800</xdr:colOff>
      <xdr:row>35</xdr:row>
      <xdr:rowOff>91661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91018"/>
          <a:ext cx="889000" cy="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90268</xdr:rowOff>
    </xdr:from>
    <xdr:to>
      <xdr:col>10</xdr:col>
      <xdr:colOff>114300</xdr:colOff>
      <xdr:row>35</xdr:row>
      <xdr:rowOff>117384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91018"/>
          <a:ext cx="889000" cy="2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100101</xdr:rowOff>
    </xdr:from>
    <xdr:to>
      <xdr:col>24</xdr:col>
      <xdr:colOff>114300</xdr:colOff>
      <xdr:row>36</xdr:row>
      <xdr:rowOff>30251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0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122978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5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46990</xdr:rowOff>
    </xdr:from>
    <xdr:to>
      <xdr:col>20</xdr:col>
      <xdr:colOff>38100</xdr:colOff>
      <xdr:row>35</xdr:row>
      <xdr:rowOff>148590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4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165117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2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40861</xdr:rowOff>
    </xdr:from>
    <xdr:to>
      <xdr:col>15</xdr:col>
      <xdr:colOff>101600</xdr:colOff>
      <xdr:row>35</xdr:row>
      <xdr:rowOff>142461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4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158988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1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39468</xdr:rowOff>
    </xdr:from>
    <xdr:to>
      <xdr:col>10</xdr:col>
      <xdr:colOff>165100</xdr:colOff>
      <xdr:row>35</xdr:row>
      <xdr:rowOff>141068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157595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1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66584</xdr:rowOff>
    </xdr:from>
    <xdr:to>
      <xdr:col>6</xdr:col>
      <xdr:colOff>38100</xdr:colOff>
      <xdr:row>35</xdr:row>
      <xdr:rowOff>168184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67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13261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151665</xdr:rowOff>
    </xdr:from>
    <xdr:to>
      <xdr:col>24</xdr:col>
      <xdr:colOff>63500</xdr:colOff>
      <xdr:row>55</xdr:row>
      <xdr:rowOff>7931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409965"/>
          <a:ext cx="838200" cy="2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2080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03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151665</xdr:rowOff>
    </xdr:from>
    <xdr:to>
      <xdr:col>19</xdr:col>
      <xdr:colOff>177800</xdr:colOff>
      <xdr:row>54</xdr:row>
      <xdr:rowOff>157275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409965"/>
          <a:ext cx="889000" cy="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157275</xdr:rowOff>
    </xdr:from>
    <xdr:to>
      <xdr:col>15</xdr:col>
      <xdr:colOff>50800</xdr:colOff>
      <xdr:row>55</xdr:row>
      <xdr:rowOff>85361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15575"/>
          <a:ext cx="889000" cy="9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85361</xdr:rowOff>
    </xdr:from>
    <xdr:to>
      <xdr:col>10</xdr:col>
      <xdr:colOff>114300</xdr:colOff>
      <xdr:row>55</xdr:row>
      <xdr:rowOff>138978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515111"/>
          <a:ext cx="889000" cy="5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128581</xdr:rowOff>
    </xdr:from>
    <xdr:to>
      <xdr:col>24</xdr:col>
      <xdr:colOff>114300</xdr:colOff>
      <xdr:row>55</xdr:row>
      <xdr:rowOff>58731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38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151458</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238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100865</xdr:rowOff>
    </xdr:from>
    <xdr:to>
      <xdr:col>20</xdr:col>
      <xdr:colOff>38100</xdr:colOff>
      <xdr:row>55</xdr:row>
      <xdr:rowOff>31015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3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47542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134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106475</xdr:rowOff>
    </xdr:from>
    <xdr:to>
      <xdr:col>15</xdr:col>
      <xdr:colOff>101600</xdr:colOff>
      <xdr:row>55</xdr:row>
      <xdr:rowOff>36625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36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53152</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140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34561</xdr:rowOff>
    </xdr:from>
    <xdr:to>
      <xdr:col>10</xdr:col>
      <xdr:colOff>165100</xdr:colOff>
      <xdr:row>55</xdr:row>
      <xdr:rowOff>136161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46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152688</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239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88178</xdr:rowOff>
    </xdr:from>
    <xdr:to>
      <xdr:col>6</xdr:col>
      <xdr:colOff>38100</xdr:colOff>
      <xdr:row>56</xdr:row>
      <xdr:rowOff>18328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5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34855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29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141681</xdr:rowOff>
    </xdr:from>
    <xdr:to>
      <xdr:col>24</xdr:col>
      <xdr:colOff>63500</xdr:colOff>
      <xdr:row>77</xdr:row>
      <xdr:rowOff>3150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171881"/>
          <a:ext cx="838200" cy="3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3150</xdr:rowOff>
    </xdr:from>
    <xdr:to>
      <xdr:col>19</xdr:col>
      <xdr:colOff>177800</xdr:colOff>
      <xdr:row>77</xdr:row>
      <xdr:rowOff>26467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04800"/>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129870</xdr:rowOff>
    </xdr:from>
    <xdr:to>
      <xdr:col>15</xdr:col>
      <xdr:colOff>50800</xdr:colOff>
      <xdr:row>77</xdr:row>
      <xdr:rowOff>26467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160070"/>
          <a:ext cx="889000" cy="6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129870</xdr:rowOff>
    </xdr:from>
    <xdr:to>
      <xdr:col>10</xdr:col>
      <xdr:colOff>114300</xdr:colOff>
      <xdr:row>76</xdr:row>
      <xdr:rowOff>147473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160070"/>
          <a:ext cx="889000" cy="1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90881</xdr:rowOff>
    </xdr:from>
    <xdr:to>
      <xdr:col>24</xdr:col>
      <xdr:colOff>114300</xdr:colOff>
      <xdr:row>77</xdr:row>
      <xdr:rowOff>21031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2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113758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972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123800</xdr:rowOff>
    </xdr:from>
    <xdr:to>
      <xdr:col>20</xdr:col>
      <xdr:colOff>38100</xdr:colOff>
      <xdr:row>77</xdr:row>
      <xdr:rowOff>53950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70476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2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147117</xdr:rowOff>
    </xdr:from>
    <xdr:to>
      <xdr:col>15</xdr:col>
      <xdr:colOff>101600</xdr:colOff>
      <xdr:row>77</xdr:row>
      <xdr:rowOff>77267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7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93794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5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79070</xdr:rowOff>
    </xdr:from>
    <xdr:to>
      <xdr:col>10</xdr:col>
      <xdr:colOff>165100</xdr:colOff>
      <xdr:row>77</xdr:row>
      <xdr:rowOff>9220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25747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88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96673</xdr:rowOff>
    </xdr:from>
    <xdr:to>
      <xdr:col>6</xdr:col>
      <xdr:colOff>38100</xdr:colOff>
      <xdr:row>77</xdr:row>
      <xdr:rowOff>26823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2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43349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0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43554</xdr:rowOff>
    </xdr:from>
    <xdr:to>
      <xdr:col>24</xdr:col>
      <xdr:colOff>63500</xdr:colOff>
      <xdr:row>96</xdr:row>
      <xdr:rowOff>116249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02754"/>
          <a:ext cx="8382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127584</xdr:rowOff>
    </xdr:from>
    <xdr:to>
      <xdr:col>19</xdr:col>
      <xdr:colOff>177800</xdr:colOff>
      <xdr:row>96</xdr:row>
      <xdr:rowOff>116249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415334"/>
          <a:ext cx="889000" cy="16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127584</xdr:rowOff>
    </xdr:from>
    <xdr:to>
      <xdr:col>15</xdr:col>
      <xdr:colOff>50800</xdr:colOff>
      <xdr:row>97</xdr:row>
      <xdr:rowOff>167418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415334"/>
          <a:ext cx="889000" cy="38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167418</xdr:rowOff>
    </xdr:from>
    <xdr:to>
      <xdr:col>10</xdr:col>
      <xdr:colOff>114300</xdr:colOff>
      <xdr:row>98</xdr:row>
      <xdr:rowOff>162598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798068"/>
          <a:ext cx="889000" cy="16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164204</xdr:rowOff>
    </xdr:from>
    <xdr:to>
      <xdr:col>24</xdr:col>
      <xdr:colOff>114300</xdr:colOff>
      <xdr:row>96</xdr:row>
      <xdr:rowOff>94354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5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142631</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30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65449</xdr:rowOff>
    </xdr:from>
    <xdr:to>
      <xdr:col>20</xdr:col>
      <xdr:colOff>38100</xdr:colOff>
      <xdr:row>96</xdr:row>
      <xdr:rowOff>167049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2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158176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17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76784</xdr:rowOff>
    </xdr:from>
    <xdr:to>
      <xdr:col>15</xdr:col>
      <xdr:colOff>101600</xdr:colOff>
      <xdr:row>96</xdr:row>
      <xdr:rowOff>6934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36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169511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45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116618</xdr:rowOff>
    </xdr:from>
    <xdr:to>
      <xdr:col>10</xdr:col>
      <xdr:colOff>165100</xdr:colOff>
      <xdr:row>98</xdr:row>
      <xdr:rowOff>46768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4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37895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839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111798</xdr:rowOff>
    </xdr:from>
    <xdr:to>
      <xdr:col>6</xdr:col>
      <xdr:colOff>38100</xdr:colOff>
      <xdr:row>99</xdr:row>
      <xdr:rowOff>41948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33075</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700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83998</xdr:rowOff>
    </xdr:from>
    <xdr:to>
      <xdr:col>55</xdr:col>
      <xdr:colOff>0</xdr:colOff>
      <xdr:row>37</xdr:row>
      <xdr:rowOff>104623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427648"/>
          <a:ext cx="838200" cy="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104623</xdr:rowOff>
    </xdr:from>
    <xdr:to>
      <xdr:col>50</xdr:col>
      <xdr:colOff>114300</xdr:colOff>
      <xdr:row>37</xdr:row>
      <xdr:rowOff>144958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448273"/>
          <a:ext cx="889000" cy="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137097</xdr:rowOff>
    </xdr:from>
    <xdr:to>
      <xdr:col>45</xdr:col>
      <xdr:colOff>177800</xdr:colOff>
      <xdr:row>37</xdr:row>
      <xdr:rowOff>144958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280597"/>
          <a:ext cx="889000" cy="120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137097</xdr:rowOff>
    </xdr:from>
    <xdr:to>
      <xdr:col>41</xdr:col>
      <xdr:colOff>50800</xdr:colOff>
      <xdr:row>38</xdr:row>
      <xdr:rowOff>85281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280597"/>
          <a:ext cx="889000" cy="131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33198</xdr:rowOff>
    </xdr:from>
    <xdr:to>
      <xdr:col>55</xdr:col>
      <xdr:colOff>50800</xdr:colOff>
      <xdr:row>37</xdr:row>
      <xdr:rowOff>134798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7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56075</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22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53823</xdr:rowOff>
    </xdr:from>
    <xdr:to>
      <xdr:col>50</xdr:col>
      <xdr:colOff>165100</xdr:colOff>
      <xdr:row>37</xdr:row>
      <xdr:rowOff>155423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9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500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17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94158</xdr:rowOff>
    </xdr:from>
    <xdr:to>
      <xdr:col>46</xdr:col>
      <xdr:colOff>38100</xdr:colOff>
      <xdr:row>38</xdr:row>
      <xdr:rowOff>24308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3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40835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21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86297</xdr:rowOff>
    </xdr:from>
    <xdr:to>
      <xdr:col>41</xdr:col>
      <xdr:colOff>101600</xdr:colOff>
      <xdr:row>31</xdr:row>
      <xdr:rowOff>16447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22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32974</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005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34481</xdr:rowOff>
    </xdr:from>
    <xdr:to>
      <xdr:col>36</xdr:col>
      <xdr:colOff>165100</xdr:colOff>
      <xdr:row>38</xdr:row>
      <xdr:rowOff>136081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54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152607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32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114915</xdr:rowOff>
    </xdr:from>
    <xdr:to>
      <xdr:col>55</xdr:col>
      <xdr:colOff>0</xdr:colOff>
      <xdr:row>52</xdr:row>
      <xdr:rowOff>46961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8687415"/>
          <a:ext cx="838200" cy="27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137217</xdr:rowOff>
    </xdr:from>
    <xdr:to>
      <xdr:col>50</xdr:col>
      <xdr:colOff>114300</xdr:colOff>
      <xdr:row>52</xdr:row>
      <xdr:rowOff>46961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8881167"/>
          <a:ext cx="889000" cy="8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137217</xdr:rowOff>
    </xdr:from>
    <xdr:to>
      <xdr:col>45</xdr:col>
      <xdr:colOff>177800</xdr:colOff>
      <xdr:row>53</xdr:row>
      <xdr:rowOff>59073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8881167"/>
          <a:ext cx="889000" cy="26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116801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59073</xdr:rowOff>
    </xdr:from>
    <xdr:to>
      <xdr:col>41</xdr:col>
      <xdr:colOff>50800</xdr:colOff>
      <xdr:row>54</xdr:row>
      <xdr:rowOff>92449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145923"/>
          <a:ext cx="889000" cy="20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122351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64115</xdr:rowOff>
    </xdr:from>
    <xdr:to>
      <xdr:col>55</xdr:col>
      <xdr:colOff>50800</xdr:colOff>
      <xdr:row>50</xdr:row>
      <xdr:rowOff>165715</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863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17142</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858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167611</xdr:rowOff>
    </xdr:from>
    <xdr:to>
      <xdr:col>50</xdr:col>
      <xdr:colOff>165100</xdr:colOff>
      <xdr:row>52</xdr:row>
      <xdr:rowOff>97761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8911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114288</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868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86417</xdr:rowOff>
    </xdr:from>
    <xdr:to>
      <xdr:col>46</xdr:col>
      <xdr:colOff>38100</xdr:colOff>
      <xdr:row>52</xdr:row>
      <xdr:rowOff>16567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883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50</xdr:row>
      <xdr:rowOff>33094</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8605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8273</xdr:rowOff>
    </xdr:from>
    <xdr:to>
      <xdr:col>41</xdr:col>
      <xdr:colOff>101600</xdr:colOff>
      <xdr:row>53</xdr:row>
      <xdr:rowOff>109873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09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51</xdr:row>
      <xdr:rowOff>126400</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8870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41649</xdr:rowOff>
    </xdr:from>
    <xdr:to>
      <xdr:col>36</xdr:col>
      <xdr:colOff>165100</xdr:colOff>
      <xdr:row>54</xdr:row>
      <xdr:rowOff>143249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29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159776</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075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29705</xdr:rowOff>
    </xdr:from>
    <xdr:to>
      <xdr:col>55</xdr:col>
      <xdr:colOff>0</xdr:colOff>
      <xdr:row>73</xdr:row>
      <xdr:rowOff>26009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031205"/>
          <a:ext cx="838200" cy="510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9847</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382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26009</xdr:rowOff>
    </xdr:from>
    <xdr:to>
      <xdr:col>50</xdr:col>
      <xdr:colOff>114300</xdr:colOff>
      <xdr:row>77</xdr:row>
      <xdr:rowOff>81584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2541859"/>
          <a:ext cx="889000" cy="7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81584</xdr:rowOff>
    </xdr:from>
    <xdr:to>
      <xdr:col>45</xdr:col>
      <xdr:colOff>177800</xdr:colOff>
      <xdr:row>78</xdr:row>
      <xdr:rowOff>30759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283234"/>
          <a:ext cx="889000" cy="1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131881</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504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57583</xdr:rowOff>
    </xdr:from>
    <xdr:to>
      <xdr:col>41</xdr:col>
      <xdr:colOff>50800</xdr:colOff>
      <xdr:row>78</xdr:row>
      <xdr:rowOff>30759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259233"/>
          <a:ext cx="889000" cy="14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69</xdr:row>
      <xdr:rowOff>150355</xdr:rowOff>
    </xdr:from>
    <xdr:to>
      <xdr:col>55</xdr:col>
      <xdr:colOff>50800</xdr:colOff>
      <xdr:row>70</xdr:row>
      <xdr:rowOff>80505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198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103382</xdr:rowOff>
    </xdr:from>
    <xdr:ext cx="599010"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1933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146659</xdr:rowOff>
    </xdr:from>
    <xdr:to>
      <xdr:col>50</xdr:col>
      <xdr:colOff>165100</xdr:colOff>
      <xdr:row>73</xdr:row>
      <xdr:rowOff>76809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249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93336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226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30784</xdr:rowOff>
    </xdr:from>
    <xdr:to>
      <xdr:col>46</xdr:col>
      <xdr:colOff>38100</xdr:colOff>
      <xdr:row>77</xdr:row>
      <xdr:rowOff>132384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23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148911</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300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151409</xdr:rowOff>
    </xdr:from>
    <xdr:to>
      <xdr:col>41</xdr:col>
      <xdr:colOff>101600</xdr:colOff>
      <xdr:row>78</xdr:row>
      <xdr:rowOff>81559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35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98086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312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6783</xdr:rowOff>
    </xdr:from>
    <xdr:to>
      <xdr:col>36</xdr:col>
      <xdr:colOff>165100</xdr:colOff>
      <xdr:row>77</xdr:row>
      <xdr:rowOff>108383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20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124910</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05111" y="1298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13559</xdr:rowOff>
    </xdr:from>
    <xdr:to>
      <xdr:col>55</xdr:col>
      <xdr:colOff>0</xdr:colOff>
      <xdr:row>97</xdr:row>
      <xdr:rowOff>38125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644209"/>
          <a:ext cx="838200" cy="24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38125</xdr:rowOff>
    </xdr:from>
    <xdr:to>
      <xdr:col>50</xdr:col>
      <xdr:colOff>114300</xdr:colOff>
      <xdr:row>97</xdr:row>
      <xdr:rowOff>123028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668775"/>
          <a:ext cx="889000" cy="84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124025</xdr:rowOff>
    </xdr:from>
    <xdr:to>
      <xdr:col>45</xdr:col>
      <xdr:colOff>177800</xdr:colOff>
      <xdr:row>97</xdr:row>
      <xdr:rowOff>123028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7861300" y="16411775"/>
          <a:ext cx="889000" cy="34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40137</xdr:rowOff>
    </xdr:from>
    <xdr:to>
      <xdr:col>41</xdr:col>
      <xdr:colOff>50800</xdr:colOff>
      <xdr:row>95</xdr:row>
      <xdr:rowOff>124025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327887"/>
          <a:ext cx="889000" cy="8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134209</xdr:rowOff>
    </xdr:from>
    <xdr:to>
      <xdr:col>55</xdr:col>
      <xdr:colOff>50800</xdr:colOff>
      <xdr:row>97</xdr:row>
      <xdr:rowOff>64359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59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157086</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444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158775</xdr:rowOff>
    </xdr:from>
    <xdr:to>
      <xdr:col>50</xdr:col>
      <xdr:colOff>165100</xdr:colOff>
      <xdr:row>97</xdr:row>
      <xdr:rowOff>88925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61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105452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39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72228</xdr:rowOff>
    </xdr:from>
    <xdr:to>
      <xdr:col>46</xdr:col>
      <xdr:colOff>38100</xdr:colOff>
      <xdr:row>98</xdr:row>
      <xdr:rowOff>2378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70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18905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478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73225</xdr:rowOff>
    </xdr:from>
    <xdr:to>
      <xdr:col>41</xdr:col>
      <xdr:colOff>101600</xdr:colOff>
      <xdr:row>96</xdr:row>
      <xdr:rowOff>3375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36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19902</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136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160787</xdr:rowOff>
    </xdr:from>
    <xdr:to>
      <xdr:col>36</xdr:col>
      <xdr:colOff>165100</xdr:colOff>
      <xdr:row>95</xdr:row>
      <xdr:rowOff>90937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27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107464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052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119720</xdr:rowOff>
    </xdr:from>
    <xdr:to>
      <xdr:col>85</xdr:col>
      <xdr:colOff>127000</xdr:colOff>
      <xdr:row>76</xdr:row>
      <xdr:rowOff>165897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5481300" y="13149920"/>
          <a:ext cx="8382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165897</xdr:rowOff>
    </xdr:from>
    <xdr:to>
      <xdr:col>81</xdr:col>
      <xdr:colOff>50800</xdr:colOff>
      <xdr:row>77</xdr:row>
      <xdr:rowOff>26177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4592300" y="13196097"/>
          <a:ext cx="889000" cy="3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26177</xdr:rowOff>
    </xdr:from>
    <xdr:to>
      <xdr:col>76</xdr:col>
      <xdr:colOff>114300</xdr:colOff>
      <xdr:row>77</xdr:row>
      <xdr:rowOff>35230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3703300" y="13227827"/>
          <a:ext cx="889000" cy="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35230</xdr:rowOff>
    </xdr:from>
    <xdr:to>
      <xdr:col>71</xdr:col>
      <xdr:colOff>177800</xdr:colOff>
      <xdr:row>77</xdr:row>
      <xdr:rowOff>92015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2814300" y="13236880"/>
          <a:ext cx="889000" cy="5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99905</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68428" y="1295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68920</xdr:rowOff>
    </xdr:from>
    <xdr:to>
      <xdr:col>85</xdr:col>
      <xdr:colOff>177800</xdr:colOff>
      <xdr:row>76</xdr:row>
      <xdr:rowOff>170520</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309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91798</xdr:rowOff>
    </xdr:from>
    <xdr:ext cx="469744"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2950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115097</xdr:rowOff>
    </xdr:from>
    <xdr:to>
      <xdr:col>81</xdr:col>
      <xdr:colOff>101600</xdr:colOff>
      <xdr:row>77</xdr:row>
      <xdr:rowOff>45247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314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61775</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46428" y="1292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146827</xdr:rowOff>
    </xdr:from>
    <xdr:to>
      <xdr:col>76</xdr:col>
      <xdr:colOff>165100</xdr:colOff>
      <xdr:row>77</xdr:row>
      <xdr:rowOff>76977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317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68104</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57428" y="1326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155880</xdr:rowOff>
    </xdr:from>
    <xdr:to>
      <xdr:col>72</xdr:col>
      <xdr:colOff>38100</xdr:colOff>
      <xdr:row>77</xdr:row>
      <xdr:rowOff>86030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318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77157</xdr:rowOff>
    </xdr:from>
    <xdr:ext cx="469744"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68428" y="1327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41215</xdr:rowOff>
    </xdr:from>
    <xdr:to>
      <xdr:col>67</xdr:col>
      <xdr:colOff>101600</xdr:colOff>
      <xdr:row>77</xdr:row>
      <xdr:rowOff>142815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24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133942</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79428" y="1333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19718</xdr:rowOff>
    </xdr:from>
    <xdr:to>
      <xdr:col>85</xdr:col>
      <xdr:colOff>127000</xdr:colOff>
      <xdr:row>95</xdr:row>
      <xdr:rowOff>43700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5450218"/>
          <a:ext cx="838200" cy="88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43700</xdr:rowOff>
    </xdr:from>
    <xdr:to>
      <xdr:col>81</xdr:col>
      <xdr:colOff>50800</xdr:colOff>
      <xdr:row>97</xdr:row>
      <xdr:rowOff>141660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331450"/>
          <a:ext cx="889000" cy="44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30984</xdr:rowOff>
    </xdr:from>
    <xdr:to>
      <xdr:col>76</xdr:col>
      <xdr:colOff>114300</xdr:colOff>
      <xdr:row>97</xdr:row>
      <xdr:rowOff>141660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3703300" y="15975834"/>
          <a:ext cx="889000" cy="79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30984</xdr:rowOff>
    </xdr:from>
    <xdr:to>
      <xdr:col>71</xdr:col>
      <xdr:colOff>177800</xdr:colOff>
      <xdr:row>97</xdr:row>
      <xdr:rowOff>132614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5975834"/>
          <a:ext cx="889000" cy="78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89</xdr:row>
      <xdr:rowOff>140368</xdr:rowOff>
    </xdr:from>
    <xdr:to>
      <xdr:col>85</xdr:col>
      <xdr:colOff>177800</xdr:colOff>
      <xdr:row>90</xdr:row>
      <xdr:rowOff>70518</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539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93395</xdr:rowOff>
    </xdr:from>
    <xdr:ext cx="599010"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5352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164350</xdr:rowOff>
    </xdr:from>
    <xdr:to>
      <xdr:col>81</xdr:col>
      <xdr:colOff>101600</xdr:colOff>
      <xdr:row>95</xdr:row>
      <xdr:rowOff>94500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28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111027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05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90860</xdr:rowOff>
    </xdr:from>
    <xdr:to>
      <xdr:col>76</xdr:col>
      <xdr:colOff>165100</xdr:colOff>
      <xdr:row>98</xdr:row>
      <xdr:rowOff>21010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72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12137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81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151634</xdr:rowOff>
    </xdr:from>
    <xdr:to>
      <xdr:col>72</xdr:col>
      <xdr:colOff>38100</xdr:colOff>
      <xdr:row>93</xdr:row>
      <xdr:rowOff>81784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592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98311</xdr:rowOff>
    </xdr:from>
    <xdr:ext cx="59901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03795" y="1570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81814</xdr:rowOff>
    </xdr:from>
    <xdr:to>
      <xdr:col>67</xdr:col>
      <xdr:colOff>101600</xdr:colOff>
      <xdr:row>98</xdr:row>
      <xdr:rowOff>11964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71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28491</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48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23005</xdr:rowOff>
    </xdr:from>
    <xdr:to>
      <xdr:col>116</xdr:col>
      <xdr:colOff>63500</xdr:colOff>
      <xdr:row>55</xdr:row>
      <xdr:rowOff>43362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1323300" y="9452755"/>
          <a:ext cx="838200" cy="2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133730</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906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11140</xdr:rowOff>
    </xdr:from>
    <xdr:to>
      <xdr:col>111</xdr:col>
      <xdr:colOff>177800</xdr:colOff>
      <xdr:row>55</xdr:row>
      <xdr:rowOff>23005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0434300" y="9440890"/>
          <a:ext cx="889000" cy="1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5262</xdr:rowOff>
    </xdr:from>
    <xdr:to>
      <xdr:col>107</xdr:col>
      <xdr:colOff>50800</xdr:colOff>
      <xdr:row>55</xdr:row>
      <xdr:rowOff>11140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9435012"/>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76906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167023</xdr:rowOff>
    </xdr:from>
    <xdr:to>
      <xdr:col>102</xdr:col>
      <xdr:colOff>114300</xdr:colOff>
      <xdr:row>55</xdr:row>
      <xdr:rowOff>5262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8656300" y="9425323"/>
          <a:ext cx="889000" cy="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59598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164012</xdr:rowOff>
    </xdr:from>
    <xdr:to>
      <xdr:col>116</xdr:col>
      <xdr:colOff>114300</xdr:colOff>
      <xdr:row>55</xdr:row>
      <xdr:rowOff>94162</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42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15439</xdr:rowOff>
    </xdr:from>
    <xdr:ext cx="469744"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27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143655</xdr:rowOff>
    </xdr:from>
    <xdr:to>
      <xdr:col>112</xdr:col>
      <xdr:colOff>38100</xdr:colOff>
      <xdr:row>55</xdr:row>
      <xdr:rowOff>73805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4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90332</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88428" y="917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131790</xdr:rowOff>
    </xdr:from>
    <xdr:to>
      <xdr:col>107</xdr:col>
      <xdr:colOff>101600</xdr:colOff>
      <xdr:row>55</xdr:row>
      <xdr:rowOff>61940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39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78467</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16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125912</xdr:rowOff>
    </xdr:from>
    <xdr:to>
      <xdr:col>102</xdr:col>
      <xdr:colOff>165100</xdr:colOff>
      <xdr:row>55</xdr:row>
      <xdr:rowOff>56062</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38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72589</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10428" y="915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116223</xdr:rowOff>
    </xdr:from>
    <xdr:to>
      <xdr:col>98</xdr:col>
      <xdr:colOff>38100</xdr:colOff>
      <xdr:row>55</xdr:row>
      <xdr:rowOff>46373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37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62900</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21428" y="914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138511</xdr:rowOff>
    </xdr:from>
    <xdr:to>
      <xdr:col>116</xdr:col>
      <xdr:colOff>62864</xdr:colOff>
      <xdr:row>76</xdr:row>
      <xdr:rowOff>30795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311461"/>
          <a:ext cx="1269" cy="749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34622</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06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30795</xdr:rowOff>
    </xdr:from>
    <xdr:to>
      <xdr:col>116</xdr:col>
      <xdr:colOff>152400</xdr:colOff>
      <xdr:row>76</xdr:row>
      <xdr:rowOff>30795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060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85188</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138511</xdr:rowOff>
    </xdr:from>
    <xdr:to>
      <xdr:col>116</xdr:col>
      <xdr:colOff>152400</xdr:colOff>
      <xdr:row>71</xdr:row>
      <xdr:rowOff>138511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30795</xdr:rowOff>
    </xdr:from>
    <xdr:to>
      <xdr:col>116</xdr:col>
      <xdr:colOff>63500</xdr:colOff>
      <xdr:row>77</xdr:row>
      <xdr:rowOff>26772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060995"/>
          <a:ext cx="838200" cy="16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136100</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480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113223</xdr:rowOff>
    </xdr:from>
    <xdr:to>
      <xdr:col>116</xdr:col>
      <xdr:colOff>114300</xdr:colOff>
      <xdr:row>74</xdr:row>
      <xdr:rowOff>43373</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26772</xdr:rowOff>
    </xdr:from>
    <xdr:to>
      <xdr:col>111</xdr:col>
      <xdr:colOff>177800</xdr:colOff>
      <xdr:row>77</xdr:row>
      <xdr:rowOff>89819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228422"/>
          <a:ext cx="889000" cy="6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117749</xdr:rowOff>
    </xdr:from>
    <xdr:to>
      <xdr:col>112</xdr:col>
      <xdr:colOff>38100</xdr:colOff>
      <xdr:row>75</xdr:row>
      <xdr:rowOff>47899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64426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34361</xdr:rowOff>
    </xdr:from>
    <xdr:to>
      <xdr:col>107</xdr:col>
      <xdr:colOff>50800</xdr:colOff>
      <xdr:row>77</xdr:row>
      <xdr:rowOff>89819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3064561"/>
          <a:ext cx="889000" cy="22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41168</xdr:rowOff>
    </xdr:from>
    <xdr:to>
      <xdr:col>107</xdr:col>
      <xdr:colOff>101600</xdr:colOff>
      <xdr:row>75</xdr:row>
      <xdr:rowOff>142768</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159295</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167269</xdr:rowOff>
    </xdr:from>
    <xdr:to>
      <xdr:col>102</xdr:col>
      <xdr:colOff>114300</xdr:colOff>
      <xdr:row>76</xdr:row>
      <xdr:rowOff>34361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026019"/>
          <a:ext cx="889000" cy="3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15473</xdr:rowOff>
    </xdr:from>
    <xdr:to>
      <xdr:col>102</xdr:col>
      <xdr:colOff>165100</xdr:colOff>
      <xdr:row>75</xdr:row>
      <xdr:rowOff>117073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133600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8982</xdr:rowOff>
    </xdr:from>
    <xdr:to>
      <xdr:col>98</xdr:col>
      <xdr:colOff>38100</xdr:colOff>
      <xdr:row>75</xdr:row>
      <xdr:rowOff>110582</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127109</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151445</xdr:rowOff>
    </xdr:from>
    <xdr:to>
      <xdr:col>116</xdr:col>
      <xdr:colOff>114300</xdr:colOff>
      <xdr:row>76</xdr:row>
      <xdr:rowOff>81595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1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66372</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2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147422</xdr:rowOff>
    </xdr:from>
    <xdr:to>
      <xdr:col>112</xdr:col>
      <xdr:colOff>38100</xdr:colOff>
      <xdr:row>77</xdr:row>
      <xdr:rowOff>77572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17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68699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27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39019</xdr:rowOff>
    </xdr:from>
    <xdr:to>
      <xdr:col>107</xdr:col>
      <xdr:colOff>101600</xdr:colOff>
      <xdr:row>77</xdr:row>
      <xdr:rowOff>140619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24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131746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33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155011</xdr:rowOff>
    </xdr:from>
    <xdr:to>
      <xdr:col>102</xdr:col>
      <xdr:colOff>165100</xdr:colOff>
      <xdr:row>76</xdr:row>
      <xdr:rowOff>85161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1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76288</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10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116469</xdr:rowOff>
    </xdr:from>
    <xdr:to>
      <xdr:col>98</xdr:col>
      <xdr:colOff>38100</xdr:colOff>
      <xdr:row>76</xdr:row>
      <xdr:rowOff>46619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7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37746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06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歳出決算総額は、住民一人当たり</a:t>
          </a:r>
          <a:r>
            <a:rPr kumimoji="1" lang="en-US" altLang="ja-JP" sz="1100">
              <a:solidFill>
                <a:schemeClr val="dk1"/>
              </a:solidFill>
              <a:effectLst/>
              <a:latin typeface="+mn-lt"/>
              <a:ea typeface="+mn-ea"/>
              <a:cs typeface="+mn-cs"/>
            </a:rPr>
            <a:t>915,022</a:t>
          </a:r>
          <a:r>
            <a:rPr kumimoji="1" lang="ja-JP" altLang="ja-JP" sz="1100">
              <a:solidFill>
                <a:schemeClr val="dk1"/>
              </a:solidFill>
              <a:effectLst/>
              <a:latin typeface="+mn-lt"/>
              <a:ea typeface="+mn-ea"/>
              <a:cs typeface="+mn-cs"/>
            </a:rPr>
            <a:t>円となっている。このうち、主な構成項目である普通建設事業費は、住民一人当たり</a:t>
          </a:r>
          <a:r>
            <a:rPr kumimoji="1" lang="en-US" altLang="ja-JP" sz="1100">
              <a:solidFill>
                <a:schemeClr val="dk1"/>
              </a:solidFill>
              <a:effectLst/>
              <a:latin typeface="+mn-lt"/>
              <a:ea typeface="+mn-ea"/>
              <a:cs typeface="+mn-cs"/>
            </a:rPr>
            <a:t>305,421</a:t>
          </a:r>
          <a:r>
            <a:rPr kumimoji="1" lang="ja-JP" altLang="ja-JP" sz="1100">
              <a:solidFill>
                <a:schemeClr val="dk1"/>
              </a:solidFill>
              <a:effectLst/>
              <a:latin typeface="+mn-lt"/>
              <a:ea typeface="+mn-ea"/>
              <a:cs typeface="+mn-cs"/>
            </a:rPr>
            <a:t>円で、前年度比</a:t>
          </a:r>
          <a:r>
            <a:rPr kumimoji="1" lang="en-US" altLang="ja-JP" sz="1100">
              <a:solidFill>
                <a:schemeClr val="dk1"/>
              </a:solidFill>
              <a:effectLst/>
              <a:latin typeface="+mn-lt"/>
              <a:ea typeface="+mn-ea"/>
              <a:cs typeface="+mn-cs"/>
            </a:rPr>
            <a:t>24.5%</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ており</a:t>
          </a:r>
          <a:r>
            <a:rPr kumimoji="1" lang="ja-JP" altLang="ja-JP" sz="1100">
              <a:solidFill>
                <a:schemeClr val="dk1"/>
              </a:solidFill>
              <a:effectLst/>
              <a:latin typeface="+mn-lt"/>
              <a:ea typeface="+mn-ea"/>
              <a:cs typeface="+mn-cs"/>
            </a:rPr>
            <a:t>、類似団体平均値を大きく上回っている。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これは、</a:t>
          </a:r>
          <a:r>
            <a:rPr kumimoji="1" lang="ja-JP" altLang="ja-JP" sz="1100" b="0" i="0" baseline="0">
              <a:solidFill>
                <a:schemeClr val="dk1"/>
              </a:solidFill>
              <a:effectLst/>
              <a:latin typeface="+mn-lt"/>
              <a:ea typeface="+mn-ea"/>
              <a:cs typeface="+mn-cs"/>
            </a:rPr>
            <a:t>首都高速道路日本橋区間地下化事業における拠出金の</a:t>
          </a:r>
          <a:r>
            <a:rPr kumimoji="1" lang="ja-JP" altLang="ja-JP" sz="1100">
              <a:solidFill>
                <a:schemeClr val="dk1"/>
              </a:solidFill>
              <a:effectLst/>
              <a:latin typeface="+mn-lt"/>
              <a:ea typeface="+mn-ea"/>
              <a:cs typeface="+mn-cs"/>
            </a:rPr>
            <a:t>皆</a:t>
          </a:r>
          <a:r>
            <a:rPr kumimoji="1" lang="ja-JP" altLang="en-US" sz="1100">
              <a:solidFill>
                <a:schemeClr val="dk1"/>
              </a:solidFill>
              <a:effectLst/>
              <a:latin typeface="+mn-lt"/>
              <a:ea typeface="+mn-ea"/>
              <a:cs typeface="+mn-cs"/>
            </a:rPr>
            <a:t>減などがあるものの、市街地再開発事業助成の増や</a:t>
          </a:r>
          <a:r>
            <a:rPr kumimoji="1" lang="ja-JP" altLang="ja-JP" sz="1100" b="0" i="0" baseline="0">
              <a:solidFill>
                <a:schemeClr val="dk1"/>
              </a:solidFill>
              <a:effectLst/>
              <a:latin typeface="+mn-lt"/>
              <a:ea typeface="+mn-ea"/>
              <a:cs typeface="+mn-cs"/>
            </a:rPr>
            <a:t>人口増加に伴う小・中学校をはじめとした公共施設の新規整備、既存施設の老朽化に係る対応</a:t>
          </a:r>
          <a:r>
            <a:rPr kumimoji="1" lang="ja-JP" altLang="ja-JP" sz="1100">
              <a:solidFill>
                <a:schemeClr val="dk1"/>
              </a:solidFill>
              <a:effectLst/>
              <a:latin typeface="+mn-lt"/>
              <a:ea typeface="+mn-ea"/>
              <a:cs typeface="+mn-cs"/>
            </a:rPr>
            <a:t>などによるものである。</a:t>
          </a:r>
          <a:endParaRPr lang="ja-JP" altLang="ja-JP" sz="1400">
            <a:effectLst/>
          </a:endParaRPr>
        </a:p>
        <a:p>
          <a:r>
            <a:rPr kumimoji="1" lang="ja-JP" altLang="ja-JP" sz="1100">
              <a:solidFill>
                <a:schemeClr val="dk1"/>
              </a:solidFill>
              <a:effectLst/>
              <a:latin typeface="+mn-lt"/>
              <a:ea typeface="+mn-ea"/>
              <a:cs typeface="+mn-cs"/>
            </a:rPr>
            <a:t>　晴海地区における</a:t>
          </a:r>
          <a:r>
            <a:rPr kumimoji="1" lang="ja-JP" altLang="en-US" sz="1100">
              <a:solidFill>
                <a:schemeClr val="dk1"/>
              </a:solidFill>
              <a:effectLst/>
              <a:latin typeface="+mn-lt"/>
              <a:ea typeface="+mn-ea"/>
              <a:cs typeface="+mn-cs"/>
            </a:rPr>
            <a:t>人口増加を見据えた</a:t>
          </a:r>
          <a:r>
            <a:rPr kumimoji="1" lang="ja-JP" altLang="ja-JP" sz="1100">
              <a:solidFill>
                <a:schemeClr val="dk1"/>
              </a:solidFill>
              <a:effectLst/>
              <a:latin typeface="+mn-lt"/>
              <a:ea typeface="+mn-ea"/>
              <a:cs typeface="+mn-cs"/>
            </a:rPr>
            <a:t>小・中学校や認定こども園、特別出張所</a:t>
          </a:r>
          <a:r>
            <a:rPr kumimoji="1" lang="ja-JP" altLang="en-US" sz="1100">
              <a:solidFill>
                <a:schemeClr val="dk1"/>
              </a:solidFill>
              <a:effectLst/>
              <a:latin typeface="+mn-lt"/>
              <a:ea typeface="+mn-ea"/>
              <a:cs typeface="+mn-cs"/>
            </a:rPr>
            <a:t>、認定こども園、保健センターなどの施設整備を着実に進めるほか、日本橋中学校の改築や既存施設の老朽化に伴う大規模改修など、</a:t>
          </a:r>
          <a:r>
            <a:rPr kumimoji="1" lang="ja-JP" altLang="ja-JP" sz="1100">
              <a:solidFill>
                <a:schemeClr val="dk1"/>
              </a:solidFill>
              <a:effectLst/>
              <a:latin typeface="+mn-lt"/>
              <a:ea typeface="+mn-ea"/>
              <a:cs typeface="+mn-cs"/>
            </a:rPr>
            <a:t>今後も普通建設事業費の負担が大きくなることが見込まれている。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東京都中央区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176,835
166,465
10.21
166,859,737
161,807,893
2,396,150
76,611,065
43,269,886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91694</xdr:rowOff>
    </xdr:from>
    <xdr:to>
      <xdr:col>24</xdr:col>
      <xdr:colOff>63500</xdr:colOff>
      <xdr:row>35</xdr:row>
      <xdr:rowOff>93409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092444"/>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62738</xdr:rowOff>
    </xdr:from>
    <xdr:to>
      <xdr:col>19</xdr:col>
      <xdr:colOff>177800</xdr:colOff>
      <xdr:row>35</xdr:row>
      <xdr:rowOff>91694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06348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44831</xdr:rowOff>
    </xdr:from>
    <xdr:to>
      <xdr:col>15</xdr:col>
      <xdr:colOff>50800</xdr:colOff>
      <xdr:row>35</xdr:row>
      <xdr:rowOff>62738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045581"/>
          <a:ext cx="8890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27877</xdr:rowOff>
    </xdr:from>
    <xdr:to>
      <xdr:col>10</xdr:col>
      <xdr:colOff>114300</xdr:colOff>
      <xdr:row>35</xdr:row>
      <xdr:rowOff>44831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028627"/>
          <a:ext cx="889000" cy="1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42609</xdr:rowOff>
    </xdr:from>
    <xdr:to>
      <xdr:col>24</xdr:col>
      <xdr:colOff>114300</xdr:colOff>
      <xdr:row>35</xdr:row>
      <xdr:rowOff>144209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4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65486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89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40894</xdr:rowOff>
    </xdr:from>
    <xdr:to>
      <xdr:col>20</xdr:col>
      <xdr:colOff>38100</xdr:colOff>
      <xdr:row>35</xdr:row>
      <xdr:rowOff>142494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4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159021</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1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11938</xdr:rowOff>
    </xdr:from>
    <xdr:to>
      <xdr:col>15</xdr:col>
      <xdr:colOff>101600</xdr:colOff>
      <xdr:row>35</xdr:row>
      <xdr:rowOff>113538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1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130065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78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165481</xdr:rowOff>
    </xdr:from>
    <xdr:to>
      <xdr:col>10</xdr:col>
      <xdr:colOff>165100</xdr:colOff>
      <xdr:row>35</xdr:row>
      <xdr:rowOff>95631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599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112158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77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148527</xdr:rowOff>
    </xdr:from>
    <xdr:to>
      <xdr:col>6</xdr:col>
      <xdr:colOff>38100</xdr:colOff>
      <xdr:row>35</xdr:row>
      <xdr:rowOff>78677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597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95204</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75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161151</xdr:rowOff>
    </xdr:from>
    <xdr:to>
      <xdr:col>24</xdr:col>
      <xdr:colOff>62865</xdr:colOff>
      <xdr:row>58</xdr:row>
      <xdr:rowOff>12370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905101"/>
          <a:ext cx="1270" cy="10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16197</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96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12370</xdr:rowOff>
    </xdr:from>
    <xdr:to>
      <xdr:col>24</xdr:col>
      <xdr:colOff>152400</xdr:colOff>
      <xdr:row>58</xdr:row>
      <xdr:rowOff>12370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956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107828</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680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161151</xdr:rowOff>
    </xdr:from>
    <xdr:to>
      <xdr:col>24</xdr:col>
      <xdr:colOff>152400</xdr:colOff>
      <xdr:row>51</xdr:row>
      <xdr:rowOff>161151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905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161151</xdr:rowOff>
    </xdr:from>
    <xdr:to>
      <xdr:col>24</xdr:col>
      <xdr:colOff>63500</xdr:colOff>
      <xdr:row>53</xdr:row>
      <xdr:rowOff>169418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8905101"/>
          <a:ext cx="838200" cy="351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170731</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004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20854</xdr:rowOff>
    </xdr:from>
    <xdr:to>
      <xdr:col>24</xdr:col>
      <xdr:colOff>114300</xdr:colOff>
      <xdr:row>56</xdr:row>
      <xdr:rowOff>122454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2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169418</xdr:rowOff>
    </xdr:from>
    <xdr:to>
      <xdr:col>19</xdr:col>
      <xdr:colOff>177800</xdr:colOff>
      <xdr:row>54</xdr:row>
      <xdr:rowOff>22855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256268"/>
          <a:ext cx="889000" cy="2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54267</xdr:rowOff>
    </xdr:from>
    <xdr:to>
      <xdr:col>20</xdr:col>
      <xdr:colOff>38100</xdr:colOff>
      <xdr:row>56</xdr:row>
      <xdr:rowOff>155867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146994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74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49</xdr:row>
      <xdr:rowOff>143175</xdr:rowOff>
    </xdr:from>
    <xdr:to>
      <xdr:col>15</xdr:col>
      <xdr:colOff>50800</xdr:colOff>
      <xdr:row>54</xdr:row>
      <xdr:rowOff>22855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8544225"/>
          <a:ext cx="889000" cy="73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62047</xdr:rowOff>
    </xdr:from>
    <xdr:to>
      <xdr:col>15</xdr:col>
      <xdr:colOff>101600</xdr:colOff>
      <xdr:row>56</xdr:row>
      <xdr:rowOff>163647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154774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41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49</xdr:row>
      <xdr:rowOff>143175</xdr:rowOff>
    </xdr:from>
    <xdr:to>
      <xdr:col>10</xdr:col>
      <xdr:colOff>114300</xdr:colOff>
      <xdr:row>55</xdr:row>
      <xdr:rowOff>142435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8544225"/>
          <a:ext cx="889000" cy="102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52</xdr:row>
      <xdr:rowOff>52103</xdr:rowOff>
    </xdr:from>
    <xdr:to>
      <xdr:col>10</xdr:col>
      <xdr:colOff>165100</xdr:colOff>
      <xdr:row>52</xdr:row>
      <xdr:rowOff>153703</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144830</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133111</xdr:rowOff>
    </xdr:from>
    <xdr:to>
      <xdr:col>6</xdr:col>
      <xdr:colOff>38100</xdr:colOff>
      <xdr:row>57</xdr:row>
      <xdr:rowOff>63261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54388</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110351</xdr:rowOff>
    </xdr:from>
    <xdr:to>
      <xdr:col>24</xdr:col>
      <xdr:colOff>114300</xdr:colOff>
      <xdr:row>52</xdr:row>
      <xdr:rowOff>40501</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885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63378</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880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118618</xdr:rowOff>
    </xdr:from>
    <xdr:to>
      <xdr:col>20</xdr:col>
      <xdr:colOff>38100</xdr:colOff>
      <xdr:row>54</xdr:row>
      <xdr:rowOff>48768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20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65295</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898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143505</xdr:rowOff>
    </xdr:from>
    <xdr:to>
      <xdr:col>15</xdr:col>
      <xdr:colOff>101600</xdr:colOff>
      <xdr:row>54</xdr:row>
      <xdr:rowOff>73655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23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90182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00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49</xdr:row>
      <xdr:rowOff>92375</xdr:rowOff>
    </xdr:from>
    <xdr:to>
      <xdr:col>10</xdr:col>
      <xdr:colOff>165100</xdr:colOff>
      <xdr:row>50</xdr:row>
      <xdr:rowOff>22525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849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39052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8268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91635</xdr:rowOff>
    </xdr:from>
    <xdr:to>
      <xdr:col>6</xdr:col>
      <xdr:colOff>38100</xdr:colOff>
      <xdr:row>56</xdr:row>
      <xdr:rowOff>21785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52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38312</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29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139060</xdr:rowOff>
    </xdr:from>
    <xdr:to>
      <xdr:col>24</xdr:col>
      <xdr:colOff>63500</xdr:colOff>
      <xdr:row>78</xdr:row>
      <xdr:rowOff>61809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340710"/>
          <a:ext cx="838200" cy="9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61809</xdr:rowOff>
    </xdr:from>
    <xdr:to>
      <xdr:col>19</xdr:col>
      <xdr:colOff>177800</xdr:colOff>
      <xdr:row>78</xdr:row>
      <xdr:rowOff>80378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434909"/>
          <a:ext cx="889000" cy="1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80378</xdr:rowOff>
    </xdr:from>
    <xdr:to>
      <xdr:col>15</xdr:col>
      <xdr:colOff>50800</xdr:colOff>
      <xdr:row>78</xdr:row>
      <xdr:rowOff>110432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453478"/>
          <a:ext cx="889000" cy="3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110432</xdr:rowOff>
    </xdr:from>
    <xdr:to>
      <xdr:col>10</xdr:col>
      <xdr:colOff>114300</xdr:colOff>
      <xdr:row>79</xdr:row>
      <xdr:rowOff>60666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483532"/>
          <a:ext cx="889000" cy="12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88260</xdr:rowOff>
    </xdr:from>
    <xdr:to>
      <xdr:col>24</xdr:col>
      <xdr:colOff>114300</xdr:colOff>
      <xdr:row>78</xdr:row>
      <xdr:rowOff>18410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28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66687</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68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11009</xdr:rowOff>
    </xdr:from>
    <xdr:to>
      <xdr:col>20</xdr:col>
      <xdr:colOff>38100</xdr:colOff>
      <xdr:row>78</xdr:row>
      <xdr:rowOff>112609</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38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103736</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47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29578</xdr:rowOff>
    </xdr:from>
    <xdr:to>
      <xdr:col>15</xdr:col>
      <xdr:colOff>101600</xdr:colOff>
      <xdr:row>78</xdr:row>
      <xdr:rowOff>131178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40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122305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95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59632</xdr:rowOff>
    </xdr:from>
    <xdr:to>
      <xdr:col>10</xdr:col>
      <xdr:colOff>165100</xdr:colOff>
      <xdr:row>78</xdr:row>
      <xdr:rowOff>161232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43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152359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52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9866</xdr:rowOff>
    </xdr:from>
    <xdr:to>
      <xdr:col>6</xdr:col>
      <xdr:colOff>38100</xdr:colOff>
      <xdr:row>79</xdr:row>
      <xdr:rowOff>111466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55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102593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647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40007</xdr:rowOff>
    </xdr:from>
    <xdr:to>
      <xdr:col>24</xdr:col>
      <xdr:colOff>63500</xdr:colOff>
      <xdr:row>93</xdr:row>
      <xdr:rowOff>92768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5984857"/>
          <a:ext cx="838200" cy="5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33150</xdr:rowOff>
    </xdr:from>
    <xdr:to>
      <xdr:col>19</xdr:col>
      <xdr:colOff>177800</xdr:colOff>
      <xdr:row>93</xdr:row>
      <xdr:rowOff>92768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5978000"/>
          <a:ext cx="889000" cy="59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33150</xdr:rowOff>
    </xdr:from>
    <xdr:to>
      <xdr:col>15</xdr:col>
      <xdr:colOff>50800</xdr:colOff>
      <xdr:row>95</xdr:row>
      <xdr:rowOff>111170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5978000"/>
          <a:ext cx="889000" cy="42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111170</xdr:rowOff>
    </xdr:from>
    <xdr:to>
      <xdr:col>10</xdr:col>
      <xdr:colOff>114300</xdr:colOff>
      <xdr:row>96</xdr:row>
      <xdr:rowOff>3911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398920"/>
          <a:ext cx="889000" cy="6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160657</xdr:rowOff>
    </xdr:from>
    <xdr:to>
      <xdr:col>24</xdr:col>
      <xdr:colOff>114300</xdr:colOff>
      <xdr:row>93</xdr:row>
      <xdr:rowOff>90807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593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12084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578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41968</xdr:rowOff>
    </xdr:from>
    <xdr:to>
      <xdr:col>20</xdr:col>
      <xdr:colOff>38100</xdr:colOff>
      <xdr:row>93</xdr:row>
      <xdr:rowOff>143568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598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160095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576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153800</xdr:rowOff>
    </xdr:from>
    <xdr:to>
      <xdr:col>15</xdr:col>
      <xdr:colOff>101600</xdr:colOff>
      <xdr:row>93</xdr:row>
      <xdr:rowOff>83950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59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100477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570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60370</xdr:rowOff>
    </xdr:from>
    <xdr:to>
      <xdr:col>10</xdr:col>
      <xdr:colOff>165100</xdr:colOff>
      <xdr:row>95</xdr:row>
      <xdr:rowOff>161970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3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7047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12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124561</xdr:rowOff>
    </xdr:from>
    <xdr:to>
      <xdr:col>6</xdr:col>
      <xdr:colOff>38100</xdr:colOff>
      <xdr:row>96</xdr:row>
      <xdr:rowOff>54711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41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71238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18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28143</xdr:rowOff>
    </xdr:from>
    <xdr:to>
      <xdr:col>55</xdr:col>
      <xdr:colOff>0</xdr:colOff>
      <xdr:row>36</xdr:row>
      <xdr:rowOff>59233</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200343"/>
          <a:ext cx="8382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6655</xdr:rowOff>
    </xdr:from>
    <xdr:to>
      <xdr:col>50</xdr:col>
      <xdr:colOff>114300</xdr:colOff>
      <xdr:row>36</xdr:row>
      <xdr:rowOff>59233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178855"/>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6655</xdr:rowOff>
    </xdr:from>
    <xdr:to>
      <xdr:col>45</xdr:col>
      <xdr:colOff>177800</xdr:colOff>
      <xdr:row>36</xdr:row>
      <xdr:rowOff>10769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178855"/>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163475</xdr:rowOff>
    </xdr:from>
    <xdr:to>
      <xdr:col>41</xdr:col>
      <xdr:colOff>50800</xdr:colOff>
      <xdr:row>36</xdr:row>
      <xdr:rowOff>10769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164225"/>
          <a:ext cx="889000" cy="1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148793</xdr:rowOff>
    </xdr:from>
    <xdr:to>
      <xdr:col>55</xdr:col>
      <xdr:colOff>50800</xdr:colOff>
      <xdr:row>36</xdr:row>
      <xdr:rowOff>78943</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1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220</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000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8433</xdr:rowOff>
    </xdr:from>
    <xdr:to>
      <xdr:col>50</xdr:col>
      <xdr:colOff>165100</xdr:colOff>
      <xdr:row>36</xdr:row>
      <xdr:rowOff>110033</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18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126560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5955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127305</xdr:rowOff>
    </xdr:from>
    <xdr:to>
      <xdr:col>46</xdr:col>
      <xdr:colOff>38100</xdr:colOff>
      <xdr:row>36</xdr:row>
      <xdr:rowOff>57455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12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73982</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590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131419</xdr:rowOff>
    </xdr:from>
    <xdr:to>
      <xdr:col>41</xdr:col>
      <xdr:colOff>101600</xdr:colOff>
      <xdr:row>36</xdr:row>
      <xdr:rowOff>61569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13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78096</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590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112675</xdr:rowOff>
    </xdr:from>
    <xdr:to>
      <xdr:col>36</xdr:col>
      <xdr:colOff>165100</xdr:colOff>
      <xdr:row>36</xdr:row>
      <xdr:rowOff>42825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11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59352</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37428" y="588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59233</xdr:rowOff>
    </xdr:from>
    <xdr:to>
      <xdr:col>55</xdr:col>
      <xdr:colOff>0</xdr:colOff>
      <xdr:row>57</xdr:row>
      <xdr:rowOff>153416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639300" y="9831883"/>
          <a:ext cx="8382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106189</xdr:rowOff>
    </xdr:from>
    <xdr:ext cx="378565"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878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59233</xdr:rowOff>
    </xdr:from>
    <xdr:to>
      <xdr:col>50</xdr:col>
      <xdr:colOff>114300</xdr:colOff>
      <xdr:row>57</xdr:row>
      <xdr:rowOff>63347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8750300" y="9831883"/>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3776</xdr:rowOff>
    </xdr:from>
    <xdr:ext cx="378565"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450017" y="994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63347</xdr:rowOff>
    </xdr:from>
    <xdr:to>
      <xdr:col>45</xdr:col>
      <xdr:colOff>177800</xdr:colOff>
      <xdr:row>57</xdr:row>
      <xdr:rowOff>99923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7861300" y="983599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72813</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561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99923</xdr:rowOff>
    </xdr:from>
    <xdr:to>
      <xdr:col>41</xdr:col>
      <xdr:colOff>50800</xdr:colOff>
      <xdr:row>58</xdr:row>
      <xdr:rowOff>1168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72300" y="9872573"/>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70070</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672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84243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83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102616</xdr:rowOff>
    </xdr:from>
    <xdr:to>
      <xdr:col>55</xdr:col>
      <xdr:colOff>50800</xdr:colOff>
      <xdr:row>58</xdr:row>
      <xdr:rowOff>32766</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987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125493</xdr:rowOff>
    </xdr:from>
    <xdr:ext cx="378565"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726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8433</xdr:rowOff>
    </xdr:from>
    <xdr:to>
      <xdr:col>50</xdr:col>
      <xdr:colOff>165100</xdr:colOff>
      <xdr:row>57</xdr:row>
      <xdr:rowOff>110033</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978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55</xdr:row>
      <xdr:rowOff>126560</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50017" y="9556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12547</xdr:rowOff>
    </xdr:from>
    <xdr:to>
      <xdr:col>46</xdr:col>
      <xdr:colOff>38100</xdr:colOff>
      <xdr:row>57</xdr:row>
      <xdr:rowOff>114147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978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55</xdr:row>
      <xdr:rowOff>130674</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61017" y="9560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49123</xdr:rowOff>
    </xdr:from>
    <xdr:to>
      <xdr:col>41</xdr:col>
      <xdr:colOff>101600</xdr:colOff>
      <xdr:row>57</xdr:row>
      <xdr:rowOff>150723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982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167250</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2017" y="9597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121818</xdr:rowOff>
    </xdr:from>
    <xdr:to>
      <xdr:col>36</xdr:col>
      <xdr:colOff>165100</xdr:colOff>
      <xdr:row>58</xdr:row>
      <xdr:rowOff>51968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989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68495</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3017" y="9669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100701</xdr:rowOff>
    </xdr:from>
    <xdr:to>
      <xdr:col>55</xdr:col>
      <xdr:colOff>0</xdr:colOff>
      <xdr:row>73</xdr:row>
      <xdr:rowOff>5283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9639300" y="12273651"/>
          <a:ext cx="838200" cy="247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100701</xdr:rowOff>
    </xdr:from>
    <xdr:to>
      <xdr:col>50</xdr:col>
      <xdr:colOff>114300</xdr:colOff>
      <xdr:row>71</xdr:row>
      <xdr:rowOff>159131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8750300" y="12273651"/>
          <a:ext cx="889000" cy="5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159131</xdr:rowOff>
    </xdr:from>
    <xdr:to>
      <xdr:col>45</xdr:col>
      <xdr:colOff>177800</xdr:colOff>
      <xdr:row>72</xdr:row>
      <xdr:rowOff>19731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7861300" y="12332081"/>
          <a:ext cx="889000" cy="3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19731</xdr:rowOff>
    </xdr:from>
    <xdr:to>
      <xdr:col>41</xdr:col>
      <xdr:colOff>50800</xdr:colOff>
      <xdr:row>72</xdr:row>
      <xdr:rowOff>136911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2364131"/>
          <a:ext cx="889000" cy="11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125933</xdr:rowOff>
    </xdr:from>
    <xdr:to>
      <xdr:col>55</xdr:col>
      <xdr:colOff>50800</xdr:colOff>
      <xdr:row>73</xdr:row>
      <xdr:rowOff>56083</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247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148810</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232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71</xdr:row>
      <xdr:rowOff>49901</xdr:rowOff>
    </xdr:from>
    <xdr:to>
      <xdr:col>50</xdr:col>
      <xdr:colOff>165100</xdr:colOff>
      <xdr:row>71</xdr:row>
      <xdr:rowOff>151501</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222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69</xdr:row>
      <xdr:rowOff>168028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19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71</xdr:row>
      <xdr:rowOff>108331</xdr:rowOff>
    </xdr:from>
    <xdr:to>
      <xdr:col>46</xdr:col>
      <xdr:colOff>38100</xdr:colOff>
      <xdr:row>72</xdr:row>
      <xdr:rowOff>38481</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228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55008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205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140381</xdr:rowOff>
    </xdr:from>
    <xdr:to>
      <xdr:col>41</xdr:col>
      <xdr:colOff>101600</xdr:colOff>
      <xdr:row>72</xdr:row>
      <xdr:rowOff>70531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231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87058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208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86111</xdr:rowOff>
    </xdr:from>
    <xdr:to>
      <xdr:col>36</xdr:col>
      <xdr:colOff>165100</xdr:colOff>
      <xdr:row>73</xdr:row>
      <xdr:rowOff>16261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243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32788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220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土木費グラフ枠">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5" name="土木費最小値テキスト">
          <a:extLst>
            <a:ext uri="{FF2B5EF4-FFF2-40B4-BE49-F238E27FC236}">
              <a16:creationId xmlns:a16="http://schemas.microsoft.com/office/drawing/2014/main" id="{00000000-0008-0000-0700-0000BD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47" name="土木費最大値テキスト">
          <a:extLst>
            <a:ext uri="{FF2B5EF4-FFF2-40B4-BE49-F238E27FC236}">
              <a16:creationId xmlns:a16="http://schemas.microsoft.com/office/drawing/2014/main" id="{00000000-0008-0000-0700-0000BF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132745</xdr:rowOff>
    </xdr:from>
    <xdr:to>
      <xdr:col>55</xdr:col>
      <xdr:colOff>0</xdr:colOff>
      <xdr:row>91</xdr:row>
      <xdr:rowOff>63474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flipV="1">
          <a:off x="9639300" y="15563245"/>
          <a:ext cx="838200" cy="10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0" name="土木費平均値テキスト">
          <a:extLst>
            <a:ext uri="{FF2B5EF4-FFF2-40B4-BE49-F238E27FC236}">
              <a16:creationId xmlns:a16="http://schemas.microsoft.com/office/drawing/2014/main" id="{00000000-0008-0000-0700-0000C2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1" name="フローチャート: 判断 450">
          <a:extLst>
            <a:ext uri="{FF2B5EF4-FFF2-40B4-BE49-F238E27FC236}">
              <a16:creationId xmlns:a16="http://schemas.microsoft.com/office/drawing/2014/main" id="{00000000-0008-0000-0700-0000C3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63474</xdr:rowOff>
    </xdr:from>
    <xdr:to>
      <xdr:col>50</xdr:col>
      <xdr:colOff>114300</xdr:colOff>
      <xdr:row>93</xdr:row>
      <xdr:rowOff>82744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8750300" y="15665424"/>
          <a:ext cx="889000" cy="362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86933</xdr:rowOff>
    </xdr:from>
    <xdr:to>
      <xdr:col>45</xdr:col>
      <xdr:colOff>177800</xdr:colOff>
      <xdr:row>93</xdr:row>
      <xdr:rowOff>82744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7861300" y="15688883"/>
          <a:ext cx="889000" cy="338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86933</xdr:rowOff>
    </xdr:from>
    <xdr:to>
      <xdr:col>41</xdr:col>
      <xdr:colOff>50800</xdr:colOff>
      <xdr:row>94</xdr:row>
      <xdr:rowOff>139636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6972300" y="15688883"/>
          <a:ext cx="889000" cy="56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81945</xdr:rowOff>
    </xdr:from>
    <xdr:to>
      <xdr:col>55</xdr:col>
      <xdr:colOff>50800</xdr:colOff>
      <xdr:row>91</xdr:row>
      <xdr:rowOff>12095</xdr:rowOff>
    </xdr:to>
    <xdr:sp macro="" textlink="">
      <xdr:nvSpPr>
        <xdr:cNvPr id="468" name="楕円 467">
          <a:extLst>
            <a:ext uri="{FF2B5EF4-FFF2-40B4-BE49-F238E27FC236}">
              <a16:creationId xmlns:a16="http://schemas.microsoft.com/office/drawing/2014/main" id="{00000000-0008-0000-0700-0000D4010000}"/>
            </a:ext>
          </a:extLst>
        </xdr:cNvPr>
        <xdr:cNvSpPr/>
      </xdr:nvSpPr>
      <xdr:spPr>
        <a:xfrm>
          <a:off x="10426700" y="1551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34972</xdr:rowOff>
    </xdr:from>
    <xdr:ext cx="599010" cy="259045"/>
    <xdr:sp macro="" textlink="">
      <xdr:nvSpPr>
        <xdr:cNvPr id="469" name="土木費該当値テキスト">
          <a:extLst>
            <a:ext uri="{FF2B5EF4-FFF2-40B4-BE49-F238E27FC236}">
              <a16:creationId xmlns:a16="http://schemas.microsoft.com/office/drawing/2014/main" id="{00000000-0008-0000-0700-0000D5010000}"/>
            </a:ext>
          </a:extLst>
        </xdr:cNvPr>
        <xdr:cNvSpPr txBox="1"/>
      </xdr:nvSpPr>
      <xdr:spPr>
        <a:xfrm>
          <a:off x="10528300" y="15465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12674</xdr:rowOff>
    </xdr:from>
    <xdr:to>
      <xdr:col>50</xdr:col>
      <xdr:colOff>165100</xdr:colOff>
      <xdr:row>91</xdr:row>
      <xdr:rowOff>114274</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9588500" y="1561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89</xdr:row>
      <xdr:rowOff>130801</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39795" y="15389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31944</xdr:rowOff>
    </xdr:from>
    <xdr:to>
      <xdr:col>46</xdr:col>
      <xdr:colOff>38100</xdr:colOff>
      <xdr:row>93</xdr:row>
      <xdr:rowOff>133544</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8699500" y="1597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150071</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50795" y="1575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36133</xdr:rowOff>
    </xdr:from>
    <xdr:to>
      <xdr:col>41</xdr:col>
      <xdr:colOff>101600</xdr:colOff>
      <xdr:row>91</xdr:row>
      <xdr:rowOff>137733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7810500" y="1563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154260</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61795" y="15413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88836</xdr:rowOff>
    </xdr:from>
    <xdr:to>
      <xdr:col>36</xdr:col>
      <xdr:colOff>165100</xdr:colOff>
      <xdr:row>95</xdr:row>
      <xdr:rowOff>18986</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6921500" y="1620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35513</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672795" y="1598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7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700-0000D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00000000-0008-0000-0700-0000E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8" name="直線コネクタ 487">
          <a:extLst>
            <a:ext uri="{FF2B5EF4-FFF2-40B4-BE49-F238E27FC236}">
              <a16:creationId xmlns:a16="http://schemas.microsoft.com/office/drawing/2014/main" id="{00000000-0008-0000-0700-0000E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消防費グラフ枠">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0" name="消防費最小値テキスト">
          <a:extLst>
            <a:ext uri="{FF2B5EF4-FFF2-40B4-BE49-F238E27FC236}">
              <a16:creationId xmlns:a16="http://schemas.microsoft.com/office/drawing/2014/main" id="{00000000-0008-0000-0700-0000F4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2" name="消防費最大値テキスト">
          <a:extLst>
            <a:ext uri="{FF2B5EF4-FFF2-40B4-BE49-F238E27FC236}">
              <a16:creationId xmlns:a16="http://schemas.microsoft.com/office/drawing/2014/main" id="{00000000-0008-0000-0700-0000F6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10038</xdr:rowOff>
    </xdr:from>
    <xdr:to>
      <xdr:col>85</xdr:col>
      <xdr:colOff>127000</xdr:colOff>
      <xdr:row>38</xdr:row>
      <xdr:rowOff>13147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5481300" y="6525138"/>
          <a:ext cx="838200" cy="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5" name="消防費平均値テキスト">
          <a:extLst>
            <a:ext uri="{FF2B5EF4-FFF2-40B4-BE49-F238E27FC236}">
              <a16:creationId xmlns:a16="http://schemas.microsoft.com/office/drawing/2014/main" id="{00000000-0008-0000-0700-0000F9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6" name="フローチャート: 判断 505">
          <a:extLst>
            <a:ext uri="{FF2B5EF4-FFF2-40B4-BE49-F238E27FC236}">
              <a16:creationId xmlns:a16="http://schemas.microsoft.com/office/drawing/2014/main" id="{00000000-0008-0000-0700-0000FA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57633</xdr:rowOff>
    </xdr:from>
    <xdr:to>
      <xdr:col>81</xdr:col>
      <xdr:colOff>50800</xdr:colOff>
      <xdr:row>38</xdr:row>
      <xdr:rowOff>10038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4592300" y="6401283"/>
          <a:ext cx="889000" cy="12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08" name="フローチャート: 判断 507">
          <a:extLst>
            <a:ext uri="{FF2B5EF4-FFF2-40B4-BE49-F238E27FC236}">
              <a16:creationId xmlns:a16="http://schemas.microsoft.com/office/drawing/2014/main" id="{00000000-0008-0000-0700-0000FC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57633</xdr:rowOff>
    </xdr:from>
    <xdr:to>
      <xdr:col>76</xdr:col>
      <xdr:colOff>114300</xdr:colOff>
      <xdr:row>38</xdr:row>
      <xdr:rowOff>38705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3703300" y="6401283"/>
          <a:ext cx="889000" cy="15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89042</xdr:rowOff>
    </xdr:from>
    <xdr:to>
      <xdr:col>71</xdr:col>
      <xdr:colOff>177800</xdr:colOff>
      <xdr:row>38</xdr:row>
      <xdr:rowOff>38705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814300" y="6432692"/>
          <a:ext cx="889000" cy="12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133797</xdr:rowOff>
    </xdr:from>
    <xdr:to>
      <xdr:col>85</xdr:col>
      <xdr:colOff>177800</xdr:colOff>
      <xdr:row>38</xdr:row>
      <xdr:rowOff>63946</xdr:rowOff>
    </xdr:to>
    <xdr:sp macro="" textlink="">
      <xdr:nvSpPr>
        <xdr:cNvPr id="523" name="楕円 522">
          <a:extLst>
            <a:ext uri="{FF2B5EF4-FFF2-40B4-BE49-F238E27FC236}">
              <a16:creationId xmlns:a16="http://schemas.microsoft.com/office/drawing/2014/main" id="{00000000-0008-0000-0700-00000B020000}"/>
            </a:ext>
          </a:extLst>
        </xdr:cNvPr>
        <xdr:cNvSpPr/>
      </xdr:nvSpPr>
      <xdr:spPr>
        <a:xfrm>
          <a:off x="16268700" y="64774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62206</xdr:rowOff>
    </xdr:from>
    <xdr:ext cx="469744" cy="259045"/>
    <xdr:sp macro="" textlink="">
      <xdr:nvSpPr>
        <xdr:cNvPr id="524" name="消防費該当値テキスト">
          <a:extLst>
            <a:ext uri="{FF2B5EF4-FFF2-40B4-BE49-F238E27FC236}">
              <a16:creationId xmlns:a16="http://schemas.microsoft.com/office/drawing/2014/main" id="{00000000-0008-0000-0700-00000C020000}"/>
            </a:ext>
          </a:extLst>
        </xdr:cNvPr>
        <xdr:cNvSpPr txBox="1"/>
      </xdr:nvSpPr>
      <xdr:spPr>
        <a:xfrm>
          <a:off x="16370300" y="640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130688</xdr:rowOff>
    </xdr:from>
    <xdr:to>
      <xdr:col>81</xdr:col>
      <xdr:colOff>101600</xdr:colOff>
      <xdr:row>38</xdr:row>
      <xdr:rowOff>60838</xdr:rowOff>
    </xdr:to>
    <xdr:sp macro="" textlink="">
      <xdr:nvSpPr>
        <xdr:cNvPr id="525" name="楕円 524">
          <a:extLst>
            <a:ext uri="{FF2B5EF4-FFF2-40B4-BE49-F238E27FC236}">
              <a16:creationId xmlns:a16="http://schemas.microsoft.com/office/drawing/2014/main" id="{00000000-0008-0000-0700-00000D020000}"/>
            </a:ext>
          </a:extLst>
        </xdr:cNvPr>
        <xdr:cNvSpPr/>
      </xdr:nvSpPr>
      <xdr:spPr>
        <a:xfrm>
          <a:off x="15430500" y="647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51965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56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6833</xdr:rowOff>
    </xdr:from>
    <xdr:to>
      <xdr:col>76</xdr:col>
      <xdr:colOff>165100</xdr:colOff>
      <xdr:row>37</xdr:row>
      <xdr:rowOff>108433</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4541500" y="635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124960</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57428" y="6125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159355</xdr:rowOff>
    </xdr:from>
    <xdr:to>
      <xdr:col>72</xdr:col>
      <xdr:colOff>38100</xdr:colOff>
      <xdr:row>38</xdr:row>
      <xdr:rowOff>89505</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3652500" y="650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80632</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68428" y="659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38242</xdr:rowOff>
    </xdr:from>
    <xdr:to>
      <xdr:col>67</xdr:col>
      <xdr:colOff>101600</xdr:colOff>
      <xdr:row>37</xdr:row>
      <xdr:rowOff>139842</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2763500" y="638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130970</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79428" y="647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7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7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7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7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3" name="直線コネクタ 542">
          <a:extLst>
            <a:ext uri="{FF2B5EF4-FFF2-40B4-BE49-F238E27FC236}">
              <a16:creationId xmlns:a16="http://schemas.microsoft.com/office/drawing/2014/main" id="{00000000-0008-0000-0700-00001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教育費グラフ枠">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5" name="教育費最小値テキスト">
          <a:extLst>
            <a:ext uri="{FF2B5EF4-FFF2-40B4-BE49-F238E27FC236}">
              <a16:creationId xmlns:a16="http://schemas.microsoft.com/office/drawing/2014/main" id="{00000000-0008-0000-0700-00002B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57" name="教育費最大値テキスト">
          <a:extLst>
            <a:ext uri="{FF2B5EF4-FFF2-40B4-BE49-F238E27FC236}">
              <a16:creationId xmlns:a16="http://schemas.microsoft.com/office/drawing/2014/main" id="{00000000-0008-0000-0700-00002D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93742</xdr:rowOff>
    </xdr:from>
    <xdr:to>
      <xdr:col>85</xdr:col>
      <xdr:colOff>127000</xdr:colOff>
      <xdr:row>55</xdr:row>
      <xdr:rowOff>54748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5481300" y="9180592"/>
          <a:ext cx="838200" cy="30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0" name="教育費平均値テキスト">
          <a:extLst>
            <a:ext uri="{FF2B5EF4-FFF2-40B4-BE49-F238E27FC236}">
              <a16:creationId xmlns:a16="http://schemas.microsoft.com/office/drawing/2014/main" id="{00000000-0008-0000-0700-000030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1" name="フローチャート: 判断 560">
          <a:extLst>
            <a:ext uri="{FF2B5EF4-FFF2-40B4-BE49-F238E27FC236}">
              <a16:creationId xmlns:a16="http://schemas.microsoft.com/office/drawing/2014/main" id="{00000000-0008-0000-0700-000031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20307</xdr:rowOff>
    </xdr:from>
    <xdr:to>
      <xdr:col>81</xdr:col>
      <xdr:colOff>50800</xdr:colOff>
      <xdr:row>55</xdr:row>
      <xdr:rowOff>54748</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4592300" y="9278607"/>
          <a:ext cx="889000" cy="20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3" name="フローチャート: 判断 562">
          <a:extLst>
            <a:ext uri="{FF2B5EF4-FFF2-40B4-BE49-F238E27FC236}">
              <a16:creationId xmlns:a16="http://schemas.microsoft.com/office/drawing/2014/main" id="{00000000-0008-0000-0700-000033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20307</xdr:rowOff>
    </xdr:from>
    <xdr:to>
      <xdr:col>76</xdr:col>
      <xdr:colOff>114300</xdr:colOff>
      <xdr:row>55</xdr:row>
      <xdr:rowOff>100440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3703300" y="9278607"/>
          <a:ext cx="889000" cy="25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57024</xdr:rowOff>
    </xdr:from>
    <xdr:to>
      <xdr:col>71</xdr:col>
      <xdr:colOff>177800</xdr:colOff>
      <xdr:row>55</xdr:row>
      <xdr:rowOff>100440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814300" y="9486774"/>
          <a:ext cx="889000" cy="4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86612</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3436111" y="985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42942</xdr:rowOff>
    </xdr:from>
    <xdr:to>
      <xdr:col>85</xdr:col>
      <xdr:colOff>177800</xdr:colOff>
      <xdr:row>53</xdr:row>
      <xdr:rowOff>144542</xdr:rowOff>
    </xdr:to>
    <xdr:sp macro="" textlink="">
      <xdr:nvSpPr>
        <xdr:cNvPr id="578" name="楕円 577">
          <a:extLst>
            <a:ext uri="{FF2B5EF4-FFF2-40B4-BE49-F238E27FC236}">
              <a16:creationId xmlns:a16="http://schemas.microsoft.com/office/drawing/2014/main" id="{00000000-0008-0000-0700-000042020000}"/>
            </a:ext>
          </a:extLst>
        </xdr:cNvPr>
        <xdr:cNvSpPr/>
      </xdr:nvSpPr>
      <xdr:spPr>
        <a:xfrm>
          <a:off x="16268700" y="912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65819</xdr:rowOff>
    </xdr:from>
    <xdr:ext cx="599010" cy="259045"/>
    <xdr:sp macro="" textlink="">
      <xdr:nvSpPr>
        <xdr:cNvPr id="579" name="教育費該当値テキスト">
          <a:extLst>
            <a:ext uri="{FF2B5EF4-FFF2-40B4-BE49-F238E27FC236}">
              <a16:creationId xmlns:a16="http://schemas.microsoft.com/office/drawing/2014/main" id="{00000000-0008-0000-0700-000043020000}"/>
            </a:ext>
          </a:extLst>
        </xdr:cNvPr>
        <xdr:cNvSpPr txBox="1"/>
      </xdr:nvSpPr>
      <xdr:spPr>
        <a:xfrm>
          <a:off x="16370300" y="8981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3948</xdr:rowOff>
    </xdr:from>
    <xdr:to>
      <xdr:col>81</xdr:col>
      <xdr:colOff>101600</xdr:colOff>
      <xdr:row>55</xdr:row>
      <xdr:rowOff>105548</xdr:rowOff>
    </xdr:to>
    <xdr:sp macro="" textlink="">
      <xdr:nvSpPr>
        <xdr:cNvPr id="580" name="楕円 579">
          <a:extLst>
            <a:ext uri="{FF2B5EF4-FFF2-40B4-BE49-F238E27FC236}">
              <a16:creationId xmlns:a16="http://schemas.microsoft.com/office/drawing/2014/main" id="{00000000-0008-0000-0700-000044020000}"/>
            </a:ext>
          </a:extLst>
        </xdr:cNvPr>
        <xdr:cNvSpPr/>
      </xdr:nvSpPr>
      <xdr:spPr>
        <a:xfrm>
          <a:off x="15430500" y="943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122075</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181795" y="920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140957</xdr:rowOff>
    </xdr:from>
    <xdr:to>
      <xdr:col>76</xdr:col>
      <xdr:colOff>165100</xdr:colOff>
      <xdr:row>54</xdr:row>
      <xdr:rowOff>71107</xdr:rowOff>
    </xdr:to>
    <xdr:sp macro="" textlink="">
      <xdr:nvSpPr>
        <xdr:cNvPr id="582" name="楕円 581">
          <a:extLst>
            <a:ext uri="{FF2B5EF4-FFF2-40B4-BE49-F238E27FC236}">
              <a16:creationId xmlns:a16="http://schemas.microsoft.com/office/drawing/2014/main" id="{00000000-0008-0000-0700-000046020000}"/>
            </a:ext>
          </a:extLst>
        </xdr:cNvPr>
        <xdr:cNvSpPr/>
      </xdr:nvSpPr>
      <xdr:spPr>
        <a:xfrm>
          <a:off x="14541500" y="922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87634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292795" y="900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49640</xdr:rowOff>
    </xdr:from>
    <xdr:to>
      <xdr:col>72</xdr:col>
      <xdr:colOff>38100</xdr:colOff>
      <xdr:row>55</xdr:row>
      <xdr:rowOff>151240</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3652500" y="947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167767</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254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6224</xdr:rowOff>
    </xdr:from>
    <xdr:to>
      <xdr:col>67</xdr:col>
      <xdr:colOff>101600</xdr:colOff>
      <xdr:row>55</xdr:row>
      <xdr:rowOff>107824</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2763500" y="943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124351</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21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7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7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7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7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8" name="直線コネクタ 597">
          <a:extLst>
            <a:ext uri="{FF2B5EF4-FFF2-40B4-BE49-F238E27FC236}">
              <a16:creationId xmlns:a16="http://schemas.microsoft.com/office/drawing/2014/main" id="{00000000-0008-0000-0700-00005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災害復旧費グラフ枠">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0" name="災害復旧費最小値テキスト">
          <a:extLst>
            <a:ext uri="{FF2B5EF4-FFF2-40B4-BE49-F238E27FC236}">
              <a16:creationId xmlns:a16="http://schemas.microsoft.com/office/drawing/2014/main" id="{00000000-0008-0000-0700-000062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2" name="災害復旧費最大値テキスト">
          <a:extLst>
            <a:ext uri="{FF2B5EF4-FFF2-40B4-BE49-F238E27FC236}">
              <a16:creationId xmlns:a16="http://schemas.microsoft.com/office/drawing/2014/main" id="{00000000-0008-0000-0700-000064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5" name="災害復旧費平均値テキスト">
          <a:extLst>
            <a:ext uri="{FF2B5EF4-FFF2-40B4-BE49-F238E27FC236}">
              <a16:creationId xmlns:a16="http://schemas.microsoft.com/office/drawing/2014/main" id="{00000000-0008-0000-0700-000067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6" name="フローチャート: 判断 615">
          <a:extLst>
            <a:ext uri="{FF2B5EF4-FFF2-40B4-BE49-F238E27FC236}">
              <a16:creationId xmlns:a16="http://schemas.microsoft.com/office/drawing/2014/main" id="{00000000-0008-0000-0700-000068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18" name="フローチャート: 判断 617">
          <a:extLst>
            <a:ext uri="{FF2B5EF4-FFF2-40B4-BE49-F238E27FC236}">
              <a16:creationId xmlns:a16="http://schemas.microsoft.com/office/drawing/2014/main" id="{00000000-0008-0000-0700-00006A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3" name="楕円 632">
          <a:extLst>
            <a:ext uri="{FF2B5EF4-FFF2-40B4-BE49-F238E27FC236}">
              <a16:creationId xmlns:a16="http://schemas.microsoft.com/office/drawing/2014/main" id="{00000000-0008-0000-0700-000079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4" name="災害復旧費該当値テキスト">
          <a:extLst>
            <a:ext uri="{FF2B5EF4-FFF2-40B4-BE49-F238E27FC236}">
              <a16:creationId xmlns:a16="http://schemas.microsoft.com/office/drawing/2014/main" id="{00000000-0008-0000-0700-00007A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5" name="楕円 634">
          <a:extLst>
            <a:ext uri="{FF2B5EF4-FFF2-40B4-BE49-F238E27FC236}">
              <a16:creationId xmlns:a16="http://schemas.microsoft.com/office/drawing/2014/main" id="{00000000-0008-0000-0700-00007B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37" name="楕円 636">
          <a:extLst>
            <a:ext uri="{FF2B5EF4-FFF2-40B4-BE49-F238E27FC236}">
              <a16:creationId xmlns:a16="http://schemas.microsoft.com/office/drawing/2014/main" id="{00000000-0008-0000-0700-00007D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39" name="楕円 638">
          <a:extLst>
            <a:ext uri="{FF2B5EF4-FFF2-40B4-BE49-F238E27FC236}">
              <a16:creationId xmlns:a16="http://schemas.microsoft.com/office/drawing/2014/main" id="{00000000-0008-0000-0700-00007F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7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7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7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3" name="直線コネクタ 652">
          <a:extLst>
            <a:ext uri="{FF2B5EF4-FFF2-40B4-BE49-F238E27FC236}">
              <a16:creationId xmlns:a16="http://schemas.microsoft.com/office/drawing/2014/main" id="{00000000-0008-0000-0700-00008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公債費グラフ枠">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5" name="公債費最小値テキスト">
          <a:extLst>
            <a:ext uri="{FF2B5EF4-FFF2-40B4-BE49-F238E27FC236}">
              <a16:creationId xmlns:a16="http://schemas.microsoft.com/office/drawing/2014/main" id="{00000000-0008-0000-0700-000099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67" name="公債費最大値テキスト">
          <a:extLst>
            <a:ext uri="{FF2B5EF4-FFF2-40B4-BE49-F238E27FC236}">
              <a16:creationId xmlns:a16="http://schemas.microsoft.com/office/drawing/2014/main" id="{00000000-0008-0000-0700-00009B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117663</xdr:rowOff>
    </xdr:from>
    <xdr:to>
      <xdr:col>85</xdr:col>
      <xdr:colOff>127000</xdr:colOff>
      <xdr:row>96</xdr:row>
      <xdr:rowOff>164709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flipV="1">
          <a:off x="15481300" y="16576863"/>
          <a:ext cx="838200" cy="47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0" name="公債費平均値テキスト">
          <a:extLst>
            <a:ext uri="{FF2B5EF4-FFF2-40B4-BE49-F238E27FC236}">
              <a16:creationId xmlns:a16="http://schemas.microsoft.com/office/drawing/2014/main" id="{00000000-0008-0000-0700-00009E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1" name="フローチャート: 判断 670">
          <a:extLst>
            <a:ext uri="{FF2B5EF4-FFF2-40B4-BE49-F238E27FC236}">
              <a16:creationId xmlns:a16="http://schemas.microsoft.com/office/drawing/2014/main" id="{00000000-0008-0000-0700-00009F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164709</xdr:rowOff>
    </xdr:from>
    <xdr:to>
      <xdr:col>81</xdr:col>
      <xdr:colOff>50800</xdr:colOff>
      <xdr:row>97</xdr:row>
      <xdr:rowOff>25217</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4592300" y="16623909"/>
          <a:ext cx="8890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3" name="フローチャート: 判断 672">
          <a:extLst>
            <a:ext uri="{FF2B5EF4-FFF2-40B4-BE49-F238E27FC236}">
              <a16:creationId xmlns:a16="http://schemas.microsoft.com/office/drawing/2014/main" id="{00000000-0008-0000-0700-0000A1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25217</xdr:rowOff>
    </xdr:from>
    <xdr:to>
      <xdr:col>76</xdr:col>
      <xdr:colOff>114300</xdr:colOff>
      <xdr:row>97</xdr:row>
      <xdr:rowOff>34499</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3703300" y="16655867"/>
          <a:ext cx="889000" cy="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34499</xdr:rowOff>
    </xdr:from>
    <xdr:to>
      <xdr:col>71</xdr:col>
      <xdr:colOff>177800</xdr:colOff>
      <xdr:row>97</xdr:row>
      <xdr:rowOff>90140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2814300" y="16665149"/>
          <a:ext cx="889000" cy="5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99630</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3468428" y="1638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66863</xdr:rowOff>
    </xdr:from>
    <xdr:to>
      <xdr:col>85</xdr:col>
      <xdr:colOff>177800</xdr:colOff>
      <xdr:row>96</xdr:row>
      <xdr:rowOff>168463</xdr:rowOff>
    </xdr:to>
    <xdr:sp macro="" textlink="">
      <xdr:nvSpPr>
        <xdr:cNvPr id="688" name="楕円 687">
          <a:extLst>
            <a:ext uri="{FF2B5EF4-FFF2-40B4-BE49-F238E27FC236}">
              <a16:creationId xmlns:a16="http://schemas.microsoft.com/office/drawing/2014/main" id="{00000000-0008-0000-0700-0000B0020000}"/>
            </a:ext>
          </a:extLst>
        </xdr:cNvPr>
        <xdr:cNvSpPr/>
      </xdr:nvSpPr>
      <xdr:spPr>
        <a:xfrm>
          <a:off x="16268700" y="1652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89740</xdr:rowOff>
    </xdr:from>
    <xdr:ext cx="469744" cy="259045"/>
    <xdr:sp macro="" textlink="">
      <xdr:nvSpPr>
        <xdr:cNvPr id="689" name="公債費該当値テキスト">
          <a:extLst>
            <a:ext uri="{FF2B5EF4-FFF2-40B4-BE49-F238E27FC236}">
              <a16:creationId xmlns:a16="http://schemas.microsoft.com/office/drawing/2014/main" id="{00000000-0008-0000-0700-0000B1020000}"/>
            </a:ext>
          </a:extLst>
        </xdr:cNvPr>
        <xdr:cNvSpPr txBox="1"/>
      </xdr:nvSpPr>
      <xdr:spPr>
        <a:xfrm>
          <a:off x="16370300" y="1637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113909</xdr:rowOff>
    </xdr:from>
    <xdr:to>
      <xdr:col>81</xdr:col>
      <xdr:colOff>101600</xdr:colOff>
      <xdr:row>97</xdr:row>
      <xdr:rowOff>44059</xdr:rowOff>
    </xdr:to>
    <xdr:sp macro="" textlink="">
      <xdr:nvSpPr>
        <xdr:cNvPr id="690" name="楕円 689">
          <a:extLst>
            <a:ext uri="{FF2B5EF4-FFF2-40B4-BE49-F238E27FC236}">
              <a16:creationId xmlns:a16="http://schemas.microsoft.com/office/drawing/2014/main" id="{00000000-0008-0000-0700-0000B2020000}"/>
            </a:ext>
          </a:extLst>
        </xdr:cNvPr>
        <xdr:cNvSpPr/>
      </xdr:nvSpPr>
      <xdr:spPr>
        <a:xfrm>
          <a:off x="15430500" y="1657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60586</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46428" y="1634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145867</xdr:rowOff>
    </xdr:from>
    <xdr:to>
      <xdr:col>76</xdr:col>
      <xdr:colOff>165100</xdr:colOff>
      <xdr:row>97</xdr:row>
      <xdr:rowOff>76017</xdr:rowOff>
    </xdr:to>
    <xdr:sp macro="" textlink="">
      <xdr:nvSpPr>
        <xdr:cNvPr id="692" name="楕円 691">
          <a:extLst>
            <a:ext uri="{FF2B5EF4-FFF2-40B4-BE49-F238E27FC236}">
              <a16:creationId xmlns:a16="http://schemas.microsoft.com/office/drawing/2014/main" id="{00000000-0008-0000-0700-0000B4020000}"/>
            </a:ext>
          </a:extLst>
        </xdr:cNvPr>
        <xdr:cNvSpPr/>
      </xdr:nvSpPr>
      <xdr:spPr>
        <a:xfrm>
          <a:off x="14541500" y="166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67144</xdr:rowOff>
    </xdr:from>
    <xdr:ext cx="469744"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357428" y="16697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155149</xdr:rowOff>
    </xdr:from>
    <xdr:to>
      <xdr:col>72</xdr:col>
      <xdr:colOff>38100</xdr:colOff>
      <xdr:row>97</xdr:row>
      <xdr:rowOff>85299</xdr:rowOff>
    </xdr:to>
    <xdr:sp macro="" textlink="">
      <xdr:nvSpPr>
        <xdr:cNvPr id="694" name="楕円 693">
          <a:extLst>
            <a:ext uri="{FF2B5EF4-FFF2-40B4-BE49-F238E27FC236}">
              <a16:creationId xmlns:a16="http://schemas.microsoft.com/office/drawing/2014/main" id="{00000000-0008-0000-0700-0000B6020000}"/>
            </a:ext>
          </a:extLst>
        </xdr:cNvPr>
        <xdr:cNvSpPr/>
      </xdr:nvSpPr>
      <xdr:spPr>
        <a:xfrm>
          <a:off x="13652500" y="1661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76426</xdr:rowOff>
    </xdr:from>
    <xdr:ext cx="469744"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68428" y="1670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39340</xdr:rowOff>
    </xdr:from>
    <xdr:to>
      <xdr:col>67</xdr:col>
      <xdr:colOff>101600</xdr:colOff>
      <xdr:row>97</xdr:row>
      <xdr:rowOff>140940</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2763500" y="166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132067</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79428" y="1676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a:extLst>
            <a:ext uri="{FF2B5EF4-FFF2-40B4-BE49-F238E27FC236}">
              <a16:creationId xmlns:a16="http://schemas.microsoft.com/office/drawing/2014/main" id="{00000000-0008-0000-0700-0000B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a:extLst>
            <a:ext uri="{FF2B5EF4-FFF2-40B4-BE49-F238E27FC236}">
              <a16:creationId xmlns:a16="http://schemas.microsoft.com/office/drawing/2014/main" id="{00000000-0008-0000-0700-0000B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a:extLst>
            <a:ext uri="{FF2B5EF4-FFF2-40B4-BE49-F238E27FC236}">
              <a16:creationId xmlns:a16="http://schemas.microsoft.com/office/drawing/2014/main" id="{00000000-0008-0000-0700-0000B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6" name="諸支出金グラフ枠">
          <a:extLst>
            <a:ext uri="{FF2B5EF4-FFF2-40B4-BE49-F238E27FC236}">
              <a16:creationId xmlns:a16="http://schemas.microsoft.com/office/drawing/2014/main" id="{00000000-0008-0000-0700-0000C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18" name="諸支出金最小値テキスト">
          <a:extLst>
            <a:ext uri="{FF2B5EF4-FFF2-40B4-BE49-F238E27FC236}">
              <a16:creationId xmlns:a16="http://schemas.microsoft.com/office/drawing/2014/main" id="{00000000-0008-0000-0700-0000CE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0" name="諸支出金最大値テキスト">
          <a:extLst>
            <a:ext uri="{FF2B5EF4-FFF2-40B4-BE49-F238E27FC236}">
              <a16:creationId xmlns:a16="http://schemas.microsoft.com/office/drawing/2014/main" id="{00000000-0008-0000-0700-0000D0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3" name="諸支出金平均値テキスト">
          <a:extLst>
            <a:ext uri="{FF2B5EF4-FFF2-40B4-BE49-F238E27FC236}">
              <a16:creationId xmlns:a16="http://schemas.microsoft.com/office/drawing/2014/main" id="{00000000-0008-0000-0700-0000D3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4" name="フローチャート: 判断 723">
          <a:extLst>
            <a:ext uri="{FF2B5EF4-FFF2-40B4-BE49-F238E27FC236}">
              <a16:creationId xmlns:a16="http://schemas.microsoft.com/office/drawing/2014/main" id="{00000000-0008-0000-0700-0000D4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6" name="フローチャート: 判断 725">
          <a:extLst>
            <a:ext uri="{FF2B5EF4-FFF2-40B4-BE49-F238E27FC236}">
              <a16:creationId xmlns:a16="http://schemas.microsoft.com/office/drawing/2014/main" id="{00000000-0008-0000-0700-0000D6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1" name="楕円 740">
          <a:extLst>
            <a:ext uri="{FF2B5EF4-FFF2-40B4-BE49-F238E27FC236}">
              <a16:creationId xmlns:a16="http://schemas.microsoft.com/office/drawing/2014/main" id="{00000000-0008-0000-0700-0000E5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2" name="諸支出金該当値テキスト">
          <a:extLst>
            <a:ext uri="{FF2B5EF4-FFF2-40B4-BE49-F238E27FC236}">
              <a16:creationId xmlns:a16="http://schemas.microsoft.com/office/drawing/2014/main" id="{00000000-0008-0000-0700-0000E6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3" name="楕円 742">
          <a:extLst>
            <a:ext uri="{FF2B5EF4-FFF2-40B4-BE49-F238E27FC236}">
              <a16:creationId xmlns:a16="http://schemas.microsoft.com/office/drawing/2014/main" id="{00000000-0008-0000-0700-0000E7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5" name="楕円 744">
          <a:extLst>
            <a:ext uri="{FF2B5EF4-FFF2-40B4-BE49-F238E27FC236}">
              <a16:creationId xmlns:a16="http://schemas.microsoft.com/office/drawing/2014/main" id="{00000000-0008-0000-0700-0000E9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47" name="楕円 746">
          <a:extLst>
            <a:ext uri="{FF2B5EF4-FFF2-40B4-BE49-F238E27FC236}">
              <a16:creationId xmlns:a16="http://schemas.microsoft.com/office/drawing/2014/main" id="{00000000-0008-0000-0700-0000EB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49" name="楕円 748">
          <a:extLst>
            <a:ext uri="{FF2B5EF4-FFF2-40B4-BE49-F238E27FC236}">
              <a16:creationId xmlns:a16="http://schemas.microsoft.com/office/drawing/2014/main" id="{00000000-0008-0000-0700-0000ED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1" name="正方形/長方形 750">
          <a:extLst>
            <a:ext uri="{FF2B5EF4-FFF2-40B4-BE49-F238E27FC236}">
              <a16:creationId xmlns:a16="http://schemas.microsoft.com/office/drawing/2014/main" id="{00000000-0008-0000-0700-0000E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2" name="正方形/長方形 751">
          <a:extLst>
            <a:ext uri="{FF2B5EF4-FFF2-40B4-BE49-F238E27FC236}">
              <a16:creationId xmlns:a16="http://schemas.microsoft.com/office/drawing/2014/main" id="{00000000-0008-0000-0700-0000F0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3" name="正方形/長方形 752">
          <a:extLst>
            <a:ext uri="{FF2B5EF4-FFF2-40B4-BE49-F238E27FC236}">
              <a16:creationId xmlns:a16="http://schemas.microsoft.com/office/drawing/2014/main" id="{00000000-0008-0000-0700-0000F1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5" name="前年度繰上充用金グラフ枠">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67" name="前年度繰上充用金最小値テキスト">
          <a:extLst>
            <a:ext uri="{FF2B5EF4-FFF2-40B4-BE49-F238E27FC236}">
              <a16:creationId xmlns:a16="http://schemas.microsoft.com/office/drawing/2014/main" id="{00000000-0008-0000-0700-0000FF02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69" name="前年度繰上充用金最大値テキスト">
          <a:extLst>
            <a:ext uri="{FF2B5EF4-FFF2-40B4-BE49-F238E27FC236}">
              <a16:creationId xmlns:a16="http://schemas.microsoft.com/office/drawing/2014/main" id="{00000000-0008-0000-0700-00000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2" name="前年度繰上充用金平均値テキスト">
          <a:extLst>
            <a:ext uri="{FF2B5EF4-FFF2-40B4-BE49-F238E27FC236}">
              <a16:creationId xmlns:a16="http://schemas.microsoft.com/office/drawing/2014/main" id="{00000000-0008-0000-0700-00000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5" name="フローチャート: 判断 774">
          <a:extLst>
            <a:ext uri="{FF2B5EF4-FFF2-40B4-BE49-F238E27FC236}">
              <a16:creationId xmlns:a16="http://schemas.microsoft.com/office/drawing/2014/main" id="{00000000-0008-0000-0700-00000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3" name="フローチャート: 判断 782">
          <a:extLst>
            <a:ext uri="{FF2B5EF4-FFF2-40B4-BE49-F238E27FC236}">
              <a16:creationId xmlns:a16="http://schemas.microsoft.com/office/drawing/2014/main" id="{00000000-0008-0000-0700-00000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楕円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1" name="前年度繰上充用金該当値テキスト">
          <a:extLst>
            <a:ext uri="{FF2B5EF4-FFF2-40B4-BE49-F238E27FC236}">
              <a16:creationId xmlns:a16="http://schemas.microsoft.com/office/drawing/2014/main" id="{00000000-0008-0000-0700-00001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2" name="楕円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4" name="楕円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6" name="楕円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楕円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0" name="正方形/長方形 799">
          <a:extLst>
            <a:ext uri="{FF2B5EF4-FFF2-40B4-BE49-F238E27FC236}">
              <a16:creationId xmlns:a16="http://schemas.microsoft.com/office/drawing/2014/main" id="{00000000-0008-0000-0700-00002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1" name="正方形/長方形 800">
          <a:extLst>
            <a:ext uri="{FF2B5EF4-FFF2-40B4-BE49-F238E27FC236}">
              <a16:creationId xmlns:a16="http://schemas.microsoft.com/office/drawing/2014/main" id="{00000000-0008-0000-0700-00002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主な構成項目である民生費については、住民一人当たり</a:t>
          </a:r>
          <a:r>
            <a:rPr kumimoji="1" lang="en-US" altLang="ja-JP" sz="1100" b="0" i="0" baseline="0">
              <a:solidFill>
                <a:schemeClr val="dk1"/>
              </a:solidFill>
              <a:effectLst/>
              <a:latin typeface="+mn-lt"/>
              <a:ea typeface="+mn-ea"/>
              <a:cs typeface="+mn-cs"/>
            </a:rPr>
            <a:t>232,584</a:t>
          </a:r>
          <a:r>
            <a:rPr kumimoji="1" lang="ja-JP" altLang="ja-JP" sz="1100" b="0" i="0" baseline="0">
              <a:solidFill>
                <a:schemeClr val="dk1"/>
              </a:solidFill>
              <a:effectLst/>
              <a:latin typeface="+mn-lt"/>
              <a:ea typeface="+mn-ea"/>
              <a:cs typeface="+mn-cs"/>
            </a:rPr>
            <a:t>円であり、前年度比</a:t>
          </a:r>
          <a:r>
            <a:rPr kumimoji="1" lang="en-US" altLang="ja-JP" sz="1100" b="0" i="0" baseline="0">
              <a:solidFill>
                <a:schemeClr val="dk1"/>
              </a:solidFill>
              <a:effectLst/>
              <a:latin typeface="+mn-lt"/>
              <a:ea typeface="+mn-ea"/>
              <a:cs typeface="+mn-cs"/>
            </a:rPr>
            <a:t>5.6</a:t>
          </a:r>
          <a:r>
            <a:rPr kumimoji="1" lang="ja-JP" altLang="ja-JP" sz="1100" b="0" i="0" baseline="0">
              <a:solidFill>
                <a:schemeClr val="dk1"/>
              </a:solidFill>
              <a:effectLst/>
              <a:latin typeface="+mn-lt"/>
              <a:ea typeface="+mn-ea"/>
              <a:cs typeface="+mn-cs"/>
            </a:rPr>
            <a:t>％の増となっている。これは</a:t>
          </a:r>
          <a:r>
            <a:rPr kumimoji="1" lang="ja-JP" altLang="en-US" sz="1100" b="0" i="0" baseline="0">
              <a:solidFill>
                <a:schemeClr val="dk1"/>
              </a:solidFill>
              <a:effectLst/>
              <a:latin typeface="+mn-lt"/>
              <a:ea typeface="+mn-ea"/>
              <a:cs typeface="+mn-cs"/>
            </a:rPr>
            <a:t>住民税非課税世帯等に対する臨時特別給付金</a:t>
          </a:r>
          <a:r>
            <a:rPr kumimoji="1" lang="ja-JP" altLang="ja-JP" sz="1100" b="0" i="0" baseline="0">
              <a:solidFill>
                <a:schemeClr val="dk1"/>
              </a:solidFill>
              <a:effectLst/>
              <a:latin typeface="+mn-lt"/>
              <a:ea typeface="+mn-ea"/>
              <a:cs typeface="+mn-cs"/>
            </a:rPr>
            <a:t>や</a:t>
          </a:r>
          <a:r>
            <a:rPr kumimoji="1" lang="ja-JP" altLang="en-US" sz="1100" b="0" i="0" baseline="0">
              <a:solidFill>
                <a:schemeClr val="dk1"/>
              </a:solidFill>
              <a:effectLst/>
              <a:latin typeface="+mn-lt"/>
              <a:ea typeface="+mn-ea"/>
              <a:cs typeface="+mn-cs"/>
            </a:rPr>
            <a:t>高齢者向け区内共通買物・食事券の臨時給付</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皆</a:t>
          </a:r>
          <a:r>
            <a:rPr kumimoji="1" lang="ja-JP" altLang="ja-JP" sz="1100" b="0" i="0" baseline="0">
              <a:solidFill>
                <a:schemeClr val="dk1"/>
              </a:solidFill>
              <a:effectLst/>
              <a:latin typeface="+mn-lt"/>
              <a:ea typeface="+mn-ea"/>
              <a:cs typeface="+mn-cs"/>
            </a:rPr>
            <a:t>減などがあるものの、電力・ガス・食料品等価格高騰緊急支援給付金や</a:t>
          </a:r>
          <a:r>
            <a:rPr kumimoji="1" lang="ja-JP" altLang="en-US" sz="1100" b="0" i="0" baseline="0">
              <a:solidFill>
                <a:schemeClr val="dk1"/>
              </a:solidFill>
              <a:effectLst/>
              <a:latin typeface="+mn-lt"/>
              <a:ea typeface="+mn-ea"/>
              <a:cs typeface="+mn-cs"/>
            </a:rPr>
            <a:t>私立保育所に対する助成の</a:t>
          </a:r>
          <a:r>
            <a:rPr kumimoji="1" lang="ja-JP" altLang="ja-JP" sz="1100" b="0" i="0" baseline="0">
              <a:solidFill>
                <a:schemeClr val="dk1"/>
              </a:solidFill>
              <a:effectLst/>
              <a:latin typeface="+mn-lt"/>
              <a:ea typeface="+mn-ea"/>
              <a:cs typeface="+mn-cs"/>
            </a:rPr>
            <a:t>増などによるものである。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類似団体平均と比較して、各年度下回っているのは、本区における人口に占める生活保護受給者の割合が低いことが要因の一つとして考えられる。今後については、年少人口の増に伴う子ども・子育て支援給付などの経常的経費の増加に加え、原材料価格・物価高騰への対応も当面続くことが見込まれるため、住民一人当たりのコスト</a:t>
          </a:r>
          <a:r>
            <a:rPr kumimoji="1" lang="ja-JP" altLang="en-US" sz="1100" b="0" i="0" baseline="0">
              <a:solidFill>
                <a:schemeClr val="dk1"/>
              </a:solidFill>
              <a:effectLst/>
              <a:latin typeface="+mn-lt"/>
              <a:ea typeface="+mn-ea"/>
              <a:cs typeface="+mn-cs"/>
            </a:rPr>
            <a:t>は上昇していくものと考えられる。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次に、土木費については、住民一人当たり</a:t>
          </a:r>
          <a:r>
            <a:rPr kumimoji="1" lang="en-US" altLang="ja-JP" sz="1100" b="0" i="0" baseline="0">
              <a:solidFill>
                <a:schemeClr val="dk1"/>
              </a:solidFill>
              <a:effectLst/>
              <a:latin typeface="+mn-lt"/>
              <a:ea typeface="+mn-ea"/>
              <a:cs typeface="+mn-cs"/>
            </a:rPr>
            <a:t>221,217</a:t>
          </a:r>
          <a:r>
            <a:rPr kumimoji="1" lang="ja-JP" altLang="ja-JP" sz="1100" b="0" i="0" baseline="0">
              <a:solidFill>
                <a:schemeClr val="dk1"/>
              </a:solidFill>
              <a:effectLst/>
              <a:latin typeface="+mn-lt"/>
              <a:ea typeface="+mn-ea"/>
              <a:cs typeface="+mn-cs"/>
            </a:rPr>
            <a:t>円であり、前年度比</a:t>
          </a:r>
          <a:r>
            <a:rPr kumimoji="1" lang="en-US" altLang="ja-JP" sz="1100" b="0" i="0" baseline="0">
              <a:solidFill>
                <a:schemeClr val="dk1"/>
              </a:solidFill>
              <a:effectLst/>
              <a:latin typeface="+mn-lt"/>
              <a:ea typeface="+mn-ea"/>
              <a:cs typeface="+mn-cs"/>
            </a:rPr>
            <a:t>8.8</a:t>
          </a:r>
          <a:r>
            <a:rPr kumimoji="1" lang="ja-JP" altLang="ja-JP" sz="1100" b="0" i="0" baseline="0">
              <a:solidFill>
                <a:schemeClr val="dk1"/>
              </a:solidFill>
              <a:effectLst/>
              <a:latin typeface="+mn-lt"/>
              <a:ea typeface="+mn-ea"/>
              <a:cs typeface="+mn-cs"/>
            </a:rPr>
            <a:t>％の増となっている。これは首都高速道路日本橋区間地下化事業における拠出金の</a:t>
          </a:r>
          <a:r>
            <a:rPr kumimoji="1" lang="ja-JP" altLang="en-US" sz="1100" b="0" i="0" baseline="0">
              <a:solidFill>
                <a:schemeClr val="dk1"/>
              </a:solidFill>
              <a:effectLst/>
              <a:latin typeface="+mn-lt"/>
              <a:ea typeface="+mn-ea"/>
              <a:cs typeface="+mn-cs"/>
            </a:rPr>
            <a:t>皆減などがあるものの</a:t>
          </a:r>
          <a:r>
            <a:rPr kumimoji="1" lang="ja-JP" altLang="en-US" sz="1100" b="0" i="0" baseline="0">
              <a:solidFill>
                <a:sysClr val="windowText" lastClr="000000"/>
              </a:solidFill>
              <a:effectLst/>
              <a:latin typeface="+mn-lt"/>
              <a:ea typeface="+mn-ea"/>
              <a:cs typeface="+mn-cs"/>
            </a:rPr>
            <a:t>、八重洲二丁目中地区市街地再開発事業に係る土地売払収入を首都高速道路地下化等都市基盤整備基金へ積み立てたことや市街地</a:t>
          </a:r>
          <a:r>
            <a:rPr kumimoji="1" lang="ja-JP" altLang="ja-JP" sz="1100" b="0" i="0" baseline="0">
              <a:solidFill>
                <a:sysClr val="windowText" lastClr="000000"/>
              </a:solidFill>
              <a:effectLst/>
              <a:latin typeface="+mn-lt"/>
              <a:ea typeface="+mn-ea"/>
              <a:cs typeface="+mn-cs"/>
            </a:rPr>
            <a:t>再開発事業助成の増などによるものである。なお、今後も築地市場跡地のまちづくり、首都高速道路日本橋区間地下化をはじめ将来を支える基盤となるプロジェクトに関連した経費が引き続き見込まれることから、住民一人当たりのコストは高い</a:t>
          </a:r>
          <a:r>
            <a:rPr kumimoji="1" lang="ja-JP" altLang="ja-JP" sz="1100" b="0" i="0" baseline="0">
              <a:solidFill>
                <a:schemeClr val="dk1"/>
              </a:solidFill>
              <a:effectLst/>
              <a:latin typeface="+mn-lt"/>
              <a:ea typeface="+mn-ea"/>
              <a:cs typeface="+mn-cs"/>
            </a:rPr>
            <a:t>水準で推移するものと考えられる。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aseline="0">
              <a:solidFill>
                <a:schemeClr val="dk1"/>
              </a:solidFill>
              <a:effectLst/>
              <a:latin typeface="+mn-lt"/>
              <a:ea typeface="+mn-ea"/>
              <a:cs typeface="+mn-cs"/>
            </a:rPr>
            <a:t>　財政調整基金残高の標準財政規模比は、分子である財政調整基金残高が</a:t>
          </a:r>
          <a:r>
            <a:rPr kumimoji="1" lang="en-US" altLang="ja-JP" sz="1200" baseline="0">
              <a:solidFill>
                <a:schemeClr val="dk1"/>
              </a:solidFill>
              <a:effectLst/>
              <a:latin typeface="+mn-lt"/>
              <a:ea typeface="+mn-ea"/>
              <a:cs typeface="+mn-cs"/>
            </a:rPr>
            <a:t>27</a:t>
          </a:r>
          <a:r>
            <a:rPr kumimoji="1" lang="ja-JP" altLang="ja-JP" sz="1200" baseline="0">
              <a:solidFill>
                <a:schemeClr val="dk1"/>
              </a:solidFill>
              <a:effectLst/>
              <a:latin typeface="+mn-lt"/>
              <a:ea typeface="+mn-ea"/>
              <a:cs typeface="+mn-cs"/>
            </a:rPr>
            <a:t>億円の取崩し及び約</a:t>
          </a:r>
          <a:r>
            <a:rPr kumimoji="1" lang="en-US" altLang="ja-JP" sz="1200" baseline="0">
              <a:solidFill>
                <a:schemeClr val="dk1"/>
              </a:solidFill>
              <a:effectLst/>
              <a:latin typeface="+mn-lt"/>
              <a:ea typeface="+mn-ea"/>
              <a:cs typeface="+mn-cs"/>
            </a:rPr>
            <a:t>65</a:t>
          </a:r>
          <a:r>
            <a:rPr kumimoji="1" lang="ja-JP" altLang="ja-JP" sz="1200" baseline="0">
              <a:solidFill>
                <a:schemeClr val="dk1"/>
              </a:solidFill>
              <a:effectLst/>
              <a:latin typeface="+mn-lt"/>
              <a:ea typeface="+mn-ea"/>
              <a:cs typeface="+mn-cs"/>
            </a:rPr>
            <a:t>億</a:t>
          </a:r>
          <a:r>
            <a:rPr kumimoji="1" lang="en-US" altLang="ja-JP" sz="1200" baseline="0">
              <a:solidFill>
                <a:schemeClr val="dk1"/>
              </a:solidFill>
              <a:effectLst/>
              <a:latin typeface="+mn-lt"/>
              <a:ea typeface="+mn-ea"/>
              <a:cs typeface="+mn-cs"/>
            </a:rPr>
            <a:t>8,926</a:t>
          </a:r>
          <a:r>
            <a:rPr kumimoji="1" lang="ja-JP" altLang="ja-JP" sz="1200" baseline="0">
              <a:solidFill>
                <a:schemeClr val="dk1"/>
              </a:solidFill>
              <a:effectLst/>
              <a:latin typeface="+mn-lt"/>
              <a:ea typeface="+mn-ea"/>
              <a:cs typeface="+mn-cs"/>
            </a:rPr>
            <a:t>万円の積立てにより、約</a:t>
          </a:r>
          <a:r>
            <a:rPr kumimoji="1" lang="en-US" altLang="ja-JP" sz="1200" baseline="0">
              <a:solidFill>
                <a:schemeClr val="dk1"/>
              </a:solidFill>
              <a:effectLst/>
              <a:latin typeface="+mn-lt"/>
              <a:ea typeface="+mn-ea"/>
              <a:cs typeface="+mn-cs"/>
            </a:rPr>
            <a:t>38</a:t>
          </a:r>
          <a:r>
            <a:rPr kumimoji="1" lang="ja-JP" altLang="ja-JP" sz="1200" baseline="0">
              <a:solidFill>
                <a:schemeClr val="dk1"/>
              </a:solidFill>
              <a:effectLst/>
              <a:latin typeface="+mn-lt"/>
              <a:ea typeface="+mn-ea"/>
              <a:cs typeface="+mn-cs"/>
            </a:rPr>
            <a:t>億</a:t>
          </a:r>
          <a:r>
            <a:rPr kumimoji="1" lang="en-US" altLang="ja-JP" sz="1200" baseline="0">
              <a:solidFill>
                <a:schemeClr val="dk1"/>
              </a:solidFill>
              <a:effectLst/>
              <a:latin typeface="+mn-lt"/>
              <a:ea typeface="+mn-ea"/>
              <a:cs typeface="+mn-cs"/>
            </a:rPr>
            <a:t>8,926</a:t>
          </a:r>
          <a:r>
            <a:rPr kumimoji="1" lang="ja-JP" altLang="ja-JP" sz="1200" baseline="0">
              <a:solidFill>
                <a:schemeClr val="dk1"/>
              </a:solidFill>
              <a:effectLst/>
              <a:latin typeface="+mn-lt"/>
              <a:ea typeface="+mn-ea"/>
              <a:cs typeface="+mn-cs"/>
            </a:rPr>
            <a:t>万円増加したものの、分母である標準財政規模が</a:t>
          </a:r>
          <a:r>
            <a:rPr kumimoji="1" lang="en-US" altLang="ja-JP" sz="1200" baseline="0">
              <a:solidFill>
                <a:schemeClr val="dk1"/>
              </a:solidFill>
              <a:effectLst/>
              <a:latin typeface="+mn-lt"/>
              <a:ea typeface="+mn-ea"/>
              <a:cs typeface="+mn-cs"/>
            </a:rPr>
            <a:t>109</a:t>
          </a:r>
          <a:r>
            <a:rPr kumimoji="1" lang="ja-JP" altLang="ja-JP" sz="1200" baseline="0">
              <a:solidFill>
                <a:schemeClr val="dk1"/>
              </a:solidFill>
              <a:effectLst/>
              <a:latin typeface="+mn-lt"/>
              <a:ea typeface="+mn-ea"/>
              <a:cs typeface="+mn-cs"/>
            </a:rPr>
            <a:t>億</a:t>
          </a:r>
          <a:r>
            <a:rPr kumimoji="1" lang="en-US" altLang="ja-JP" sz="1200" baseline="0">
              <a:solidFill>
                <a:schemeClr val="dk1"/>
              </a:solidFill>
              <a:effectLst/>
              <a:latin typeface="+mn-lt"/>
              <a:ea typeface="+mn-ea"/>
              <a:cs typeface="+mn-cs"/>
            </a:rPr>
            <a:t>8,722</a:t>
          </a:r>
          <a:r>
            <a:rPr kumimoji="1" lang="ja-JP" altLang="ja-JP" sz="1200" baseline="0">
              <a:solidFill>
                <a:schemeClr val="dk1"/>
              </a:solidFill>
              <a:effectLst/>
              <a:latin typeface="+mn-lt"/>
              <a:ea typeface="+mn-ea"/>
              <a:cs typeface="+mn-cs"/>
            </a:rPr>
            <a:t>万円増加となり</a:t>
          </a:r>
          <a:r>
            <a:rPr kumimoji="1" lang="ja-JP" altLang="en-US" sz="1200" baseline="0">
              <a:solidFill>
                <a:schemeClr val="dk1"/>
              </a:solidFill>
              <a:effectLst/>
              <a:latin typeface="+mn-lt"/>
              <a:ea typeface="+mn-ea"/>
              <a:cs typeface="+mn-cs"/>
            </a:rPr>
            <a:t>分子</a:t>
          </a:r>
          <a:r>
            <a:rPr kumimoji="1" lang="ja-JP" altLang="ja-JP" sz="1200" baseline="0">
              <a:solidFill>
                <a:schemeClr val="dk1"/>
              </a:solidFill>
              <a:effectLst/>
              <a:latin typeface="+mn-lt"/>
              <a:ea typeface="+mn-ea"/>
              <a:cs typeface="+mn-cs"/>
            </a:rPr>
            <a:t>を上回る増加率となったため、</a:t>
          </a:r>
          <a:r>
            <a:rPr kumimoji="1" lang="en-US" altLang="ja-JP" sz="1200" baseline="0">
              <a:solidFill>
                <a:schemeClr val="dk1"/>
              </a:solidFill>
              <a:effectLst/>
              <a:latin typeface="+mn-lt"/>
              <a:ea typeface="+mn-ea"/>
              <a:cs typeface="+mn-cs"/>
            </a:rPr>
            <a:t>1.69</a:t>
          </a:r>
          <a:r>
            <a:rPr kumimoji="1" lang="ja-JP" altLang="ja-JP" sz="1200" baseline="0">
              <a:solidFill>
                <a:schemeClr val="dk1"/>
              </a:solidFill>
              <a:effectLst/>
              <a:latin typeface="+mn-lt"/>
              <a:ea typeface="+mn-ea"/>
              <a:cs typeface="+mn-cs"/>
            </a:rPr>
            <a:t>ポイントの</a:t>
          </a:r>
          <a:r>
            <a:rPr kumimoji="1" lang="ja-JP" altLang="en-US" sz="1200" baseline="0">
              <a:solidFill>
                <a:schemeClr val="dk1"/>
              </a:solidFill>
              <a:effectLst/>
              <a:latin typeface="+mn-lt"/>
              <a:ea typeface="+mn-ea"/>
              <a:cs typeface="+mn-cs"/>
            </a:rPr>
            <a:t>減</a:t>
          </a:r>
          <a:r>
            <a:rPr kumimoji="1" lang="ja-JP" altLang="ja-JP" sz="1200" baseline="0">
              <a:solidFill>
                <a:schemeClr val="dk1"/>
              </a:solidFill>
              <a:effectLst/>
              <a:latin typeface="+mn-lt"/>
              <a:ea typeface="+mn-ea"/>
              <a:cs typeface="+mn-cs"/>
            </a:rPr>
            <a:t>となった。</a:t>
          </a:r>
          <a:endParaRPr kumimoji="1" lang="en-US" altLang="ja-JP" sz="1200" baseline="0">
            <a:solidFill>
              <a:schemeClr val="dk1"/>
            </a:solidFill>
            <a:effectLst/>
            <a:latin typeface="+mn-lt"/>
            <a:ea typeface="+mn-ea"/>
            <a:cs typeface="+mn-cs"/>
          </a:endParaRPr>
        </a:p>
        <a:p>
          <a:r>
            <a:rPr kumimoji="1" lang="ja-JP" altLang="en-US" sz="1200" baseline="0">
              <a:solidFill>
                <a:schemeClr val="dk1"/>
              </a:solidFill>
              <a:effectLst/>
              <a:latin typeface="+mn-lt"/>
              <a:ea typeface="+mn-ea"/>
              <a:cs typeface="+mn-cs"/>
            </a:rPr>
            <a:t>　</a:t>
          </a:r>
          <a:r>
            <a:rPr kumimoji="1" lang="ja-JP" altLang="ja-JP" sz="1200">
              <a:solidFill>
                <a:schemeClr val="dk1"/>
              </a:solidFill>
              <a:effectLst/>
              <a:latin typeface="+mn-lt"/>
              <a:ea typeface="+mn-ea"/>
              <a:cs typeface="+mn-cs"/>
            </a:rPr>
            <a:t>実質収支額は標準財政規模に対して、適正な範囲であるととともに、実質単年度収支の標準財政規模比については、</a:t>
          </a:r>
          <a:r>
            <a:rPr kumimoji="1" lang="ja-JP" altLang="ja-JP" sz="1200">
              <a:solidFill>
                <a:sysClr val="windowText" lastClr="000000"/>
              </a:solidFill>
              <a:effectLst/>
              <a:latin typeface="+mn-lt"/>
              <a:ea typeface="+mn-ea"/>
              <a:cs typeface="+mn-cs"/>
            </a:rPr>
            <a:t>特別区財政調整交付金</a:t>
          </a:r>
          <a:r>
            <a:rPr kumimoji="1" lang="ja-JP" altLang="en-US" sz="1200">
              <a:solidFill>
                <a:sysClr val="windowText" lastClr="000000"/>
              </a:solidFill>
              <a:effectLst/>
              <a:latin typeface="+mn-lt"/>
              <a:ea typeface="+mn-ea"/>
              <a:cs typeface="+mn-cs"/>
            </a:rPr>
            <a:t>における財産費の算定</a:t>
          </a:r>
          <a:r>
            <a:rPr kumimoji="1" lang="ja-JP" altLang="ja-JP" sz="1200">
              <a:solidFill>
                <a:sysClr val="windowText" lastClr="000000"/>
              </a:solidFill>
              <a:effectLst/>
              <a:latin typeface="+mn-lt"/>
              <a:ea typeface="+mn-ea"/>
              <a:cs typeface="+mn-cs"/>
            </a:rPr>
            <a:t>の増など</a:t>
          </a:r>
          <a:r>
            <a:rPr kumimoji="1" lang="ja-JP" altLang="ja-JP" sz="1200">
              <a:solidFill>
                <a:schemeClr val="dk1"/>
              </a:solidFill>
              <a:effectLst/>
              <a:latin typeface="+mn-lt"/>
              <a:ea typeface="+mn-ea"/>
              <a:cs typeface="+mn-cs"/>
            </a:rPr>
            <a:t>により、</a:t>
          </a:r>
          <a:r>
            <a:rPr kumimoji="1" lang="en-US" altLang="ja-JP" sz="1200">
              <a:solidFill>
                <a:schemeClr val="dk1"/>
              </a:solidFill>
              <a:effectLst/>
              <a:latin typeface="+mn-lt"/>
              <a:ea typeface="+mn-ea"/>
              <a:cs typeface="+mn-cs"/>
            </a:rPr>
            <a:t>0.92</a:t>
          </a:r>
          <a:r>
            <a:rPr kumimoji="1" lang="ja-JP" altLang="ja-JP" sz="1200">
              <a:solidFill>
                <a:schemeClr val="dk1"/>
              </a:solidFill>
              <a:effectLst/>
              <a:latin typeface="+mn-lt"/>
              <a:ea typeface="+mn-ea"/>
              <a:cs typeface="+mn-cs"/>
            </a:rPr>
            <a:t>ポイントの増となった。</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東京都中央区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すべての会計で実質収支は黒字である。</a:t>
          </a:r>
          <a:endParaRPr lang="ja-JP" altLang="ja-JP" sz="1300">
            <a:effectLst/>
          </a:endParaRPr>
        </a:p>
        <a:p>
          <a:r>
            <a:rPr kumimoji="1" lang="ja-JP" altLang="ja-JP" sz="1300">
              <a:solidFill>
                <a:schemeClr val="dk1"/>
              </a:solidFill>
              <a:effectLst/>
              <a:latin typeface="+mn-lt"/>
              <a:ea typeface="+mn-ea"/>
              <a:cs typeface="+mn-cs"/>
            </a:rPr>
            <a:t>　</a:t>
          </a:r>
          <a:r>
            <a:rPr lang="ja-JP" altLang="ja-JP" sz="1300">
              <a:solidFill>
                <a:schemeClr val="dk1"/>
              </a:solidFill>
              <a:effectLst/>
              <a:latin typeface="+mn-lt"/>
              <a:ea typeface="+mn-ea"/>
              <a:cs typeface="+mn-cs"/>
            </a:rPr>
            <a:t>分子となる全会計の実質赤字額のマイナス幅の増加率に比べ、分母となる標準財政規模の増加率の方が高かったため</a:t>
          </a:r>
          <a:r>
            <a:rPr kumimoji="1" lang="ja-JP" altLang="ja-JP" sz="1300">
              <a:solidFill>
                <a:schemeClr val="dk1"/>
              </a:solidFill>
              <a:effectLst/>
              <a:latin typeface="+mn-lt"/>
              <a:ea typeface="+mn-ea"/>
              <a:cs typeface="+mn-cs"/>
            </a:rPr>
            <a:t>、全体としては</a:t>
          </a:r>
          <a:r>
            <a:rPr kumimoji="1" lang="en-US" altLang="ja-JP" sz="1300">
              <a:solidFill>
                <a:schemeClr val="dk1"/>
              </a:solidFill>
              <a:effectLst/>
              <a:latin typeface="+mn-lt"/>
              <a:ea typeface="+mn-ea"/>
              <a:cs typeface="+mn-cs"/>
            </a:rPr>
            <a:t>0.51</a:t>
          </a:r>
          <a:r>
            <a:rPr kumimoji="1" lang="ja-JP" altLang="ja-JP" sz="1300">
              <a:solidFill>
                <a:schemeClr val="dk1"/>
              </a:solidFill>
              <a:effectLst/>
              <a:latin typeface="+mn-lt"/>
              <a:ea typeface="+mn-ea"/>
              <a:cs typeface="+mn-cs"/>
            </a:rPr>
            <a:t>ポイントの減とな</a:t>
          </a:r>
          <a:r>
            <a:rPr kumimoji="1" lang="ja-JP" altLang="en-US" sz="1300">
              <a:solidFill>
                <a:schemeClr val="dk1"/>
              </a:solidFill>
              <a:effectLst/>
              <a:latin typeface="+mn-lt"/>
              <a:ea typeface="+mn-ea"/>
              <a:cs typeface="+mn-cs"/>
            </a:rPr>
            <a:t>り、黒字幅が縮小した</a:t>
          </a:r>
          <a:r>
            <a:rPr kumimoji="1" lang="ja-JP" altLang="ja-JP" sz="1300">
              <a:solidFill>
                <a:schemeClr val="dk1"/>
              </a:solidFill>
              <a:effectLst/>
              <a:latin typeface="+mn-lt"/>
              <a:ea typeface="+mn-ea"/>
              <a:cs typeface="+mn-cs"/>
            </a:rPr>
            <a:t>。</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zaiseichousa\07_&#20844;&#20250;&#35336;&#25913;&#38761;\&#20196;&#21644;&#65303;&#24180;&#24230;\20250819_&#20196;&#21644;&#65301;&#24180;&#24230;&#36001;&#25919;&#29366;&#27841;&#36039;&#26009;&#38598;&#12398;&#20316;&#25104;&#12395;&#12388;&#12356;&#12390;&#65288;2&#22238;&#30446;&#12539;&#22320;&#26041;&#20844;&#20250;&#35336;&#38306;&#20418;&#65289;\03_&#21306;&#8594;&#37117;\02_&#20013;&#22830;&#21306;&#9675;&#12288;&#8251;&#35201;&#32113;&#21512;\&#12304;&#36001;&#25919;&#29366;&#27841;&#36039;&#26009;&#38598;&#12305;_131024_&#20013;&#22830;&#21306;_2023(2&#22238;&#30446;).xlsx" TargetMode="External"/><Relationship Id="rId1" Type="http://schemas.openxmlformats.org/officeDocument/2006/relationships/externalLinkPath" Target="/&#34892;&#25919;&#37096;/zaiseichousa/07_&#20844;&#20250;&#35336;&#25913;&#38761;/&#20196;&#21644;&#65303;&#24180;&#24230;/20250819_&#20196;&#21644;&#65301;&#24180;&#24230;&#36001;&#25919;&#29366;&#27841;&#36039;&#26009;&#38598;&#12398;&#20316;&#25104;&#12395;&#12388;&#12356;&#12390;&#65288;2&#22238;&#30446;&#12539;&#22320;&#26041;&#20844;&#20250;&#35336;&#38306;&#20418;&#65289;/03_&#21306;&#8594;&#37117;/02_&#20013;&#22830;&#21306;&#9675;&#12288;&#8251;&#35201;&#32113;&#21512;/&#12304;&#36001;&#25919;&#29366;&#27841;&#36039;&#26009;&#38598;&#12305;_131024_&#20013;&#22830;&#2130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42.1</v>
          </cell>
          <cell r="BX53">
            <v>42.4</v>
          </cell>
          <cell r="CF53">
            <v>44</v>
          </cell>
          <cell r="CN53">
            <v>43.3</v>
          </cell>
          <cell r="CV53">
            <v>40.6</v>
          </cell>
        </row>
        <row r="55">
          <cell r="AN55" t="str">
            <v>類似団体内平均値</v>
          </cell>
          <cell r="BP55">
            <v>0</v>
          </cell>
          <cell r="BX55">
            <v>0</v>
          </cell>
          <cell r="CF55">
            <v>0</v>
          </cell>
          <cell r="CN55">
            <v>0</v>
          </cell>
          <cell r="CV55">
            <v>0</v>
          </cell>
        </row>
        <row r="57">
          <cell r="BP57">
            <v>56.3</v>
          </cell>
          <cell r="BX57">
            <v>56.4</v>
          </cell>
          <cell r="CF57">
            <v>56</v>
          </cell>
          <cell r="CN57">
            <v>56.6</v>
          </cell>
          <cell r="CV57">
            <v>56.7</v>
          </cell>
        </row>
        <row r="72">
          <cell r="BP72" t="str">
            <v>R01</v>
          </cell>
          <cell r="BX72" t="str">
            <v>R02</v>
          </cell>
          <cell r="CF72" t="str">
            <v>R03</v>
          </cell>
          <cell r="CN72" t="str">
            <v>R04</v>
          </cell>
          <cell r="CV72" t="str">
            <v>R05</v>
          </cell>
        </row>
        <row r="73">
          <cell r="AN73" t="str">
            <v>当該団体値</v>
          </cell>
        </row>
        <row r="75">
          <cell r="BP75">
            <v>-0.1</v>
          </cell>
          <cell r="BX75">
            <v>-0.2</v>
          </cell>
          <cell r="CF75">
            <v>0</v>
          </cell>
          <cell r="CN75">
            <v>0.6</v>
          </cell>
          <cell r="CV75">
            <v>1.1000000000000001</v>
          </cell>
        </row>
        <row r="77">
          <cell r="AN77" t="str">
            <v>類似団体内平均値</v>
          </cell>
          <cell r="BP77">
            <v>0</v>
          </cell>
          <cell r="BX77">
            <v>0</v>
          </cell>
          <cell r="CF77">
            <v>0</v>
          </cell>
          <cell r="CN77">
            <v>0</v>
          </cell>
          <cell r="CV77">
            <v>0</v>
          </cell>
        </row>
        <row r="79">
          <cell r="BP79">
            <v>-3.5</v>
          </cell>
          <cell r="BX79">
            <v>-3.4</v>
          </cell>
          <cell r="CF79">
            <v>-3.2</v>
          </cell>
          <cell r="CN79">
            <v>-3.1</v>
          </cell>
          <cell r="CV79">
            <v>-2.6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 thickBot="1" x14ac:dyDescent="0.25">
      <c r="B2" s="176" t="s">
        <v>77</v>
      </c>
      <c r="C2" s="176"/>
      <c r="D2" s="177"/>
    </row>
    <row r="3" spans="1:119" ht="18.75" customHeight="1" thickBot="1" x14ac:dyDescent="0.25">
      <c r="A3" s="175"/>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166859737</v>
      </c>
      <c r="BO4" s="436"/>
      <c r="BP4" s="436"/>
      <c r="BQ4" s="436"/>
      <c r="BR4" s="436"/>
      <c r="BS4" s="436"/>
      <c r="BT4" s="436"/>
      <c r="BU4" s="437"/>
      <c r="BV4" s="435">
        <v>140316917</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3.1</v>
      </c>
      <c r="CU4" s="576"/>
      <c r="CV4" s="576"/>
      <c r="CW4" s="576"/>
      <c r="CX4" s="576"/>
      <c r="CY4" s="576"/>
      <c r="CZ4" s="576"/>
      <c r="DA4" s="577"/>
      <c r="DB4" s="575">
        <v>3.3</v>
      </c>
      <c r="DC4" s="576"/>
      <c r="DD4" s="576"/>
      <c r="DE4" s="576"/>
      <c r="DF4" s="576"/>
      <c r="DG4" s="576"/>
      <c r="DH4" s="576"/>
      <c r="DI4" s="577"/>
    </row>
    <row r="5" spans="1:119" ht="18.75" customHeight="1" x14ac:dyDescent="0.2">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161807893</v>
      </c>
      <c r="BO5" s="407"/>
      <c r="BP5" s="407"/>
      <c r="BQ5" s="407"/>
      <c r="BR5" s="407"/>
      <c r="BS5" s="407"/>
      <c r="BT5" s="407"/>
      <c r="BU5" s="408"/>
      <c r="BV5" s="406">
        <v>134823054</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60.4</v>
      </c>
      <c r="CU5" s="404"/>
      <c r="CV5" s="404"/>
      <c r="CW5" s="404"/>
      <c r="CX5" s="404"/>
      <c r="CY5" s="404"/>
      <c r="CZ5" s="404"/>
      <c r="DA5" s="405"/>
      <c r="DB5" s="403">
        <v>64.599999999999994</v>
      </c>
      <c r="DC5" s="404"/>
      <c r="DD5" s="404"/>
      <c r="DE5" s="404"/>
      <c r="DF5" s="404"/>
      <c r="DG5" s="404"/>
      <c r="DH5" s="404"/>
      <c r="DI5" s="405"/>
    </row>
    <row r="6" spans="1:119" ht="18.75" customHeight="1" x14ac:dyDescent="0.2">
      <c r="A6" s="175"/>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101</v>
      </c>
      <c r="AV6" s="465"/>
      <c r="AW6" s="465"/>
      <c r="AX6" s="465"/>
      <c r="AY6" s="420" t="s">
        <v>98</v>
      </c>
      <c r="AZ6" s="421"/>
      <c r="BA6" s="421"/>
      <c r="BB6" s="421"/>
      <c r="BC6" s="421"/>
      <c r="BD6" s="421"/>
      <c r="BE6" s="421"/>
      <c r="BF6" s="421"/>
      <c r="BG6" s="421"/>
      <c r="BH6" s="421"/>
      <c r="BI6" s="421"/>
      <c r="BJ6" s="421"/>
      <c r="BK6" s="421"/>
      <c r="BL6" s="421"/>
      <c r="BM6" s="422"/>
      <c r="BN6" s="406">
        <v>5051844</v>
      </c>
      <c r="BO6" s="407"/>
      <c r="BP6" s="407"/>
      <c r="BQ6" s="407"/>
      <c r="BR6" s="407"/>
      <c r="BS6" s="407"/>
      <c r="BT6" s="407"/>
      <c r="BU6" s="408"/>
      <c r="BV6" s="406">
        <v>5493863</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60.4</v>
      </c>
      <c r="CU6" s="550"/>
      <c r="CV6" s="550"/>
      <c r="CW6" s="550"/>
      <c r="CX6" s="550"/>
      <c r="CY6" s="550"/>
      <c r="CZ6" s="550"/>
      <c r="DA6" s="551"/>
      <c r="DB6" s="549">
        <v>64.599999999999994</v>
      </c>
      <c r="DC6" s="550"/>
      <c r="DD6" s="550"/>
      <c r="DE6" s="550"/>
      <c r="DF6" s="550"/>
      <c r="DG6" s="550"/>
      <c r="DH6" s="550"/>
      <c r="DI6" s="551"/>
    </row>
    <row r="7" spans="1:119" ht="18.75" customHeight="1" x14ac:dyDescent="0.2">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101</v>
      </c>
      <c r="AV7" s="465"/>
      <c r="AW7" s="465"/>
      <c r="AX7" s="465"/>
      <c r="AY7" s="420" t="s">
        <v>102</v>
      </c>
      <c r="AZ7" s="421"/>
      <c r="BA7" s="421"/>
      <c r="BB7" s="421"/>
      <c r="BC7" s="421"/>
      <c r="BD7" s="421"/>
      <c r="BE7" s="421"/>
      <c r="BF7" s="421"/>
      <c r="BG7" s="421"/>
      <c r="BH7" s="421"/>
      <c r="BI7" s="421"/>
      <c r="BJ7" s="421"/>
      <c r="BK7" s="421"/>
      <c r="BL7" s="421"/>
      <c r="BM7" s="422"/>
      <c r="BN7" s="406">
        <v>2655694</v>
      </c>
      <c r="BO7" s="407"/>
      <c r="BP7" s="407"/>
      <c r="BQ7" s="407"/>
      <c r="BR7" s="407"/>
      <c r="BS7" s="407"/>
      <c r="BT7" s="407"/>
      <c r="BU7" s="408"/>
      <c r="BV7" s="406">
        <v>3306985</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76611065</v>
      </c>
      <c r="CU7" s="407"/>
      <c r="CV7" s="407"/>
      <c r="CW7" s="407"/>
      <c r="CX7" s="407"/>
      <c r="CY7" s="407"/>
      <c r="CZ7" s="407"/>
      <c r="DA7" s="408"/>
      <c r="DB7" s="406">
        <v>65623845</v>
      </c>
      <c r="DC7" s="407"/>
      <c r="DD7" s="407"/>
      <c r="DE7" s="407"/>
      <c r="DF7" s="407"/>
      <c r="DG7" s="407"/>
      <c r="DH7" s="407"/>
      <c r="DI7" s="408"/>
    </row>
    <row r="8" spans="1:119" ht="18.75" customHeight="1" thickBot="1" x14ac:dyDescent="0.25">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2396150</v>
      </c>
      <c r="BO8" s="407"/>
      <c r="BP8" s="407"/>
      <c r="BQ8" s="407"/>
      <c r="BR8" s="407"/>
      <c r="BS8" s="407"/>
      <c r="BT8" s="407"/>
      <c r="BU8" s="408"/>
      <c r="BV8" s="406">
        <v>2186878</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0.61</v>
      </c>
      <c r="CU8" s="510"/>
      <c r="CV8" s="510"/>
      <c r="CW8" s="510"/>
      <c r="CX8" s="510"/>
      <c r="CY8" s="510"/>
      <c r="CZ8" s="510"/>
      <c r="DA8" s="511"/>
      <c r="DB8" s="509">
        <v>0.66</v>
      </c>
      <c r="DC8" s="510"/>
      <c r="DD8" s="510"/>
      <c r="DE8" s="510"/>
      <c r="DF8" s="510"/>
      <c r="DG8" s="510"/>
      <c r="DH8" s="510"/>
      <c r="DI8" s="511"/>
    </row>
    <row r="9" spans="1:119" ht="18.75" customHeight="1" thickBot="1" x14ac:dyDescent="0.25">
      <c r="A9" s="175"/>
      <c r="B9" s="538" t="s">
        <v>107</v>
      </c>
      <c r="C9" s="539"/>
      <c r="D9" s="539"/>
      <c r="E9" s="539"/>
      <c r="F9" s="539"/>
      <c r="G9" s="539"/>
      <c r="H9" s="539"/>
      <c r="I9" s="539"/>
      <c r="J9" s="539"/>
      <c r="K9" s="457"/>
      <c r="L9" s="540" t="s">
        <v>108</v>
      </c>
      <c r="M9" s="541"/>
      <c r="N9" s="541"/>
      <c r="O9" s="541"/>
      <c r="P9" s="541"/>
      <c r="Q9" s="542"/>
      <c r="R9" s="543">
        <v>169179</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209272</v>
      </c>
      <c r="BO9" s="407"/>
      <c r="BP9" s="407"/>
      <c r="BQ9" s="407"/>
      <c r="BR9" s="407"/>
      <c r="BS9" s="407"/>
      <c r="BT9" s="407"/>
      <c r="BU9" s="408"/>
      <c r="BV9" s="406">
        <v>237934</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1.3</v>
      </c>
      <c r="CU9" s="404"/>
      <c r="CV9" s="404"/>
      <c r="CW9" s="404"/>
      <c r="CX9" s="404"/>
      <c r="CY9" s="404"/>
      <c r="CZ9" s="404"/>
      <c r="DA9" s="405"/>
      <c r="DB9" s="403">
        <v>1.4</v>
      </c>
      <c r="DC9" s="404"/>
      <c r="DD9" s="404"/>
      <c r="DE9" s="404"/>
      <c r="DF9" s="404"/>
      <c r="DG9" s="404"/>
      <c r="DH9" s="404"/>
      <c r="DI9" s="405"/>
    </row>
    <row r="10" spans="1:119" ht="18.75" customHeight="1" thickBot="1" x14ac:dyDescent="0.25">
      <c r="A10" s="175"/>
      <c r="B10" s="538"/>
      <c r="C10" s="539"/>
      <c r="D10" s="539"/>
      <c r="E10" s="539"/>
      <c r="F10" s="539"/>
      <c r="G10" s="539"/>
      <c r="H10" s="539"/>
      <c r="I10" s="539"/>
      <c r="J10" s="539"/>
      <c r="K10" s="457"/>
      <c r="L10" s="362" t="s">
        <v>113</v>
      </c>
      <c r="M10" s="363"/>
      <c r="N10" s="363"/>
      <c r="O10" s="363"/>
      <c r="P10" s="363"/>
      <c r="Q10" s="364"/>
      <c r="R10" s="359">
        <v>141183</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6589257</v>
      </c>
      <c r="BO10" s="407"/>
      <c r="BP10" s="407"/>
      <c r="BQ10" s="407"/>
      <c r="BR10" s="407"/>
      <c r="BS10" s="407"/>
      <c r="BT10" s="407"/>
      <c r="BU10" s="408"/>
      <c r="BV10" s="406">
        <v>5970214</v>
      </c>
      <c r="BW10" s="407"/>
      <c r="BX10" s="407"/>
      <c r="BY10" s="407"/>
      <c r="BZ10" s="407"/>
      <c r="CA10" s="407"/>
      <c r="CB10" s="407"/>
      <c r="CC10" s="408"/>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75"/>
      <c r="B12" s="512" t="s">
        <v>123</v>
      </c>
      <c r="C12" s="513"/>
      <c r="D12" s="513"/>
      <c r="E12" s="513"/>
      <c r="F12" s="513"/>
      <c r="G12" s="513"/>
      <c r="H12" s="513"/>
      <c r="I12" s="513"/>
      <c r="J12" s="513"/>
      <c r="K12" s="514"/>
      <c r="L12" s="521" t="s">
        <v>124</v>
      </c>
      <c r="M12" s="522"/>
      <c r="N12" s="522"/>
      <c r="O12" s="522"/>
      <c r="P12" s="522"/>
      <c r="Q12" s="523"/>
      <c r="R12" s="524">
        <v>176835</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2700000</v>
      </c>
      <c r="BO12" s="407"/>
      <c r="BP12" s="407"/>
      <c r="BQ12" s="407"/>
      <c r="BR12" s="407"/>
      <c r="BS12" s="407"/>
      <c r="BT12" s="407"/>
      <c r="BU12" s="408"/>
      <c r="BV12" s="406">
        <v>3300000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75"/>
      <c r="B13" s="515"/>
      <c r="C13" s="516"/>
      <c r="D13" s="516"/>
      <c r="E13" s="516"/>
      <c r="F13" s="516"/>
      <c r="G13" s="516"/>
      <c r="H13" s="516"/>
      <c r="I13" s="516"/>
      <c r="J13" s="516"/>
      <c r="K13" s="517"/>
      <c r="L13" s="184"/>
      <c r="M13" s="490" t="s">
        <v>130</v>
      </c>
      <c r="N13" s="491"/>
      <c r="O13" s="491"/>
      <c r="P13" s="491"/>
      <c r="Q13" s="492"/>
      <c r="R13" s="493">
        <v>166465</v>
      </c>
      <c r="S13" s="494"/>
      <c r="T13" s="494"/>
      <c r="U13" s="494"/>
      <c r="V13" s="495"/>
      <c r="W13" s="496" t="s">
        <v>131</v>
      </c>
      <c r="X13" s="392"/>
      <c r="Y13" s="392"/>
      <c r="Z13" s="392"/>
      <c r="AA13" s="392"/>
      <c r="AB13" s="393"/>
      <c r="AC13" s="359">
        <v>67</v>
      </c>
      <c r="AD13" s="360"/>
      <c r="AE13" s="360"/>
      <c r="AF13" s="360"/>
      <c r="AG13" s="361"/>
      <c r="AH13" s="359">
        <v>26</v>
      </c>
      <c r="AI13" s="360"/>
      <c r="AJ13" s="360"/>
      <c r="AK13" s="360"/>
      <c r="AL13" s="419"/>
      <c r="AM13" s="463" t="s">
        <v>132</v>
      </c>
      <c r="AN13" s="363"/>
      <c r="AO13" s="363"/>
      <c r="AP13" s="363"/>
      <c r="AQ13" s="363"/>
      <c r="AR13" s="363"/>
      <c r="AS13" s="363"/>
      <c r="AT13" s="364"/>
      <c r="AU13" s="464" t="s">
        <v>101</v>
      </c>
      <c r="AV13" s="465"/>
      <c r="AW13" s="465"/>
      <c r="AX13" s="465"/>
      <c r="AY13" s="420" t="s">
        <v>133</v>
      </c>
      <c r="AZ13" s="421"/>
      <c r="BA13" s="421"/>
      <c r="BB13" s="421"/>
      <c r="BC13" s="421"/>
      <c r="BD13" s="421"/>
      <c r="BE13" s="421"/>
      <c r="BF13" s="421"/>
      <c r="BG13" s="421"/>
      <c r="BH13" s="421"/>
      <c r="BI13" s="421"/>
      <c r="BJ13" s="421"/>
      <c r="BK13" s="421"/>
      <c r="BL13" s="421"/>
      <c r="BM13" s="422"/>
      <c r="BN13" s="406">
        <v>4098529</v>
      </c>
      <c r="BO13" s="407"/>
      <c r="BP13" s="407"/>
      <c r="BQ13" s="407"/>
      <c r="BR13" s="407"/>
      <c r="BS13" s="407"/>
      <c r="BT13" s="407"/>
      <c r="BU13" s="408"/>
      <c r="BV13" s="406">
        <v>2908148</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1.1000000000000001</v>
      </c>
      <c r="CU13" s="404"/>
      <c r="CV13" s="404"/>
      <c r="CW13" s="404"/>
      <c r="CX13" s="404"/>
      <c r="CY13" s="404"/>
      <c r="CZ13" s="404"/>
      <c r="DA13" s="405"/>
      <c r="DB13" s="403">
        <v>0.6</v>
      </c>
      <c r="DC13" s="404"/>
      <c r="DD13" s="404"/>
      <c r="DE13" s="404"/>
      <c r="DF13" s="404"/>
      <c r="DG13" s="404"/>
      <c r="DH13" s="404"/>
      <c r="DI13" s="405"/>
    </row>
    <row r="14" spans="1:119" ht="18.75" customHeight="1" thickBot="1" x14ac:dyDescent="0.25">
      <c r="A14" s="175"/>
      <c r="B14" s="515"/>
      <c r="C14" s="516"/>
      <c r="D14" s="516"/>
      <c r="E14" s="516"/>
      <c r="F14" s="516"/>
      <c r="G14" s="516"/>
      <c r="H14" s="516"/>
      <c r="I14" s="516"/>
      <c r="J14" s="516"/>
      <c r="K14" s="517"/>
      <c r="L14" s="480" t="s">
        <v>135</v>
      </c>
      <c r="M14" s="533"/>
      <c r="N14" s="533"/>
      <c r="O14" s="533"/>
      <c r="P14" s="533"/>
      <c r="Q14" s="534"/>
      <c r="R14" s="493">
        <v>174074</v>
      </c>
      <c r="S14" s="494"/>
      <c r="T14" s="494"/>
      <c r="U14" s="494"/>
      <c r="V14" s="495"/>
      <c r="W14" s="497"/>
      <c r="X14" s="395"/>
      <c r="Y14" s="395"/>
      <c r="Z14" s="395"/>
      <c r="AA14" s="395"/>
      <c r="AB14" s="396"/>
      <c r="AC14" s="486">
        <v>0.1</v>
      </c>
      <c r="AD14" s="487"/>
      <c r="AE14" s="487"/>
      <c r="AF14" s="487"/>
      <c r="AG14" s="488"/>
      <c r="AH14" s="486">
        <v>0</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75"/>
      <c r="B15" s="515"/>
      <c r="C15" s="516"/>
      <c r="D15" s="516"/>
      <c r="E15" s="516"/>
      <c r="F15" s="516"/>
      <c r="G15" s="516"/>
      <c r="H15" s="516"/>
      <c r="I15" s="516"/>
      <c r="J15" s="516"/>
      <c r="K15" s="517"/>
      <c r="L15" s="184"/>
      <c r="M15" s="490" t="s">
        <v>130</v>
      </c>
      <c r="N15" s="491"/>
      <c r="O15" s="491"/>
      <c r="P15" s="491"/>
      <c r="Q15" s="492"/>
      <c r="R15" s="493">
        <v>164750</v>
      </c>
      <c r="S15" s="494"/>
      <c r="T15" s="494"/>
      <c r="U15" s="494"/>
      <c r="V15" s="495"/>
      <c r="W15" s="496" t="s">
        <v>137</v>
      </c>
      <c r="X15" s="392"/>
      <c r="Y15" s="392"/>
      <c r="Z15" s="392"/>
      <c r="AA15" s="392"/>
      <c r="AB15" s="393"/>
      <c r="AC15" s="359">
        <v>8845</v>
      </c>
      <c r="AD15" s="360"/>
      <c r="AE15" s="360"/>
      <c r="AF15" s="360"/>
      <c r="AG15" s="361"/>
      <c r="AH15" s="359">
        <v>7033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39323243</v>
      </c>
      <c r="BO15" s="436"/>
      <c r="BP15" s="436"/>
      <c r="BQ15" s="436"/>
      <c r="BR15" s="436"/>
      <c r="BS15" s="436"/>
      <c r="BT15" s="436"/>
      <c r="BU15" s="437"/>
      <c r="BV15" s="435">
        <v>36202586</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11.2</v>
      </c>
      <c r="AD16" s="487"/>
      <c r="AE16" s="487"/>
      <c r="AF16" s="487"/>
      <c r="AG16" s="488"/>
      <c r="AH16" s="486">
        <v>12.5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68900180</v>
      </c>
      <c r="BO16" s="407"/>
      <c r="BP16" s="407"/>
      <c r="BQ16" s="407"/>
      <c r="BR16" s="407"/>
      <c r="BS16" s="407"/>
      <c r="BT16" s="407"/>
      <c r="BU16" s="408"/>
      <c r="BV16" s="406">
        <v>58743117</v>
      </c>
      <c r="BW16" s="407"/>
      <c r="BX16" s="407"/>
      <c r="BY16" s="407"/>
      <c r="BZ16" s="407"/>
      <c r="CA16" s="407"/>
      <c r="CB16" s="407"/>
      <c r="CC16" s="408"/>
      <c r="CD16" s="188"/>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75"/>
      <c r="B17" s="518"/>
      <c r="C17" s="519"/>
      <c r="D17" s="519"/>
      <c r="E17" s="519"/>
      <c r="F17" s="519"/>
      <c r="G17" s="519"/>
      <c r="H17" s="519"/>
      <c r="I17" s="519"/>
      <c r="J17" s="519"/>
      <c r="K17" s="520"/>
      <c r="L17" s="189"/>
      <c r="M17" s="499" t="s">
        <v>143</v>
      </c>
      <c r="N17" s="500"/>
      <c r="O17" s="500"/>
      <c r="P17" s="500"/>
      <c r="Q17" s="501"/>
      <c r="R17" s="483" t="s">
        <v>144</v>
      </c>
      <c r="S17" s="484"/>
      <c r="T17" s="484"/>
      <c r="U17" s="484"/>
      <c r="V17" s="485"/>
      <c r="W17" s="496" t="s">
        <v>145</v>
      </c>
      <c r="X17" s="392"/>
      <c r="Y17" s="392"/>
      <c r="Z17" s="392"/>
      <c r="AA17" s="392"/>
      <c r="AB17" s="393"/>
      <c r="AC17" s="359">
        <v>70037</v>
      </c>
      <c r="AD17" s="360"/>
      <c r="AE17" s="360"/>
      <c r="AF17" s="360"/>
      <c r="AG17" s="361"/>
      <c r="AH17" s="359">
        <v>49174</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76611065</v>
      </c>
      <c r="BO17" s="407"/>
      <c r="BP17" s="407"/>
      <c r="BQ17" s="407"/>
      <c r="BR17" s="407"/>
      <c r="BS17" s="407"/>
      <c r="BT17" s="407"/>
      <c r="BU17" s="408"/>
      <c r="BV17" s="406">
        <v>65623845</v>
      </c>
      <c r="BW17" s="407"/>
      <c r="BX17" s="407"/>
      <c r="BY17" s="407"/>
      <c r="BZ17" s="407"/>
      <c r="CA17" s="407"/>
      <c r="CB17" s="407"/>
      <c r="CC17" s="408"/>
      <c r="CD17" s="188"/>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75"/>
      <c r="B18" s="456" t="s">
        <v>147</v>
      </c>
      <c r="C18" s="457"/>
      <c r="D18" s="457"/>
      <c r="E18" s="458"/>
      <c r="F18" s="458"/>
      <c r="G18" s="458"/>
      <c r="H18" s="458"/>
      <c r="I18" s="458"/>
      <c r="J18" s="458"/>
      <c r="K18" s="458"/>
      <c r="L18" s="459">
        <v>10.210000000000001</v>
      </c>
      <c r="M18" s="459"/>
      <c r="N18" s="459"/>
      <c r="O18" s="459"/>
      <c r="P18" s="459"/>
      <c r="Q18" s="459"/>
      <c r="R18" s="460"/>
      <c r="S18" s="460"/>
      <c r="T18" s="460"/>
      <c r="U18" s="460"/>
      <c r="V18" s="461"/>
      <c r="W18" s="477"/>
      <c r="X18" s="478"/>
      <c r="Y18" s="478"/>
      <c r="Z18" s="478"/>
      <c r="AA18" s="478"/>
      <c r="AB18" s="502"/>
      <c r="AC18" s="376">
        <v>88.7</v>
      </c>
      <c r="AD18" s="377"/>
      <c r="AE18" s="377"/>
      <c r="AF18" s="377"/>
      <c r="AG18" s="462"/>
      <c r="AH18" s="376">
        <v>87.4</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51730717</v>
      </c>
      <c r="BO18" s="407"/>
      <c r="BP18" s="407"/>
      <c r="BQ18" s="407"/>
      <c r="BR18" s="407"/>
      <c r="BS18" s="407"/>
      <c r="BT18" s="407"/>
      <c r="BU18" s="408"/>
      <c r="BV18" s="406">
        <v>49648939</v>
      </c>
      <c r="BW18" s="407"/>
      <c r="BX18" s="407"/>
      <c r="BY18" s="407"/>
      <c r="BZ18" s="407"/>
      <c r="CA18" s="407"/>
      <c r="CB18" s="407"/>
      <c r="CC18" s="408"/>
      <c r="CD18" s="188"/>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75"/>
      <c r="B19" s="456" t="s">
        <v>149</v>
      </c>
      <c r="C19" s="457"/>
      <c r="D19" s="457"/>
      <c r="E19" s="458"/>
      <c r="F19" s="458"/>
      <c r="G19" s="458"/>
      <c r="H19" s="458"/>
      <c r="I19" s="458"/>
      <c r="J19" s="458"/>
      <c r="K19" s="458"/>
      <c r="L19" s="466">
        <v>16570</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104754997</v>
      </c>
      <c r="BO19" s="407"/>
      <c r="BP19" s="407"/>
      <c r="BQ19" s="407"/>
      <c r="BR19" s="407"/>
      <c r="BS19" s="407"/>
      <c r="BT19" s="407"/>
      <c r="BU19" s="408"/>
      <c r="BV19" s="406">
        <v>87149007</v>
      </c>
      <c r="BW19" s="407"/>
      <c r="BX19" s="407"/>
      <c r="BY19" s="407"/>
      <c r="BZ19" s="407"/>
      <c r="CA19" s="407"/>
      <c r="CB19" s="407"/>
      <c r="CC19" s="408"/>
      <c r="CD19" s="188"/>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75"/>
      <c r="B20" s="456" t="s">
        <v>151</v>
      </c>
      <c r="C20" s="457"/>
      <c r="D20" s="457"/>
      <c r="E20" s="458"/>
      <c r="F20" s="458"/>
      <c r="G20" s="458"/>
      <c r="H20" s="458"/>
      <c r="I20" s="458"/>
      <c r="J20" s="458"/>
      <c r="K20" s="458"/>
      <c r="L20" s="466">
        <v>92533</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8"/>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75"/>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8"/>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75"/>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43269886</v>
      </c>
      <c r="BO22" s="436"/>
      <c r="BP22" s="436"/>
      <c r="BQ22" s="436"/>
      <c r="BR22" s="436"/>
      <c r="BS22" s="436"/>
      <c r="BT22" s="436"/>
      <c r="BU22" s="437"/>
      <c r="BV22" s="435">
        <v>33554838</v>
      </c>
      <c r="BW22" s="436"/>
      <c r="BX22" s="436"/>
      <c r="BY22" s="436"/>
      <c r="BZ22" s="436"/>
      <c r="CA22" s="436"/>
      <c r="CB22" s="436"/>
      <c r="CC22" s="437"/>
      <c r="CD22" s="188"/>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30471284</v>
      </c>
      <c r="BO23" s="407"/>
      <c r="BP23" s="407"/>
      <c r="BQ23" s="407"/>
      <c r="BR23" s="407"/>
      <c r="BS23" s="407"/>
      <c r="BT23" s="407"/>
      <c r="BU23" s="408"/>
      <c r="BV23" s="406">
        <v>23743905</v>
      </c>
      <c r="BW23" s="407"/>
      <c r="BX23" s="407"/>
      <c r="BY23" s="407"/>
      <c r="BZ23" s="407"/>
      <c r="CA23" s="407"/>
      <c r="CB23" s="407"/>
      <c r="CC23" s="408"/>
      <c r="CD23" s="188"/>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75"/>
      <c r="B24" s="385"/>
      <c r="C24" s="386"/>
      <c r="D24" s="387"/>
      <c r="E24" s="362" t="s">
        <v>161</v>
      </c>
      <c r="F24" s="363"/>
      <c r="G24" s="363"/>
      <c r="H24" s="363"/>
      <c r="I24" s="363"/>
      <c r="J24" s="363"/>
      <c r="K24" s="364"/>
      <c r="L24" s="359">
        <v>1</v>
      </c>
      <c r="M24" s="360"/>
      <c r="N24" s="360"/>
      <c r="O24" s="360"/>
      <c r="P24" s="361"/>
      <c r="Q24" s="359">
        <v>11510</v>
      </c>
      <c r="R24" s="360"/>
      <c r="S24" s="360"/>
      <c r="T24" s="360"/>
      <c r="U24" s="360"/>
      <c r="V24" s="361"/>
      <c r="W24" s="449"/>
      <c r="X24" s="386"/>
      <c r="Y24" s="387"/>
      <c r="Z24" s="362" t="s">
        <v>162</v>
      </c>
      <c r="AA24" s="363"/>
      <c r="AB24" s="363"/>
      <c r="AC24" s="363"/>
      <c r="AD24" s="363"/>
      <c r="AE24" s="363"/>
      <c r="AF24" s="363"/>
      <c r="AG24" s="364"/>
      <c r="AH24" s="359">
        <v>1537</v>
      </c>
      <c r="AI24" s="360"/>
      <c r="AJ24" s="360"/>
      <c r="AK24" s="360"/>
      <c r="AL24" s="361"/>
      <c r="AM24" s="359">
        <v>4320507</v>
      </c>
      <c r="AN24" s="360"/>
      <c r="AO24" s="360"/>
      <c r="AP24" s="360"/>
      <c r="AQ24" s="360"/>
      <c r="AR24" s="361"/>
      <c r="AS24" s="359">
        <v>2811</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43269886</v>
      </c>
      <c r="BO24" s="407"/>
      <c r="BP24" s="407"/>
      <c r="BQ24" s="407"/>
      <c r="BR24" s="407"/>
      <c r="BS24" s="407"/>
      <c r="BT24" s="407"/>
      <c r="BU24" s="408"/>
      <c r="BV24" s="406">
        <v>33554838</v>
      </c>
      <c r="BW24" s="407"/>
      <c r="BX24" s="407"/>
      <c r="BY24" s="407"/>
      <c r="BZ24" s="407"/>
      <c r="CA24" s="407"/>
      <c r="CB24" s="407"/>
      <c r="CC24" s="408"/>
      <c r="CD24" s="188"/>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75"/>
      <c r="B25" s="385"/>
      <c r="C25" s="386"/>
      <c r="D25" s="387"/>
      <c r="E25" s="362" t="s">
        <v>164</v>
      </c>
      <c r="F25" s="363"/>
      <c r="G25" s="363"/>
      <c r="H25" s="363"/>
      <c r="I25" s="363"/>
      <c r="J25" s="363"/>
      <c r="K25" s="364"/>
      <c r="L25" s="359">
        <v>2</v>
      </c>
      <c r="M25" s="360"/>
      <c r="N25" s="360"/>
      <c r="O25" s="360"/>
      <c r="P25" s="361"/>
      <c r="Q25" s="359">
        <v>9230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21032770</v>
      </c>
      <c r="BO25" s="436"/>
      <c r="BP25" s="436"/>
      <c r="BQ25" s="436"/>
      <c r="BR25" s="436"/>
      <c r="BS25" s="436"/>
      <c r="BT25" s="436"/>
      <c r="BU25" s="437"/>
      <c r="BV25" s="435">
        <v>31037939</v>
      </c>
      <c r="BW25" s="436"/>
      <c r="BX25" s="436"/>
      <c r="BY25" s="436"/>
      <c r="BZ25" s="436"/>
      <c r="CA25" s="436"/>
      <c r="CB25" s="436"/>
      <c r="CC25" s="437"/>
      <c r="CD25" s="188"/>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75"/>
      <c r="B26" s="385"/>
      <c r="C26" s="386"/>
      <c r="D26" s="387"/>
      <c r="E26" s="362" t="s">
        <v>167</v>
      </c>
      <c r="F26" s="363"/>
      <c r="G26" s="363"/>
      <c r="H26" s="363"/>
      <c r="I26" s="363"/>
      <c r="J26" s="363"/>
      <c r="K26" s="364"/>
      <c r="L26" s="359">
        <v>1</v>
      </c>
      <c r="M26" s="360"/>
      <c r="N26" s="360"/>
      <c r="O26" s="360"/>
      <c r="P26" s="361"/>
      <c r="Q26" s="359">
        <v>8240</v>
      </c>
      <c r="R26" s="360"/>
      <c r="S26" s="360"/>
      <c r="T26" s="360"/>
      <c r="U26" s="360"/>
      <c r="V26" s="361"/>
      <c r="W26" s="449"/>
      <c r="X26" s="386"/>
      <c r="Y26" s="387"/>
      <c r="Z26" s="362" t="s">
        <v>168</v>
      </c>
      <c r="AA26" s="417"/>
      <c r="AB26" s="417"/>
      <c r="AC26" s="417"/>
      <c r="AD26" s="417"/>
      <c r="AE26" s="417"/>
      <c r="AF26" s="417"/>
      <c r="AG26" s="418"/>
      <c r="AH26" s="359">
        <v>171</v>
      </c>
      <c r="AI26" s="360"/>
      <c r="AJ26" s="360"/>
      <c r="AK26" s="360"/>
      <c r="AL26" s="361"/>
      <c r="AM26" s="359">
        <v>461529</v>
      </c>
      <c r="AN26" s="360"/>
      <c r="AO26" s="360"/>
      <c r="AP26" s="360"/>
      <c r="AQ26" s="360"/>
      <c r="AR26" s="361"/>
      <c r="AS26" s="359">
        <v>2699</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500000</v>
      </c>
      <c r="BW26" s="407"/>
      <c r="BX26" s="407"/>
      <c r="BY26" s="407"/>
      <c r="BZ26" s="407"/>
      <c r="CA26" s="407"/>
      <c r="CB26" s="407"/>
      <c r="CC26" s="408"/>
      <c r="CD26" s="188"/>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75"/>
      <c r="B27" s="385"/>
      <c r="C27" s="386"/>
      <c r="D27" s="387"/>
      <c r="E27" s="362" t="s">
        <v>170</v>
      </c>
      <c r="F27" s="363"/>
      <c r="G27" s="363"/>
      <c r="H27" s="363"/>
      <c r="I27" s="363"/>
      <c r="J27" s="363"/>
      <c r="K27" s="364"/>
      <c r="L27" s="359">
        <v>1</v>
      </c>
      <c r="M27" s="360"/>
      <c r="N27" s="360"/>
      <c r="O27" s="360"/>
      <c r="P27" s="361"/>
      <c r="Q27" s="359">
        <v>9300</v>
      </c>
      <c r="R27" s="360"/>
      <c r="S27" s="360"/>
      <c r="T27" s="360"/>
      <c r="U27" s="360"/>
      <c r="V27" s="361"/>
      <c r="W27" s="449"/>
      <c r="X27" s="386"/>
      <c r="Y27" s="387"/>
      <c r="Z27" s="362" t="s">
        <v>171</v>
      </c>
      <c r="AA27" s="363"/>
      <c r="AB27" s="363"/>
      <c r="AC27" s="363"/>
      <c r="AD27" s="363"/>
      <c r="AE27" s="363"/>
      <c r="AF27" s="363"/>
      <c r="AG27" s="364"/>
      <c r="AH27" s="359">
        <v>92</v>
      </c>
      <c r="AI27" s="360"/>
      <c r="AJ27" s="360"/>
      <c r="AK27" s="360"/>
      <c r="AL27" s="361"/>
      <c r="AM27" s="359">
        <v>297221</v>
      </c>
      <c r="AN27" s="360"/>
      <c r="AO27" s="360"/>
      <c r="AP27" s="360"/>
      <c r="AQ27" s="360"/>
      <c r="AR27" s="361"/>
      <c r="AS27" s="359">
        <v>3231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90"/>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75"/>
      <c r="B28" s="385"/>
      <c r="C28" s="386"/>
      <c r="D28" s="387"/>
      <c r="E28" s="362" t="s">
        <v>173</v>
      </c>
      <c r="F28" s="363"/>
      <c r="G28" s="363"/>
      <c r="H28" s="363"/>
      <c r="I28" s="363"/>
      <c r="J28" s="363"/>
      <c r="K28" s="364"/>
      <c r="L28" s="359">
        <v>1</v>
      </c>
      <c r="M28" s="360"/>
      <c r="N28" s="360"/>
      <c r="O28" s="360"/>
      <c r="P28" s="361"/>
      <c r="Q28" s="359">
        <v>7890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34821849</v>
      </c>
      <c r="BO28" s="436"/>
      <c r="BP28" s="436"/>
      <c r="BQ28" s="436"/>
      <c r="BR28" s="436"/>
      <c r="BS28" s="436"/>
      <c r="BT28" s="436"/>
      <c r="BU28" s="437"/>
      <c r="BV28" s="435">
        <v>30932592</v>
      </c>
      <c r="BW28" s="436"/>
      <c r="BX28" s="436"/>
      <c r="BY28" s="436"/>
      <c r="BZ28" s="436"/>
      <c r="CA28" s="436"/>
      <c r="CB28" s="436"/>
      <c r="CC28" s="437"/>
      <c r="CD28" s="188"/>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75"/>
      <c r="B29" s="385"/>
      <c r="C29" s="386"/>
      <c r="D29" s="387"/>
      <c r="E29" s="362" t="s">
        <v>176</v>
      </c>
      <c r="F29" s="363"/>
      <c r="G29" s="363"/>
      <c r="H29" s="363"/>
      <c r="I29" s="363"/>
      <c r="J29" s="363"/>
      <c r="K29" s="364"/>
      <c r="L29" s="359">
        <v>30</v>
      </c>
      <c r="M29" s="360"/>
      <c r="N29" s="360"/>
      <c r="O29" s="360"/>
      <c r="P29" s="361"/>
      <c r="Q29" s="359">
        <v>6110</v>
      </c>
      <c r="R29" s="360"/>
      <c r="S29" s="360"/>
      <c r="T29" s="360"/>
      <c r="U29" s="360"/>
      <c r="V29" s="361"/>
      <c r="W29" s="450"/>
      <c r="X29" s="451"/>
      <c r="Y29" s="452"/>
      <c r="Z29" s="362" t="s">
        <v>177</v>
      </c>
      <c r="AA29" s="363"/>
      <c r="AB29" s="363"/>
      <c r="AC29" s="363"/>
      <c r="AD29" s="363"/>
      <c r="AE29" s="363"/>
      <c r="AF29" s="363"/>
      <c r="AG29" s="364"/>
      <c r="AH29" s="359">
        <v>1629</v>
      </c>
      <c r="AI29" s="360"/>
      <c r="AJ29" s="360"/>
      <c r="AK29" s="360"/>
      <c r="AL29" s="361"/>
      <c r="AM29" s="359">
        <v>4617728</v>
      </c>
      <c r="AN29" s="360"/>
      <c r="AO29" s="360"/>
      <c r="AP29" s="360"/>
      <c r="AQ29" s="360"/>
      <c r="AR29" s="361"/>
      <c r="AS29" s="359">
        <v>2835</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90"/>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100.9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60994774</v>
      </c>
      <c r="BO30" s="441"/>
      <c r="BP30" s="441"/>
      <c r="BQ30" s="441"/>
      <c r="BR30" s="441"/>
      <c r="BS30" s="441"/>
      <c r="BT30" s="441"/>
      <c r="BU30" s="442"/>
      <c r="BV30" s="440">
        <v>41957198</v>
      </c>
      <c r="BW30" s="441"/>
      <c r="BX30" s="441"/>
      <c r="BY30" s="441"/>
      <c r="BZ30" s="441"/>
      <c r="CA30" s="441"/>
      <c r="CB30" s="441"/>
      <c r="CC30" s="442"/>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98"/>
    </row>
    <row r="33" spans="1:113" ht="13.5" customHeight="1" x14ac:dyDescent="0.2">
      <c r="A33" s="175"/>
      <c r="B33" s="199"/>
      <c r="C33" s="358" t="s">
        <v>186</v>
      </c>
      <c r="D33" s="358"/>
      <c r="E33" s="357" t="s">
        <v>187</v>
      </c>
      <c r="F33" s="357"/>
      <c r="G33" s="357"/>
      <c r="H33" s="357"/>
      <c r="I33" s="357"/>
      <c r="J33" s="357"/>
      <c r="K33" s="357"/>
      <c r="L33" s="357"/>
      <c r="M33" s="357"/>
      <c r="N33" s="357"/>
      <c r="O33" s="357"/>
      <c r="P33" s="357"/>
      <c r="Q33" s="357"/>
      <c r="R33" s="357"/>
      <c r="S33" s="357"/>
      <c r="T33" s="200"/>
      <c r="U33" s="358" t="s">
        <v>186</v>
      </c>
      <c r="V33" s="358"/>
      <c r="W33" s="357" t="s">
        <v>187</v>
      </c>
      <c r="X33" s="357"/>
      <c r="Y33" s="357"/>
      <c r="Z33" s="357"/>
      <c r="AA33" s="357"/>
      <c r="AB33" s="357"/>
      <c r="AC33" s="357"/>
      <c r="AD33" s="357"/>
      <c r="AE33" s="357"/>
      <c r="AF33" s="357"/>
      <c r="AG33" s="357"/>
      <c r="AH33" s="357"/>
      <c r="AI33" s="357"/>
      <c r="AJ33" s="357"/>
      <c r="AK33" s="357"/>
      <c r="AL33" s="200"/>
      <c r="AM33" s="358" t="s">
        <v>186</v>
      </c>
      <c r="AN33" s="358"/>
      <c r="AO33" s="357" t="s">
        <v>187</v>
      </c>
      <c r="AP33" s="357"/>
      <c r="AQ33" s="357"/>
      <c r="AR33" s="357"/>
      <c r="AS33" s="357"/>
      <c r="AT33" s="357"/>
      <c r="AU33" s="357"/>
      <c r="AV33" s="357"/>
      <c r="AW33" s="357"/>
      <c r="AX33" s="357"/>
      <c r="AY33" s="357"/>
      <c r="AZ33" s="357"/>
      <c r="BA33" s="357"/>
      <c r="BB33" s="357"/>
      <c r="BC33" s="357"/>
      <c r="BD33" s="201"/>
      <c r="BE33" s="357" t="s">
        <v>188</v>
      </c>
      <c r="BF33" s="357"/>
      <c r="BG33" s="357" t="s">
        <v>189</v>
      </c>
      <c r="BH33" s="357"/>
      <c r="BI33" s="357"/>
      <c r="BJ33" s="357"/>
      <c r="BK33" s="357"/>
      <c r="BL33" s="357"/>
      <c r="BM33" s="357"/>
      <c r="BN33" s="357"/>
      <c r="BO33" s="357"/>
      <c r="BP33" s="357"/>
      <c r="BQ33" s="357"/>
      <c r="BR33" s="357"/>
      <c r="BS33" s="357"/>
      <c r="BT33" s="357"/>
      <c r="BU33" s="357"/>
      <c r="BV33" s="201"/>
      <c r="BW33" s="358" t="s">
        <v>188</v>
      </c>
      <c r="BX33" s="358"/>
      <c r="BY33" s="357" t="s">
        <v>190</v>
      </c>
      <c r="BZ33" s="357"/>
      <c r="CA33" s="357"/>
      <c r="CB33" s="357"/>
      <c r="CC33" s="357"/>
      <c r="CD33" s="357"/>
      <c r="CE33" s="357"/>
      <c r="CF33" s="357"/>
      <c r="CG33" s="357"/>
      <c r="CH33" s="357"/>
      <c r="CI33" s="357"/>
      <c r="CJ33" s="357"/>
      <c r="CK33" s="357"/>
      <c r="CL33" s="357"/>
      <c r="CM33" s="357"/>
      <c r="CN33" s="200"/>
      <c r="CO33" s="358" t="s">
        <v>186</v>
      </c>
      <c r="CP33" s="358"/>
      <c r="CQ33" s="357" t="s">
        <v>191</v>
      </c>
      <c r="CR33" s="357"/>
      <c r="CS33" s="357"/>
      <c r="CT33" s="357"/>
      <c r="CU33" s="357"/>
      <c r="CV33" s="357"/>
      <c r="CW33" s="357"/>
      <c r="CX33" s="357"/>
      <c r="CY33" s="357"/>
      <c r="CZ33" s="357"/>
      <c r="DA33" s="357"/>
      <c r="DB33" s="357"/>
      <c r="DC33" s="357"/>
      <c r="DD33" s="357"/>
      <c r="DE33" s="357"/>
      <c r="DF33" s="200"/>
      <c r="DG33" s="356" t="s">
        <v>192</v>
      </c>
      <c r="DH33" s="356"/>
      <c r="DI33" s="202"/>
    </row>
    <row r="34" spans="1:113" ht="32.25" customHeight="1" x14ac:dyDescent="0.2">
      <c r="A34" s="175"/>
      <c r="B34" s="199"/>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75"/>
      <c r="AM34" s="354" t="str">
        <f>IF(AO34="","",MAX(C34:D43,U34:V43)+1)</f>
        <v/>
      </c>
      <c r="AN34" s="354"/>
      <c r="AO34" s="355"/>
      <c r="AP34" s="355"/>
      <c r="AQ34" s="355"/>
      <c r="AR34" s="355"/>
      <c r="AS34" s="355"/>
      <c r="AT34" s="355"/>
      <c r="AU34" s="355"/>
      <c r="AV34" s="355"/>
      <c r="AW34" s="355"/>
      <c r="AX34" s="355"/>
      <c r="AY34" s="355"/>
      <c r="AZ34" s="355"/>
      <c r="BA34" s="355"/>
      <c r="BB34" s="355"/>
      <c r="BC34" s="355"/>
      <c r="BD34" s="175"/>
      <c r="BE34" s="354" t="str">
        <f>IF(BG34="","",MAX(C34:D43,U34:V43,AM34:AN43)+1)</f>
        <v/>
      </c>
      <c r="BF34" s="354"/>
      <c r="BG34" s="355"/>
      <c r="BH34" s="355"/>
      <c r="BI34" s="355"/>
      <c r="BJ34" s="355"/>
      <c r="BK34" s="355"/>
      <c r="BL34" s="355"/>
      <c r="BM34" s="355"/>
      <c r="BN34" s="355"/>
      <c r="BO34" s="355"/>
      <c r="BP34" s="355"/>
      <c r="BQ34" s="355"/>
      <c r="BR34" s="355"/>
      <c r="BS34" s="355"/>
      <c r="BT34" s="355"/>
      <c r="BU34" s="355"/>
      <c r="BV34" s="175"/>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75"/>
      <c r="CO34" s="354">
        <f>IF(CQ34="","",MAX(C34:D43,U34:V43,AM34:AN43,BE34:BF43,BW34:BX43)+1)</f>
        <v>10</v>
      </c>
      <c r="CP34" s="354"/>
      <c r="CQ34" s="355" t="str">
        <f>IF('各会計、関係団体の財政状況及び健全化判断比率'!BS7="","",'各会計、関係団体の財政状況及び健全化判断比率'!BS7)</f>
        <v>一般財団法人中央区都市整備公社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202"/>
    </row>
    <row r="35" spans="1:113" ht="32.25" customHeight="1" x14ac:dyDescent="0.2">
      <c r="A35" s="175"/>
      <c r="B35" s="199"/>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介護保険事業会計</v>
      </c>
      <c r="X35" s="355"/>
      <c r="Y35" s="355"/>
      <c r="Z35" s="355"/>
      <c r="AA35" s="355"/>
      <c r="AB35" s="355"/>
      <c r="AC35" s="355"/>
      <c r="AD35" s="355"/>
      <c r="AE35" s="355"/>
      <c r="AF35" s="355"/>
      <c r="AG35" s="355"/>
      <c r="AH35" s="355"/>
      <c r="AI35" s="355"/>
      <c r="AJ35" s="355"/>
      <c r="AK35" s="355"/>
      <c r="AL35" s="175"/>
      <c r="AM35" s="354" t="str">
        <f t="shared" ref="AM35:AM43" si="0">IF(AO35="","",AM34+1)</f>
        <v/>
      </c>
      <c r="AN35" s="354"/>
      <c r="AO35" s="355"/>
      <c r="AP35" s="355"/>
      <c r="AQ35" s="355"/>
      <c r="AR35" s="355"/>
      <c r="AS35" s="355"/>
      <c r="AT35" s="355"/>
      <c r="AU35" s="355"/>
      <c r="AV35" s="355"/>
      <c r="AW35" s="355"/>
      <c r="AX35" s="355"/>
      <c r="AY35" s="355"/>
      <c r="AZ35" s="355"/>
      <c r="BA35" s="355"/>
      <c r="BB35" s="355"/>
      <c r="BC35" s="355"/>
      <c r="BD35" s="175"/>
      <c r="BE35" s="354" t="str">
        <f t="shared" ref="BE35:BE43" si="1">IF(BG35="","",BE34+1)</f>
        <v/>
      </c>
      <c r="BF35" s="354"/>
      <c r="BG35" s="355"/>
      <c r="BH35" s="355"/>
      <c r="BI35" s="355"/>
      <c r="BJ35" s="355"/>
      <c r="BK35" s="355"/>
      <c r="BL35" s="355"/>
      <c r="BM35" s="355"/>
      <c r="BN35" s="355"/>
      <c r="BO35" s="355"/>
      <c r="BP35" s="355"/>
      <c r="BQ35" s="355"/>
      <c r="BR35" s="355"/>
      <c r="BS35" s="355"/>
      <c r="BT35" s="355"/>
      <c r="BU35" s="355"/>
      <c r="BV35" s="175"/>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75"/>
      <c r="CO35" s="354">
        <f t="shared" ref="CO35:CO43" si="3">IF(CQ35="","",CO34+1)</f>
        <v>11</v>
      </c>
      <c r="CP35" s="354"/>
      <c r="CQ35" s="355" t="str">
        <f>IF('各会計、関係団体の財政状況及び健全化判断比率'!BS8="","",'各会計、関係団体の財政状況及び健全化判断比率'!BS8)</f>
        <v>中央区勤労者サービス公社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202"/>
    </row>
    <row r="36" spans="1:113" ht="32.25" customHeight="1" x14ac:dyDescent="0.2">
      <c r="A36" s="175"/>
      <c r="B36" s="199"/>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後期高齢者医療会計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t="str">
        <f t="shared" si="1"/>
        <v/>
      </c>
      <c r="BF36" s="354"/>
      <c r="BG36" s="355"/>
      <c r="BH36" s="355"/>
      <c r="BI36" s="355"/>
      <c r="BJ36" s="355"/>
      <c r="BK36" s="355"/>
      <c r="BL36" s="355"/>
      <c r="BM36" s="355"/>
      <c r="BN36" s="355"/>
      <c r="BO36" s="355"/>
      <c r="BP36" s="355"/>
      <c r="BQ36" s="355"/>
      <c r="BR36" s="355"/>
      <c r="BS36" s="355"/>
      <c r="BT36" s="355"/>
      <c r="BU36" s="355"/>
      <c r="BV36" s="175"/>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75"/>
      <c r="CO36" s="354">
        <f t="shared" si="3"/>
        <v>12</v>
      </c>
      <c r="CP36" s="354"/>
      <c r="CQ36" s="355" t="str">
        <f>IF('各会計、関係団体の財政状況及び健全化判断比率'!BS9="","",'各会計、関係団体の財政状況及び健全化判断比率'!BS9)</f>
        <v>日本橋プラザ</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202"/>
    </row>
    <row r="37" spans="1:113" ht="32.25" customHeight="1" x14ac:dyDescent="0.2">
      <c r="A37" s="175"/>
      <c r="B37" s="199"/>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t="str">
        <f t="shared" si="4"/>
        <v/>
      </c>
      <c r="V37" s="354"/>
      <c r="W37" s="355"/>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t="str">
        <f t="shared" si="1"/>
        <v/>
      </c>
      <c r="BF37" s="354"/>
      <c r="BG37" s="355"/>
      <c r="BH37" s="355"/>
      <c r="BI37" s="355"/>
      <c r="BJ37" s="355"/>
      <c r="BK37" s="355"/>
      <c r="BL37" s="355"/>
      <c r="BM37" s="355"/>
      <c r="BN37" s="355"/>
      <c r="BO37" s="355"/>
      <c r="BP37" s="355"/>
      <c r="BQ37" s="355"/>
      <c r="BR37" s="355"/>
      <c r="BS37" s="355"/>
      <c r="BT37" s="355"/>
      <c r="BU37" s="355"/>
      <c r="BV37" s="175"/>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75"/>
      <c r="CO37" s="354">
        <f t="shared" si="3"/>
        <v>13</v>
      </c>
      <c r="CP37" s="354"/>
      <c r="CQ37" s="355" t="str">
        <f>IF('各会計、関係団体の財政状況及び健全化判断比率'!BS10="","",'各会計、関係団体の財政状況及び健全化判断比率'!BS10)</f>
        <v>中央区土地開発公社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〇</v>
      </c>
      <c r="DH37" s="352"/>
      <c r="DI37" s="202"/>
    </row>
    <row r="38" spans="1:113" ht="32.25" customHeight="1" x14ac:dyDescent="0.2">
      <c r="A38" s="175"/>
      <c r="B38" s="199"/>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9</v>
      </c>
      <c r="BX38" s="354"/>
      <c r="BY38" s="355" t="str">
        <f>IF('各会計、関係団体の財政状況及び健全化判断比率'!B72="","",'各会計、関係団体の財政状況及び健全化判断比率'!B72)</f>
        <v>東京都後期高齢者医療広域連合（後期高齢者医療特別会計）</v>
      </c>
      <c r="BZ38" s="355"/>
      <c r="CA38" s="355"/>
      <c r="CB38" s="355"/>
      <c r="CC38" s="355"/>
      <c r="CD38" s="355"/>
      <c r="CE38" s="355"/>
      <c r="CF38" s="355"/>
      <c r="CG38" s="355"/>
      <c r="CH38" s="355"/>
      <c r="CI38" s="355"/>
      <c r="CJ38" s="355"/>
      <c r="CK38" s="355"/>
      <c r="CL38" s="355"/>
      <c r="CM38" s="355"/>
      <c r="CN38" s="175"/>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202"/>
    </row>
    <row r="39" spans="1:113" ht="32.25" customHeight="1" x14ac:dyDescent="0.2">
      <c r="A39" s="175"/>
      <c r="B39" s="199"/>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202"/>
    </row>
    <row r="40" spans="1:113" ht="32.25" customHeight="1" x14ac:dyDescent="0.2">
      <c r="A40" s="175"/>
      <c r="B40" s="199"/>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202"/>
    </row>
    <row r="41" spans="1:113" ht="32.25" customHeight="1" x14ac:dyDescent="0.2">
      <c r="A41" s="175"/>
      <c r="B41" s="199"/>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202"/>
    </row>
    <row r="42" spans="1:113" ht="32.25" customHeight="1" x14ac:dyDescent="0.2">
      <c r="B42" s="199"/>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202"/>
    </row>
    <row r="43" spans="1:113" ht="32.25" customHeight="1" x14ac:dyDescent="0.2">
      <c r="B43" s="199"/>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M1mRe7dlV504uWuyRu24yWntYxs4yUyfqqmKZPEZ/1CYLtRr6oTE/fE4Ckv7urHLrnKSqdIPFGNVorH6bqVQ==" saltValue="3ScsLeeGYcWVrcPMCJE+g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527</v>
      </c>
      <c r="D34" s="1136"/>
      <c r="E34" s="1137"/>
      <c r="F34" s="32">
        <v>4.2699999999999996</v>
      </c>
      <c r="G34" s="33">
        <v>3.13</v>
      </c>
      <c r="H34" s="33">
        <v>3.19</v>
      </c>
      <c r="I34" s="33">
        <v>3.33</v>
      </c>
      <c r="J34" s="34">
        <v>3.12</v>
      </c>
      <c r="K34" s="22"/>
      <c r="L34" s="22"/>
      <c r="M34" s="22"/>
      <c r="N34" s="22"/>
      <c r="O34" s="22"/>
      <c r="P34" s="22"/>
    </row>
    <row r="35" spans="1:16" ht="39" customHeight="1" x14ac:dyDescent="0.2">
      <c r="A35" s="22"/>
      <c r="B35" s="35"/>
      <c r="C35" s="1132" t="s">
        <v>528</v>
      </c>
      <c r="D35" s="1132"/>
      <c r="E35" s="1133"/>
      <c r="F35" s="36">
        <v>0.31</v>
      </c>
      <c r="G35" s="37">
        <v>0.39</v>
      </c>
      <c r="H35" s="37">
        <v>0.46</v>
      </c>
      <c r="I35" s="37">
        <v>0.33</v>
      </c>
      <c r="J35" s="38">
        <v>0.22</v>
      </c>
      <c r="K35" s="22"/>
      <c r="L35" s="22"/>
      <c r="M35" s="22"/>
      <c r="N35" s="22"/>
      <c r="O35" s="22"/>
      <c r="P35" s="22"/>
    </row>
    <row r="36" spans="1:16" ht="39" customHeight="1" x14ac:dyDescent="0.2">
      <c r="A36" s="22"/>
      <c r="B36" s="35"/>
      <c r="C36" s="1132" t="s">
        <v>529</v>
      </c>
      <c r="D36" s="1132"/>
      <c r="E36" s="1133"/>
      <c r="F36" s="36">
        <v>0.45</v>
      </c>
      <c r="G36" s="37">
        <v>0.66</v>
      </c>
      <c r="H36" s="37">
        <v>0.52</v>
      </c>
      <c r="I36" s="37">
        <v>0.35</v>
      </c>
      <c r="J36" s="38">
        <v>0.19</v>
      </c>
      <c r="K36" s="22"/>
      <c r="L36" s="22"/>
      <c r="M36" s="22"/>
      <c r="N36" s="22"/>
      <c r="O36" s="22"/>
      <c r="P36" s="22"/>
    </row>
    <row r="37" spans="1:16" ht="39" customHeight="1" x14ac:dyDescent="0.2">
      <c r="A37" s="22"/>
      <c r="B37" s="35"/>
      <c r="C37" s="1132" t="s">
        <v>530</v>
      </c>
      <c r="D37" s="1132"/>
      <c r="E37" s="1133"/>
      <c r="F37" s="36">
        <v>0.04</v>
      </c>
      <c r="G37" s="37">
        <v>0.03</v>
      </c>
      <c r="H37" s="37">
        <v>0.04</v>
      </c>
      <c r="I37" s="37">
        <v>0.05</v>
      </c>
      <c r="J37" s="38">
        <v>0.02</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531</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532</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yKVnScLCgHhl+eGLsA/eqTGCASCKhvj317QIZQPfaJe42hbmS5C44c14a0k95G5p6eq9poXka4vBLuTw4i5IA==" saltValue="6DnaRJqG8Rz1cWuECZkuW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702</v>
      </c>
      <c r="L45" s="58">
        <v>816</v>
      </c>
      <c r="M45" s="58">
        <v>833</v>
      </c>
      <c r="N45" s="58">
        <v>917</v>
      </c>
      <c r="O45" s="59">
        <v>1045</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v>35</v>
      </c>
      <c r="L47" s="62">
        <v>107</v>
      </c>
      <c r="M47" s="62">
        <v>134</v>
      </c>
      <c r="N47" s="62">
        <v>164</v>
      </c>
      <c r="O47" s="63">
        <v>210</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74</v>
      </c>
      <c r="L49" s="62">
        <v>83</v>
      </c>
      <c r="M49" s="62">
        <v>84</v>
      </c>
      <c r="N49" s="62">
        <v>62</v>
      </c>
      <c r="O49" s="63">
        <v>77</v>
      </c>
      <c r="P49" s="46"/>
      <c r="Q49" s="46"/>
      <c r="R49" s="46"/>
      <c r="S49" s="46"/>
      <c r="T49" s="46"/>
      <c r="U49" s="46"/>
    </row>
    <row r="50" spans="1:21" ht="30.75" customHeight="1" x14ac:dyDescent="0.2">
      <c r="A50" s="46"/>
      <c r="B50" s="1163"/>
      <c r="C50" s="1164"/>
      <c r="D50" s="60"/>
      <c r="E50" s="1140" t="s">
        <v>15</v>
      </c>
      <c r="F50" s="1140"/>
      <c r="G50" s="1140"/>
      <c r="H50" s="1140"/>
      <c r="I50" s="1140"/>
      <c r="J50" s="1141"/>
      <c r="K50" s="61">
        <v>724</v>
      </c>
      <c r="L50" s="62">
        <v>608</v>
      </c>
      <c r="M50" s="62">
        <v>1015</v>
      </c>
      <c r="N50" s="62">
        <v>1173</v>
      </c>
      <c r="O50" s="63">
        <v>1168</v>
      </c>
      <c r="P50" s="46"/>
      <c r="Q50" s="46"/>
      <c r="R50" s="46"/>
      <c r="S50" s="46"/>
      <c r="T50" s="46"/>
      <c r="U50" s="46"/>
    </row>
    <row r="51" spans="1:21" ht="30.75" customHeight="1" x14ac:dyDescent="0.2">
      <c r="A51" s="46"/>
      <c r="B51" s="1165"/>
      <c r="C51" s="1166"/>
      <c r="D51" s="64"/>
      <c r="E51" s="1140" t="s">
        <v>16</v>
      </c>
      <c r="F51" s="1140"/>
      <c r="G51" s="1140"/>
      <c r="H51" s="1140"/>
      <c r="I51" s="1140"/>
      <c r="J51" s="1141"/>
      <c r="K51" s="61">
        <v>1</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1690</v>
      </c>
      <c r="L52" s="62">
        <v>1702</v>
      </c>
      <c r="M52" s="62">
        <v>1638</v>
      </c>
      <c r="N52" s="62">
        <v>1505</v>
      </c>
      <c r="O52" s="63">
        <v>1407</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-154</v>
      </c>
      <c r="L53" s="67">
        <v>-88</v>
      </c>
      <c r="M53" s="67">
        <v>428</v>
      </c>
      <c r="N53" s="67">
        <v>811</v>
      </c>
      <c r="O53" s="68">
        <v>1093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533</v>
      </c>
      <c r="L57" s="79" t="s">
        <v>534</v>
      </c>
      <c r="M57" s="79" t="s">
        <v>535</v>
      </c>
      <c r="N57" s="79" t="s">
        <v>536</v>
      </c>
      <c r="O57" s="80" t="s">
        <v>537</v>
      </c>
      <c r="P57" s="46"/>
      <c r="Q57" s="46"/>
      <c r="R57" s="46"/>
      <c r="S57" s="46"/>
      <c r="T57" s="46"/>
      <c r="U57" s="46"/>
    </row>
    <row r="58" spans="1:21" ht="31.5" customHeight="1" x14ac:dyDescent="0.2">
      <c r="B58" s="1146" t="s">
        <v>24</v>
      </c>
      <c r="C58" s="1147"/>
      <c r="D58" s="1152" t="s">
        <v>25</v>
      </c>
      <c r="E58" s="1153"/>
      <c r="F58" s="1153"/>
      <c r="G58" s="1153"/>
      <c r="H58" s="1153"/>
      <c r="I58" s="1153"/>
      <c r="J58" s="1154"/>
      <c r="K58" s="81" t="s">
        <v>482</v>
      </c>
      <c r="L58" s="82" t="s">
        <v>482</v>
      </c>
      <c r="M58" s="82">
        <v>68</v>
      </c>
      <c r="N58" s="82" t="s">
        <v>482</v>
      </c>
      <c r="O58" s="83" t="s">
        <v>482</v>
      </c>
    </row>
    <row r="59" spans="1:21" ht="31.5" customHeight="1" x14ac:dyDescent="0.2">
      <c r="B59" s="1148"/>
      <c r="C59" s="1149"/>
      <c r="D59" s="1155" t="s">
        <v>26</v>
      </c>
      <c r="E59" s="1156"/>
      <c r="F59" s="1156"/>
      <c r="G59" s="1156"/>
      <c r="H59" s="1156"/>
      <c r="I59" s="1156"/>
      <c r="J59" s="1157"/>
      <c r="K59" s="84">
        <v>252</v>
      </c>
      <c r="L59" s="85">
        <v>356</v>
      </c>
      <c r="M59" s="85">
        <v>570</v>
      </c>
      <c r="N59" s="85">
        <v>621</v>
      </c>
      <c r="O59" s="86">
        <v>910</v>
      </c>
    </row>
    <row r="60" spans="1:21" ht="31.5" customHeight="1" thickBot="1" x14ac:dyDescent="0.25">
      <c r="B60" s="1150"/>
      <c r="C60" s="1151"/>
      <c r="D60" s="1158" t="s">
        <v>27</v>
      </c>
      <c r="E60" s="1159"/>
      <c r="F60" s="1159"/>
      <c r="G60" s="1159"/>
      <c r="H60" s="1159"/>
      <c r="I60" s="1159"/>
      <c r="J60" s="1160"/>
      <c r="K60" s="87">
        <v>84</v>
      </c>
      <c r="L60" s="88">
        <v>119</v>
      </c>
      <c r="M60" s="88">
        <v>226</v>
      </c>
      <c r="N60" s="88">
        <v>293</v>
      </c>
      <c r="O60" s="89">
        <v>457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x6JNPForBEI26qO/JoUGQ/wdtNtQ7Z5+Isln6HMfigpGm7Z/lBt2HKOicS6nDU1D/vstg9E8SVCc10alqjQpA==" saltValue="h4vOoTqqE+bxPIuQf5b1+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42">
        <v>17971</v>
      </c>
      <c r="J41" s="343">
        <v>20244</v>
      </c>
      <c r="K41" s="343">
        <v>30463</v>
      </c>
      <c r="L41" s="343">
        <v>34465</v>
      </c>
      <c r="M41" s="344">
        <v>44538</v>
      </c>
    </row>
    <row r="42" spans="2:13" ht="27.75" customHeight="1" x14ac:dyDescent="0.2">
      <c r="B42" s="1171"/>
      <c r="C42" s="1172"/>
      <c r="D42" s="104"/>
      <c r="E42" s="1175" t="s">
        <v>32</v>
      </c>
      <c r="F42" s="1175"/>
      <c r="G42" s="1175"/>
      <c r="H42" s="1176"/>
      <c r="I42" s="345">
        <v>4494</v>
      </c>
      <c r="J42" s="346">
        <v>4156</v>
      </c>
      <c r="K42" s="346">
        <v>3821</v>
      </c>
      <c r="L42" s="346">
        <v>3458</v>
      </c>
      <c r="M42" s="347">
        <v>2690</v>
      </c>
    </row>
    <row r="43" spans="2:13" ht="27.75" customHeight="1" x14ac:dyDescent="0.2">
      <c r="B43" s="1171"/>
      <c r="C43" s="1172"/>
      <c r="D43" s="104"/>
      <c r="E43" s="1175" t="s">
        <v>33</v>
      </c>
      <c r="F43" s="1175"/>
      <c r="G43" s="1175"/>
      <c r="H43" s="1176"/>
      <c r="I43" s="345" t="s">
        <v>482</v>
      </c>
      <c r="J43" s="346" t="s">
        <v>482</v>
      </c>
      <c r="K43" s="346" t="s">
        <v>482</v>
      </c>
      <c r="L43" s="346" t="s">
        <v>482</v>
      </c>
      <c r="M43" s="347" t="s">
        <v>482</v>
      </c>
    </row>
    <row r="44" spans="2:13" ht="27.75" customHeight="1" x14ac:dyDescent="0.2">
      <c r="B44" s="1171"/>
      <c r="C44" s="1172"/>
      <c r="D44" s="104"/>
      <c r="E44" s="1175" t="s">
        <v>34</v>
      </c>
      <c r="F44" s="1175"/>
      <c r="G44" s="1175"/>
      <c r="H44" s="1176"/>
      <c r="I44" s="345">
        <v>878</v>
      </c>
      <c r="J44" s="346">
        <v>1065</v>
      </c>
      <c r="K44" s="346">
        <v>1184</v>
      </c>
      <c r="L44" s="346">
        <v>1312</v>
      </c>
      <c r="M44" s="347">
        <v>1237</v>
      </c>
    </row>
    <row r="45" spans="2:13" ht="27.75" customHeight="1" x14ac:dyDescent="0.2">
      <c r="B45" s="1171"/>
      <c r="C45" s="1172"/>
      <c r="D45" s="104"/>
      <c r="E45" s="1175" t="s">
        <v>35</v>
      </c>
      <c r="F45" s="1175"/>
      <c r="G45" s="1175"/>
      <c r="H45" s="1176"/>
      <c r="I45" s="345">
        <v>9154</v>
      </c>
      <c r="J45" s="346">
        <v>9310</v>
      </c>
      <c r="K45" s="346">
        <v>8457</v>
      </c>
      <c r="L45" s="346">
        <v>7999</v>
      </c>
      <c r="M45" s="347">
        <v>8403</v>
      </c>
    </row>
    <row r="46" spans="2:13" ht="27.75" customHeight="1" x14ac:dyDescent="0.2">
      <c r="B46" s="1171"/>
      <c r="C46" s="1172"/>
      <c r="D46" s="105"/>
      <c r="E46" s="1175" t="s">
        <v>36</v>
      </c>
      <c r="F46" s="1175"/>
      <c r="G46" s="1175"/>
      <c r="H46" s="1176"/>
      <c r="I46" s="345" t="s">
        <v>482</v>
      </c>
      <c r="J46" s="346" t="s">
        <v>482</v>
      </c>
      <c r="K46" s="346" t="s">
        <v>482</v>
      </c>
      <c r="L46" s="346" t="s">
        <v>482</v>
      </c>
      <c r="M46" s="347" t="s">
        <v>482</v>
      </c>
    </row>
    <row r="47" spans="2:13" ht="27.75" customHeight="1" x14ac:dyDescent="0.2">
      <c r="B47" s="1171"/>
      <c r="C47" s="1172"/>
      <c r="D47" s="106"/>
      <c r="E47" s="1185" t="s">
        <v>37</v>
      </c>
      <c r="F47" s="1186"/>
      <c r="G47" s="1186"/>
      <c r="H47" s="1187"/>
      <c r="I47" s="345" t="s">
        <v>482</v>
      </c>
      <c r="J47" s="346" t="s">
        <v>482</v>
      </c>
      <c r="K47" s="346" t="s">
        <v>482</v>
      </c>
      <c r="L47" s="346" t="s">
        <v>482</v>
      </c>
      <c r="M47" s="347" t="s">
        <v>482</v>
      </c>
    </row>
    <row r="48" spans="2:13" ht="27.75" customHeight="1" x14ac:dyDescent="0.2">
      <c r="B48" s="1171"/>
      <c r="C48" s="1172"/>
      <c r="D48" s="104"/>
      <c r="E48" s="1175" t="s">
        <v>38</v>
      </c>
      <c r="F48" s="1175"/>
      <c r="G48" s="1175"/>
      <c r="H48" s="1176"/>
      <c r="I48" s="345" t="s">
        <v>482</v>
      </c>
      <c r="J48" s="346" t="s">
        <v>482</v>
      </c>
      <c r="K48" s="346" t="s">
        <v>482</v>
      </c>
      <c r="L48" s="346" t="s">
        <v>482</v>
      </c>
      <c r="M48" s="347" t="s">
        <v>482</v>
      </c>
    </row>
    <row r="49" spans="2:13" ht="27.75" customHeight="1" x14ac:dyDescent="0.2">
      <c r="B49" s="1173"/>
      <c r="C49" s="1174"/>
      <c r="D49" s="104"/>
      <c r="E49" s="1175" t="s">
        <v>39</v>
      </c>
      <c r="F49" s="1175"/>
      <c r="G49" s="1175"/>
      <c r="H49" s="1176"/>
      <c r="I49" s="345" t="s">
        <v>482</v>
      </c>
      <c r="J49" s="346" t="s">
        <v>482</v>
      </c>
      <c r="K49" s="346" t="s">
        <v>482</v>
      </c>
      <c r="L49" s="346" t="s">
        <v>482</v>
      </c>
      <c r="M49" s="347" t="s">
        <v>482</v>
      </c>
    </row>
    <row r="50" spans="2:13" ht="27.75" customHeight="1" x14ac:dyDescent="0.2">
      <c r="B50" s="1169" t="s">
        <v>40</v>
      </c>
      <c r="C50" s="1170"/>
      <c r="D50" s="107"/>
      <c r="E50" s="1175" t="s">
        <v>41</v>
      </c>
      <c r="F50" s="1175"/>
      <c r="G50" s="1175"/>
      <c r="H50" s="1176"/>
      <c r="I50" s="345">
        <v>65305</v>
      </c>
      <c r="J50" s="346">
        <v>73896</v>
      </c>
      <c r="K50" s="346">
        <v>73305</v>
      </c>
      <c r="L50" s="346">
        <v>75366</v>
      </c>
      <c r="M50" s="347">
        <v>98954</v>
      </c>
    </row>
    <row r="51" spans="2:13" ht="27.75" customHeight="1" x14ac:dyDescent="0.2">
      <c r="B51" s="1171"/>
      <c r="C51" s="1172"/>
      <c r="D51" s="104"/>
      <c r="E51" s="1175" t="s">
        <v>42</v>
      </c>
      <c r="F51" s="1175"/>
      <c r="G51" s="1175"/>
      <c r="H51" s="1176"/>
      <c r="I51" s="345" t="s">
        <v>482</v>
      </c>
      <c r="J51" s="346" t="s">
        <v>482</v>
      </c>
      <c r="K51" s="346" t="s">
        <v>482</v>
      </c>
      <c r="L51" s="346" t="s">
        <v>482</v>
      </c>
      <c r="M51" s="347" t="s">
        <v>482</v>
      </c>
    </row>
    <row r="52" spans="2:13" ht="27.75" customHeight="1" x14ac:dyDescent="0.2">
      <c r="B52" s="1173"/>
      <c r="C52" s="1174"/>
      <c r="D52" s="104"/>
      <c r="E52" s="1175" t="s">
        <v>43</v>
      </c>
      <c r="F52" s="1175"/>
      <c r="G52" s="1175"/>
      <c r="H52" s="1176"/>
      <c r="I52" s="345">
        <v>16524</v>
      </c>
      <c r="J52" s="346">
        <v>16832</v>
      </c>
      <c r="K52" s="346">
        <v>26985</v>
      </c>
      <c r="L52" s="346">
        <v>31277</v>
      </c>
      <c r="M52" s="347">
        <v>36855</v>
      </c>
    </row>
    <row r="53" spans="2:13" ht="27.75" customHeight="1" thickBot="1" x14ac:dyDescent="0.25">
      <c r="B53" s="1177" t="s">
        <v>19</v>
      </c>
      <c r="C53" s="1178"/>
      <c r="D53" s="108"/>
      <c r="E53" s="1179" t="s">
        <v>44</v>
      </c>
      <c r="F53" s="1179"/>
      <c r="G53" s="1179"/>
      <c r="H53" s="1180"/>
      <c r="I53" s="348">
        <v>-49332</v>
      </c>
      <c r="J53" s="349">
        <v>-55953</v>
      </c>
      <c r="K53" s="349">
        <v>-56364</v>
      </c>
      <c r="L53" s="349">
        <v>-59409</v>
      </c>
      <c r="M53" s="350">
        <v>-78941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Hc47Lhy9j7NevbUM/w7UtjZCOIKz5pWuzQoqjez21UTj3V5ae6WYiAv03eh3yLrnNnOyENXnOTwh3aO3CXUsyw==" saltValue="DYa6WW1oAWGIb14zPPDBR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120">
        <v>28262</v>
      </c>
      <c r="G55" s="120">
        <v>30933</v>
      </c>
      <c r="H55" s="121">
        <v>34822</v>
      </c>
    </row>
    <row r="56" spans="2:8" ht="52.5" customHeight="1" x14ac:dyDescent="0.2">
      <c r="B56" s="122"/>
      <c r="C56" s="1198" t="s">
        <v>47</v>
      </c>
      <c r="D56" s="1198"/>
      <c r="E56" s="1199"/>
      <c r="F56" s="123" t="s">
        <v>482</v>
      </c>
      <c r="G56" s="123" t="s">
        <v>482</v>
      </c>
      <c r="H56" s="124" t="s">
        <v>482</v>
      </c>
    </row>
    <row r="57" spans="2:8" ht="53.25" customHeight="1" x14ac:dyDescent="0.2">
      <c r="B57" s="122"/>
      <c r="C57" s="1200" t="s">
        <v>48</v>
      </c>
      <c r="D57" s="1200"/>
      <c r="E57" s="1201"/>
      <c r="F57" s="125">
        <v>42969</v>
      </c>
      <c r="G57" s="125">
        <v>41957</v>
      </c>
      <c r="H57" s="126">
        <v>60995</v>
      </c>
    </row>
    <row r="58" spans="2:8" ht="45.75" customHeight="1" x14ac:dyDescent="0.2">
      <c r="B58" s="127"/>
      <c r="C58" s="1188" t="s">
        <v>544</v>
      </c>
      <c r="D58" s="1189"/>
      <c r="E58" s="1190"/>
      <c r="F58" s="128">
        <v>19198</v>
      </c>
      <c r="G58" s="128">
        <v>20376</v>
      </c>
      <c r="H58" s="129">
        <v>24010</v>
      </c>
    </row>
    <row r="59" spans="2:8" ht="45.75" customHeight="1" x14ac:dyDescent="0.2">
      <c r="B59" s="127"/>
      <c r="C59" s="1188" t="s">
        <v>545</v>
      </c>
      <c r="D59" s="1189"/>
      <c r="E59" s="1190"/>
      <c r="F59" s="128">
        <v>11453</v>
      </c>
      <c r="G59" s="128">
        <v>13872</v>
      </c>
      <c r="H59" s="129">
        <v>21730</v>
      </c>
    </row>
    <row r="60" spans="2:8" ht="45.75" customHeight="1" x14ac:dyDescent="0.2">
      <c r="B60" s="127"/>
      <c r="C60" s="1188" t="s">
        <v>546</v>
      </c>
      <c r="D60" s="1189"/>
      <c r="E60" s="1190"/>
      <c r="F60" s="128">
        <v>7478</v>
      </c>
      <c r="G60" s="128">
        <v>1314</v>
      </c>
      <c r="H60" s="129">
        <v>8886</v>
      </c>
    </row>
    <row r="61" spans="2:8" ht="45.75" customHeight="1" x14ac:dyDescent="0.2">
      <c r="B61" s="127"/>
      <c r="C61" s="1188" t="s">
        <v>547</v>
      </c>
      <c r="D61" s="1189"/>
      <c r="E61" s="1190"/>
      <c r="F61" s="128">
        <v>3588</v>
      </c>
      <c r="G61" s="128">
        <v>4478</v>
      </c>
      <c r="H61" s="129">
        <v>4261</v>
      </c>
    </row>
    <row r="62" spans="2:8" ht="45.75" customHeight="1" thickBot="1" x14ac:dyDescent="0.25">
      <c r="B62" s="130"/>
      <c r="C62" s="1191" t="s">
        <v>548</v>
      </c>
      <c r="D62" s="1192"/>
      <c r="E62" s="1193"/>
      <c r="F62" s="131">
        <v>544</v>
      </c>
      <c r="G62" s="131">
        <v>960</v>
      </c>
      <c r="H62" s="132">
        <v>1087</v>
      </c>
    </row>
    <row r="63" spans="2:8" ht="52.5" customHeight="1" thickBot="1" x14ac:dyDescent="0.25">
      <c r="B63" s="133"/>
      <c r="C63" s="1194" t="s">
        <v>49</v>
      </c>
      <c r="D63" s="1194"/>
      <c r="E63" s="1195"/>
      <c r="F63" s="134">
        <v>71231</v>
      </c>
      <c r="G63" s="134">
        <v>72890</v>
      </c>
      <c r="H63" s="135">
        <v>95817</v>
      </c>
    </row>
    <row r="64" spans="2:8" ht="13.2" x14ac:dyDescent="0.2"/>
  </sheetData>
  <sheetProtection algorithmName="SHA-512" hashValue="4lCLAJQ5Gq7R4xnbuuiYxNLFBv1wwlLHi6VYHEAkP05+l2y4A2CrhRJsMMz6u5PrWd5HVPl7A5dSM8xC+AS6mQ==" saltValue="8uW4k+DUNPyrWkpnKan4T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6CED-90F9-45D8-B988-5B81D54AB6C0}">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555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556</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557</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558</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521</v>
      </c>
      <c r="BQ50" s="1226"/>
      <c r="BR50" s="1226"/>
      <c r="BS50" s="1226"/>
      <c r="BT50" s="1226"/>
      <c r="BU50" s="1226"/>
      <c r="BV50" s="1226"/>
      <c r="BW50" s="1226"/>
      <c r="BX50" s="1226" t="s">
        <v>522</v>
      </c>
      <c r="BY50" s="1226"/>
      <c r="BZ50" s="1226"/>
      <c r="CA50" s="1226"/>
      <c r="CB50" s="1226"/>
      <c r="CC50" s="1226"/>
      <c r="CD50" s="1226"/>
      <c r="CE50" s="1226"/>
      <c r="CF50" s="1226" t="s">
        <v>523</v>
      </c>
      <c r="CG50" s="1226"/>
      <c r="CH50" s="1226"/>
      <c r="CI50" s="1226"/>
      <c r="CJ50" s="1226"/>
      <c r="CK50" s="1226"/>
      <c r="CL50" s="1226"/>
      <c r="CM50" s="1226"/>
      <c r="CN50" s="1226" t="s">
        <v>524</v>
      </c>
      <c r="CO50" s="1226"/>
      <c r="CP50" s="1226"/>
      <c r="CQ50" s="1226"/>
      <c r="CR50" s="1226"/>
      <c r="CS50" s="1226"/>
      <c r="CT50" s="1226"/>
      <c r="CU50" s="1226"/>
      <c r="CV50" s="1226" t="s">
        <v>525</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559</v>
      </c>
      <c r="AO51" s="1230"/>
      <c r="AP51" s="1230"/>
      <c r="AQ51" s="1230"/>
      <c r="AR51" s="1230"/>
      <c r="AS51" s="1230"/>
      <c r="AT51" s="1230"/>
      <c r="AU51" s="1230"/>
      <c r="AV51" s="1230"/>
      <c r="AW51" s="1230"/>
      <c r="AX51" s="1230"/>
      <c r="AY51" s="1230"/>
      <c r="AZ51" s="1230"/>
      <c r="BA51" s="1230"/>
      <c r="BB51" s="1230" t="s">
        <v>560</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561</v>
      </c>
      <c r="BC53" s="1230"/>
      <c r="BD53" s="1230"/>
      <c r="BE53" s="1230"/>
      <c r="BF53" s="1230"/>
      <c r="BG53" s="1230"/>
      <c r="BH53" s="1230"/>
      <c r="BI53" s="1230"/>
      <c r="BJ53" s="1230"/>
      <c r="BK53" s="1230"/>
      <c r="BL53" s="1230"/>
      <c r="BM53" s="1230"/>
      <c r="BN53" s="1230"/>
      <c r="BO53" s="1230"/>
      <c r="BP53" s="1231">
        <v>42.1</v>
      </c>
      <c r="BQ53" s="1231"/>
      <c r="BR53" s="1231"/>
      <c r="BS53" s="1231"/>
      <c r="BT53" s="1231"/>
      <c r="BU53" s="1231"/>
      <c r="BV53" s="1231"/>
      <c r="BW53" s="1231"/>
      <c r="BX53" s="1231">
        <v>42.4</v>
      </c>
      <c r="BY53" s="1231"/>
      <c r="BZ53" s="1231"/>
      <c r="CA53" s="1231"/>
      <c r="CB53" s="1231"/>
      <c r="CC53" s="1231"/>
      <c r="CD53" s="1231"/>
      <c r="CE53" s="1231"/>
      <c r="CF53" s="1231">
        <v>44</v>
      </c>
      <c r="CG53" s="1231"/>
      <c r="CH53" s="1231"/>
      <c r="CI53" s="1231"/>
      <c r="CJ53" s="1231"/>
      <c r="CK53" s="1231"/>
      <c r="CL53" s="1231"/>
      <c r="CM53" s="1231"/>
      <c r="CN53" s="1231">
        <v>43.3</v>
      </c>
      <c r="CO53" s="1231"/>
      <c r="CP53" s="1231"/>
      <c r="CQ53" s="1231"/>
      <c r="CR53" s="1231"/>
      <c r="CS53" s="1231"/>
      <c r="CT53" s="1231"/>
      <c r="CU53" s="1231"/>
      <c r="CV53" s="1231">
        <v>40.6</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562</v>
      </c>
      <c r="AO55" s="1226"/>
      <c r="AP55" s="1226"/>
      <c r="AQ55" s="1226"/>
      <c r="AR55" s="1226"/>
      <c r="AS55" s="1226"/>
      <c r="AT55" s="1226"/>
      <c r="AU55" s="1226"/>
      <c r="AV55" s="1226"/>
      <c r="AW55" s="1226"/>
      <c r="AX55" s="1226"/>
      <c r="AY55" s="1226"/>
      <c r="AZ55" s="1226"/>
      <c r="BA55" s="1226"/>
      <c r="BB55" s="1230" t="s">
        <v>560</v>
      </c>
      <c r="BC55" s="1230"/>
      <c r="BD55" s="1230"/>
      <c r="BE55" s="1230"/>
      <c r="BF55" s="1230"/>
      <c r="BG55" s="1230"/>
      <c r="BH55" s="1230"/>
      <c r="BI55" s="1230"/>
      <c r="BJ55" s="1230"/>
      <c r="BK55" s="1230"/>
      <c r="BL55" s="1230"/>
      <c r="BM55" s="1230"/>
      <c r="BN55" s="1230"/>
      <c r="BO55" s="1230"/>
      <c r="BP55" s="1231">
        <v>0</v>
      </c>
      <c r="BQ55" s="1231"/>
      <c r="BR55" s="1231"/>
      <c r="BS55" s="1231"/>
      <c r="BT55" s="1231"/>
      <c r="BU55" s="1231"/>
      <c r="BV55" s="1231"/>
      <c r="BW55" s="1231"/>
      <c r="BX55" s="1231">
        <v>0</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561</v>
      </c>
      <c r="BC57" s="1230"/>
      <c r="BD57" s="1230"/>
      <c r="BE57" s="1230"/>
      <c r="BF57" s="1230"/>
      <c r="BG57" s="1230"/>
      <c r="BH57" s="1230"/>
      <c r="BI57" s="1230"/>
      <c r="BJ57" s="1230"/>
      <c r="BK57" s="1230"/>
      <c r="BL57" s="1230"/>
      <c r="BM57" s="1230"/>
      <c r="BN57" s="1230"/>
      <c r="BO57" s="1230"/>
      <c r="BP57" s="1231">
        <v>56.3</v>
      </c>
      <c r="BQ57" s="1231"/>
      <c r="BR57" s="1231"/>
      <c r="BS57" s="1231"/>
      <c r="BT57" s="1231"/>
      <c r="BU57" s="1231"/>
      <c r="BV57" s="1231"/>
      <c r="BW57" s="1231"/>
      <c r="BX57" s="1231">
        <v>56.4</v>
      </c>
      <c r="BY57" s="1231"/>
      <c r="BZ57" s="1231"/>
      <c r="CA57" s="1231"/>
      <c r="CB57" s="1231"/>
      <c r="CC57" s="1231"/>
      <c r="CD57" s="1231"/>
      <c r="CE57" s="1231"/>
      <c r="CF57" s="1231">
        <v>56</v>
      </c>
      <c r="CG57" s="1231"/>
      <c r="CH57" s="1231"/>
      <c r="CI57" s="1231"/>
      <c r="CJ57" s="1231"/>
      <c r="CK57" s="1231"/>
      <c r="CL57" s="1231"/>
      <c r="CM57" s="1231"/>
      <c r="CN57" s="1231">
        <v>56.6</v>
      </c>
      <c r="CO57" s="1231"/>
      <c r="CP57" s="1231"/>
      <c r="CQ57" s="1231"/>
      <c r="CR57" s="1231"/>
      <c r="CS57" s="1231"/>
      <c r="CT57" s="1231"/>
      <c r="CU57" s="1231"/>
      <c r="CV57" s="1231">
        <v>56.7</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563</v>
      </c>
    </row>
    <row r="64" spans="1:109" ht="13.2" x14ac:dyDescent="0.2">
      <c r="B64" s="259"/>
      <c r="G64" s="1208"/>
      <c r="I64" s="1240"/>
      <c r="J64" s="1240"/>
      <c r="K64" s="1240"/>
      <c r="L64" s="1240"/>
      <c r="M64" s="1240"/>
      <c r="N64" s="1241"/>
      <c r="AM64" s="1208"/>
      <c r="AN64" s="1208" t="s">
        <v>556</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564</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5"/>
      <c r="I71" s="1246"/>
      <c r="J71" s="1243"/>
      <c r="K71" s="1243"/>
      <c r="L71" s="1244"/>
      <c r="M71" s="1243"/>
      <c r="N71" s="1244"/>
      <c r="AM71" s="1245"/>
      <c r="AN71" s="255" t="s">
        <v>558</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521</v>
      </c>
      <c r="BQ72" s="1226"/>
      <c r="BR72" s="1226"/>
      <c r="BS72" s="1226"/>
      <c r="BT72" s="1226"/>
      <c r="BU72" s="1226"/>
      <c r="BV72" s="1226"/>
      <c r="BW72" s="1226"/>
      <c r="BX72" s="1226" t="s">
        <v>522</v>
      </c>
      <c r="BY72" s="1226"/>
      <c r="BZ72" s="1226"/>
      <c r="CA72" s="1226"/>
      <c r="CB72" s="1226"/>
      <c r="CC72" s="1226"/>
      <c r="CD72" s="1226"/>
      <c r="CE72" s="1226"/>
      <c r="CF72" s="1226" t="s">
        <v>523</v>
      </c>
      <c r="CG72" s="1226"/>
      <c r="CH72" s="1226"/>
      <c r="CI72" s="1226"/>
      <c r="CJ72" s="1226"/>
      <c r="CK72" s="1226"/>
      <c r="CL72" s="1226"/>
      <c r="CM72" s="1226"/>
      <c r="CN72" s="1226" t="s">
        <v>524</v>
      </c>
      <c r="CO72" s="1226"/>
      <c r="CP72" s="1226"/>
      <c r="CQ72" s="1226"/>
      <c r="CR72" s="1226"/>
      <c r="CS72" s="1226"/>
      <c r="CT72" s="1226"/>
      <c r="CU72" s="1226"/>
      <c r="CV72" s="1226" t="s">
        <v>525</v>
      </c>
      <c r="CW72" s="1226"/>
      <c r="CX72" s="1226"/>
      <c r="CY72" s="1226"/>
      <c r="CZ72" s="1226"/>
      <c r="DA72" s="1226"/>
      <c r="DB72" s="1226"/>
      <c r="DC72" s="1226"/>
    </row>
    <row r="73" spans="2:107" ht="13.2" x14ac:dyDescent="0.2">
      <c r="B73" s="259"/>
      <c r="G73" s="1227"/>
      <c r="H73" s="1227"/>
      <c r="I73" s="1227"/>
      <c r="J73" s="1227"/>
      <c r="K73" s="1247"/>
      <c r="L73" s="1247"/>
      <c r="M73" s="1247"/>
      <c r="N73" s="1247"/>
      <c r="AM73" s="1219"/>
      <c r="AN73" s="1230" t="s">
        <v>559</v>
      </c>
      <c r="AO73" s="1230"/>
      <c r="AP73" s="1230"/>
      <c r="AQ73" s="1230"/>
      <c r="AR73" s="1230"/>
      <c r="AS73" s="1230"/>
      <c r="AT73" s="1230"/>
      <c r="AU73" s="1230"/>
      <c r="AV73" s="1230"/>
      <c r="AW73" s="1230"/>
      <c r="AX73" s="1230"/>
      <c r="AY73" s="1230"/>
      <c r="AZ73" s="1230"/>
      <c r="BA73" s="1230"/>
      <c r="BB73" s="1230" t="s">
        <v>560</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565</v>
      </c>
      <c r="BC75" s="1230"/>
      <c r="BD75" s="1230"/>
      <c r="BE75" s="1230"/>
      <c r="BF75" s="1230"/>
      <c r="BG75" s="1230"/>
      <c r="BH75" s="1230"/>
      <c r="BI75" s="1230"/>
      <c r="BJ75" s="1230"/>
      <c r="BK75" s="1230"/>
      <c r="BL75" s="1230"/>
      <c r="BM75" s="1230"/>
      <c r="BN75" s="1230"/>
      <c r="BO75" s="1230"/>
      <c r="BP75" s="1231">
        <v>-0.1</v>
      </c>
      <c r="BQ75" s="1231"/>
      <c r="BR75" s="1231"/>
      <c r="BS75" s="1231"/>
      <c r="BT75" s="1231"/>
      <c r="BU75" s="1231"/>
      <c r="BV75" s="1231"/>
      <c r="BW75" s="1231"/>
      <c r="BX75" s="1231">
        <v>-0.2</v>
      </c>
      <c r="BY75" s="1231"/>
      <c r="BZ75" s="1231"/>
      <c r="CA75" s="1231"/>
      <c r="CB75" s="1231"/>
      <c r="CC75" s="1231"/>
      <c r="CD75" s="1231"/>
      <c r="CE75" s="1231"/>
      <c r="CF75" s="1231">
        <v>0</v>
      </c>
      <c r="CG75" s="1231"/>
      <c r="CH75" s="1231"/>
      <c r="CI75" s="1231"/>
      <c r="CJ75" s="1231"/>
      <c r="CK75" s="1231"/>
      <c r="CL75" s="1231"/>
      <c r="CM75" s="1231"/>
      <c r="CN75" s="1231">
        <v>0.6</v>
      </c>
      <c r="CO75" s="1231"/>
      <c r="CP75" s="1231"/>
      <c r="CQ75" s="1231"/>
      <c r="CR75" s="1231"/>
      <c r="CS75" s="1231"/>
      <c r="CT75" s="1231"/>
      <c r="CU75" s="1231"/>
      <c r="CV75" s="1231">
        <v>1.1000000000000001</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7"/>
      <c r="L77" s="1247"/>
      <c r="M77" s="1247"/>
      <c r="N77" s="1247"/>
      <c r="AN77" s="1226" t="s">
        <v>562</v>
      </c>
      <c r="AO77" s="1226"/>
      <c r="AP77" s="1226"/>
      <c r="AQ77" s="1226"/>
      <c r="AR77" s="1226"/>
      <c r="AS77" s="1226"/>
      <c r="AT77" s="1226"/>
      <c r="AU77" s="1226"/>
      <c r="AV77" s="1226"/>
      <c r="AW77" s="1226"/>
      <c r="AX77" s="1226"/>
      <c r="AY77" s="1226"/>
      <c r="AZ77" s="1226"/>
      <c r="BA77" s="1226"/>
      <c r="BB77" s="1230" t="s">
        <v>560</v>
      </c>
      <c r="BC77" s="1230"/>
      <c r="BD77" s="1230"/>
      <c r="BE77" s="1230"/>
      <c r="BF77" s="1230"/>
      <c r="BG77" s="1230"/>
      <c r="BH77" s="1230"/>
      <c r="BI77" s="1230"/>
      <c r="BJ77" s="1230"/>
      <c r="BK77" s="1230"/>
      <c r="BL77" s="1230"/>
      <c r="BM77" s="1230"/>
      <c r="BN77" s="1230"/>
      <c r="BO77" s="1230"/>
      <c r="BP77" s="1231">
        <v>0</v>
      </c>
      <c r="BQ77" s="1231"/>
      <c r="BR77" s="1231"/>
      <c r="BS77" s="1231"/>
      <c r="BT77" s="1231"/>
      <c r="BU77" s="1231"/>
      <c r="BV77" s="1231"/>
      <c r="BW77" s="1231"/>
      <c r="BX77" s="1231">
        <v>0</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565</v>
      </c>
      <c r="BC79" s="1230"/>
      <c r="BD79" s="1230"/>
      <c r="BE79" s="1230"/>
      <c r="BF79" s="1230"/>
      <c r="BG79" s="1230"/>
      <c r="BH79" s="1230"/>
      <c r="BI79" s="1230"/>
      <c r="BJ79" s="1230"/>
      <c r="BK79" s="1230"/>
      <c r="BL79" s="1230"/>
      <c r="BM79" s="1230"/>
      <c r="BN79" s="1230"/>
      <c r="BO79" s="1230"/>
      <c r="BP79" s="1231">
        <v>-3.5</v>
      </c>
      <c r="BQ79" s="1231"/>
      <c r="BR79" s="1231"/>
      <c r="BS79" s="1231"/>
      <c r="BT79" s="1231"/>
      <c r="BU79" s="1231"/>
      <c r="BV79" s="1231"/>
      <c r="BW79" s="1231"/>
      <c r="BX79" s="1231">
        <v>-3.4</v>
      </c>
      <c r="BY79" s="1231"/>
      <c r="BZ79" s="1231"/>
      <c r="CA79" s="1231"/>
      <c r="CB79" s="1231"/>
      <c r="CC79" s="1231"/>
      <c r="CD79" s="1231"/>
      <c r="CE79" s="1231"/>
      <c r="CF79" s="1231">
        <v>-3.2</v>
      </c>
      <c r="CG79" s="1231"/>
      <c r="CH79" s="1231"/>
      <c r="CI79" s="1231"/>
      <c r="CJ79" s="1231"/>
      <c r="CK79" s="1231"/>
      <c r="CL79" s="1231"/>
      <c r="CM79" s="1231"/>
      <c r="CN79" s="1231">
        <v>-3.1</v>
      </c>
      <c r="CO79" s="1231"/>
      <c r="CP79" s="1231"/>
      <c r="CQ79" s="1231"/>
      <c r="CR79" s="1231"/>
      <c r="CS79" s="1231"/>
      <c r="CT79" s="1231"/>
      <c r="CU79" s="1231"/>
      <c r="CV79" s="1231">
        <v>-2.6</v>
      </c>
      <c r="CW79" s="1231"/>
      <c r="CX79" s="1231"/>
      <c r="CY79" s="1231"/>
      <c r="CZ79" s="1231"/>
      <c r="DA79" s="1231"/>
      <c r="DB79" s="1231"/>
      <c r="DC79" s="1231"/>
    </row>
    <row r="80" spans="2:107" ht="13.2" x14ac:dyDescent="0.2">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rDPV+2y00FhFdLWo4+INEylUM8QDxd2b+t9a01ga8KbDcIQmWdRcXBIPEe4ffb1BpATo1QZZY52fCqKb0sznBA==" saltValue="eG5+bgBV4PXAHK8FrbqcO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08A7-1116-4DE3-A969-29E44D448983}">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TmKpiB0WNugilYte/TgGFRQ70LMhtG+KskAcdA3s7P7ajBOVY4pMhD2DCQq6HG2I9v6afrXodp4syZci8Jym6A==" saltValue="xS7qe/CEwodqOtZS1Vasw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809C5-48C0-4D2C-9A4D-421BF67B79A8}">
  <sheetPr>
    <pageSetUpPr fitToPage="1"/>
  </sheetPr>
  <dimension ref="A1:DR125"/>
  <sheetViews>
    <sheetView showGridLines="0" topLeftCell="A84"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MTT33tz/UDQ4WFkVJbsoz6Y/2/JkSUI726/ZHdaTvCl+5Mdyujv1olvLb7eftLYx7VfpwkFb/41WZ1uL30u0lw==" saltValue="5+73BXuN0xmoZF+kVv5E0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160335</v>
      </c>
      <c r="E3" s="154"/>
      <c r="F3" s="155">
        <v>51681</v>
      </c>
      <c r="G3" s="156"/>
      <c r="H3" s="157"/>
    </row>
    <row r="4" spans="1:8" x14ac:dyDescent="0.2">
      <c r="A4" s="158"/>
      <c r="B4" s="159"/>
      <c r="C4" s="160"/>
      <c r="D4" s="161">
        <v>118075</v>
      </c>
      <c r="E4" s="162"/>
      <c r="F4" s="163">
        <v>37226</v>
      </c>
      <c r="G4" s="164"/>
      <c r="H4" s="165"/>
    </row>
    <row r="5" spans="1:8" x14ac:dyDescent="0.2">
      <c r="A5" s="146" t="s">
        <v>515</v>
      </c>
      <c r="B5" s="151"/>
      <c r="C5" s="152"/>
      <c r="D5" s="153">
        <v>205135</v>
      </c>
      <c r="E5" s="154"/>
      <c r="F5" s="155">
        <v>50465</v>
      </c>
      <c r="G5" s="156"/>
      <c r="H5" s="157"/>
    </row>
    <row r="6" spans="1:8" x14ac:dyDescent="0.2">
      <c r="A6" s="158"/>
      <c r="B6" s="159"/>
      <c r="C6" s="160"/>
      <c r="D6" s="161">
        <v>97979</v>
      </c>
      <c r="E6" s="162"/>
      <c r="F6" s="163">
        <v>34193</v>
      </c>
      <c r="G6" s="164"/>
      <c r="H6" s="165"/>
    </row>
    <row r="7" spans="1:8" x14ac:dyDescent="0.2">
      <c r="A7" s="146" t="s">
        <v>516</v>
      </c>
      <c r="B7" s="151"/>
      <c r="C7" s="152"/>
      <c r="D7" s="153">
        <v>263043</v>
      </c>
      <c r="E7" s="154"/>
      <c r="F7" s="155">
        <v>51679</v>
      </c>
      <c r="G7" s="156"/>
      <c r="H7" s="157"/>
    </row>
    <row r="8" spans="1:8" x14ac:dyDescent="0.2">
      <c r="A8" s="158"/>
      <c r="B8" s="159"/>
      <c r="C8" s="160"/>
      <c r="D8" s="161">
        <v>167279</v>
      </c>
      <c r="E8" s="162"/>
      <c r="F8" s="163">
        <v>35132</v>
      </c>
      <c r="G8" s="164"/>
      <c r="H8" s="165"/>
    </row>
    <row r="9" spans="1:8" x14ac:dyDescent="0.2">
      <c r="A9" s="146" t="s">
        <v>517</v>
      </c>
      <c r="B9" s="151"/>
      <c r="C9" s="152"/>
      <c r="D9" s="153">
        <v>245284</v>
      </c>
      <c r="E9" s="154"/>
      <c r="F9" s="155">
        <v>49665</v>
      </c>
      <c r="G9" s="156"/>
      <c r="H9" s="157"/>
    </row>
    <row r="10" spans="1:8" x14ac:dyDescent="0.2">
      <c r="A10" s="158"/>
      <c r="B10" s="159"/>
      <c r="C10" s="160"/>
      <c r="D10" s="161">
        <v>129004</v>
      </c>
      <c r="E10" s="162"/>
      <c r="F10" s="163">
        <v>34678</v>
      </c>
      <c r="G10" s="164"/>
      <c r="H10" s="165"/>
    </row>
    <row r="11" spans="1:8" x14ac:dyDescent="0.2">
      <c r="A11" s="146" t="s">
        <v>518</v>
      </c>
      <c r="B11" s="151"/>
      <c r="C11" s="152"/>
      <c r="D11" s="153">
        <v>305421</v>
      </c>
      <c r="E11" s="154"/>
      <c r="F11" s="155">
        <v>63439</v>
      </c>
      <c r="G11" s="156"/>
      <c r="H11" s="157"/>
    </row>
    <row r="12" spans="1:8" x14ac:dyDescent="0.2">
      <c r="A12" s="158"/>
      <c r="B12" s="159"/>
      <c r="C12" s="166"/>
      <c r="D12" s="161">
        <v>161198</v>
      </c>
      <c r="E12" s="162"/>
      <c r="F12" s="163">
        <v>46463</v>
      </c>
      <c r="G12" s="164"/>
      <c r="H12" s="165"/>
    </row>
    <row r="13" spans="1:8" x14ac:dyDescent="0.2">
      <c r="A13" s="146"/>
      <c r="B13" s="151"/>
      <c r="C13" s="152"/>
      <c r="D13" s="153">
        <v>235844</v>
      </c>
      <c r="E13" s="154"/>
      <c r="F13" s="155">
        <v>53386</v>
      </c>
      <c r="G13" s="167"/>
      <c r="H13" s="157"/>
    </row>
    <row r="14" spans="1:8" x14ac:dyDescent="0.2">
      <c r="A14" s="158"/>
      <c r="B14" s="159"/>
      <c r="C14" s="160"/>
      <c r="D14" s="161">
        <v>134707</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4.2699999999999996</v>
      </c>
      <c r="C19" s="168">
        <f>ROUND(VALUE(SUBSTITUTE(実質収支比率等に係る経年分析!G$48,"▲","-")),2)</f>
        <v>3.13</v>
      </c>
      <c r="D19" s="168">
        <f>ROUND(VALUE(SUBSTITUTE(実質収支比率等に係る経年分析!H$48,"▲","-")),2)</f>
        <v>3.19</v>
      </c>
      <c r="E19" s="168">
        <f>ROUND(VALUE(SUBSTITUTE(実質収支比率等に係る経年分析!I$48,"▲","-")),2)</f>
        <v>3.33</v>
      </c>
      <c r="F19" s="168">
        <f>ROUND(VALUE(SUBSTITUTE(実質収支比率等に係る経年分析!J$48,"▲","-")),2)</f>
        <v>3.13</v>
      </c>
    </row>
    <row r="20" spans="1:11" x14ac:dyDescent="0.2">
      <c r="A20" s="168" t="s">
        <v>53</v>
      </c>
      <c r="B20" s="168">
        <f>ROUND(VALUE(SUBSTITUTE(実質収支比率等に係る経年分析!F$47,"▲","-")),2)</f>
        <v>46.02</v>
      </c>
      <c r="C20" s="168">
        <f>ROUND(VALUE(SUBSTITUTE(実質収支比率等に係る経年分析!G$47,"▲","-")),2)</f>
        <v>52.43</v>
      </c>
      <c r="D20" s="168">
        <f>ROUND(VALUE(SUBSTITUTE(実質収支比率等に係る経年分析!H$47,"▲","-")),2)</f>
        <v>46.3</v>
      </c>
      <c r="E20" s="168">
        <f>ROUND(VALUE(SUBSTITUTE(実質収支比率等に係る経年分析!I$47,"▲","-")),2)</f>
        <v>47.14</v>
      </c>
      <c r="F20" s="168">
        <f>ROUND(VALUE(SUBSTITUTE(実質収支比率等に係る経年分析!J$47,"▲","-")),2)</f>
        <v>45.45</v>
      </c>
    </row>
    <row r="21" spans="1:11" x14ac:dyDescent="0.2">
      <c r="A21" s="168" t="s">
        <v>54</v>
      </c>
      <c r="B21" s="168">
        <f>IF(ISNUMBER(VALUE(SUBSTITUTE(実質収支比率等に係る経年分析!F$49,"▲","-"))),ROUND(VALUE(SUBSTITUTE(実質収支比率等に係る経年分析!F$49,"▲","-")),2),NA())</f>
        <v>0.63</v>
      </c>
      <c r="C21" s="168">
        <f>IF(ISNUMBER(VALUE(SUBSTITUTE(実質収支比率等に係る経年分析!G$49,"▲","-"))),ROUND(VALUE(SUBSTITUTE(実質収支比率等に係る経年分析!G$49,"▲","-")),2),NA())</f>
        <v>5.96</v>
      </c>
      <c r="D21" s="168">
        <f>IF(ISNUMBER(VALUE(SUBSTITUTE(実質収支比率等に係る経年分析!H$49,"▲","-"))),ROUND(VALUE(SUBSTITUTE(実質収支比率等に係る経年分析!H$49,"▲","-")),2),NA())</f>
        <v>-0.23</v>
      </c>
      <c r="E21" s="168">
        <f>IF(ISNUMBER(VALUE(SUBSTITUTE(実質収支比率等に係る経年分析!I$49,"▲","-"))),ROUND(VALUE(SUBSTITUTE(実質収支比率等に係る経年分析!I$49,"▲","-")),2),NA())</f>
        <v>4.43</v>
      </c>
      <c r="F21" s="168">
        <f>IF(ISNUMBER(VALUE(SUBSTITUTE(実質収支比率等に係る経年分析!J$49,"▲","-"))),ROUND(VALUE(SUBSTITUTE(実質収支比率等に係る経年分析!J$49,"▲","-")),2),NA())</f>
        <v>5.35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0.04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0.05</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0.02</v>
      </c>
    </row>
    <row r="34" spans="1:16" x14ac:dyDescent="0.2">
      <c r="A34" s="169" t="str">
        <f>IF(連結実質赤字比率に係る赤字・黒字の構成分析!C$36="",NA(),連結実質赤字比率に係る赤字・黒字の構成分析!C$36)</f>
        <v>介護保険事業会計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0.52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0.35</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0.19</v>
      </c>
    </row>
    <row r="35" spans="1:16" x14ac:dyDescent="0.2">
      <c r="A35" s="169" t="str">
        <f>IF(連結実質赤字比率に係る赤字・黒字の構成分析!C$35="",NA(),連結実質赤字比率に係る赤字・黒字の構成分析!C$35)</f>
        <v>国民健康保険事業会計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0.31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0.39</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0.46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0.33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0.22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4.2699999999999996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3.13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3.19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3.33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3.12</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1690</v>
      </c>
      <c r="E42" s="170"/>
      <c r="F42" s="170"/>
      <c r="G42" s="170">
        <f>'実質公債費比率（分子）の構造'!L$52</f>
        <v>1702</v>
      </c>
      <c r="H42" s="170"/>
      <c r="I42" s="170"/>
      <c r="J42" s="170">
        <f>'実質公債費比率（分子）の構造'!M$52</f>
        <v>1638</v>
      </c>
      <c r="K42" s="170"/>
      <c r="L42" s="170"/>
      <c r="M42" s="170">
        <f>'実質公債費比率（分子）の構造'!N$52</f>
        <v>1505</v>
      </c>
      <c r="N42" s="170"/>
      <c r="O42" s="170"/>
      <c r="P42" s="170">
        <f>'実質公債費比率（分子）の構造'!O$52</f>
        <v>1407</v>
      </c>
    </row>
    <row r="43" spans="1:16" x14ac:dyDescent="0.2">
      <c r="A43" s="170" t="s">
        <v>16</v>
      </c>
      <c r="B43" s="170">
        <f>'実質公債費比率（分子）の構造'!K$51</f>
        <v>1</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724</v>
      </c>
      <c r="C44" s="170"/>
      <c r="D44" s="170"/>
      <c r="E44" s="170">
        <f>'実質公債費比率（分子）の構造'!L$50</f>
        <v>608</v>
      </c>
      <c r="F44" s="170"/>
      <c r="G44" s="170"/>
      <c r="H44" s="170">
        <f>'実質公債費比率（分子）の構造'!M$50</f>
        <v>1015</v>
      </c>
      <c r="I44" s="170"/>
      <c r="J44" s="170"/>
      <c r="K44" s="170">
        <f>'実質公債費比率（分子）の構造'!N$50</f>
        <v>1173</v>
      </c>
      <c r="L44" s="170"/>
      <c r="M44" s="170"/>
      <c r="N44" s="170">
        <f>'実質公債費比率（分子）の構造'!O$50</f>
        <v>1168</v>
      </c>
      <c r="O44" s="170"/>
      <c r="P44" s="170"/>
    </row>
    <row r="45" spans="1:16" x14ac:dyDescent="0.2">
      <c r="A45" s="170" t="s">
        <v>63</v>
      </c>
      <c r="B45" s="170">
        <f>'実質公債費比率（分子）の構造'!K$49</f>
        <v>74</v>
      </c>
      <c r="C45" s="170"/>
      <c r="D45" s="170"/>
      <c r="E45" s="170">
        <f>'実質公債費比率（分子）の構造'!L$49</f>
        <v>83</v>
      </c>
      <c r="F45" s="170"/>
      <c r="G45" s="170"/>
      <c r="H45" s="170">
        <f>'実質公債費比率（分子）の構造'!M$49</f>
        <v>84</v>
      </c>
      <c r="I45" s="170"/>
      <c r="J45" s="170"/>
      <c r="K45" s="170">
        <f>'実質公債費比率（分子）の構造'!N$49</f>
        <v>62</v>
      </c>
      <c r="L45" s="170"/>
      <c r="M45" s="170"/>
      <c r="N45" s="170">
        <f>'実質公債費比率（分子）の構造'!O$49</f>
        <v>77</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35</v>
      </c>
      <c r="C47" s="170"/>
      <c r="D47" s="170"/>
      <c r="E47" s="170">
        <f>'実質公債費比率（分子）の構造'!L$47</f>
        <v>107</v>
      </c>
      <c r="F47" s="170"/>
      <c r="G47" s="170"/>
      <c r="H47" s="170">
        <f>'実質公債費比率（分子）の構造'!M$47</f>
        <v>134</v>
      </c>
      <c r="I47" s="170"/>
      <c r="J47" s="170"/>
      <c r="K47" s="170">
        <f>'実質公債費比率（分子）の構造'!N$47</f>
        <v>164</v>
      </c>
      <c r="L47" s="170"/>
      <c r="M47" s="170"/>
      <c r="N47" s="170">
        <f>'実質公債費比率（分子）の構造'!O$47</f>
        <v>210</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702</v>
      </c>
      <c r="C49" s="170"/>
      <c r="D49" s="170"/>
      <c r="E49" s="170">
        <f>'実質公債費比率（分子）の構造'!L$45</f>
        <v>816</v>
      </c>
      <c r="F49" s="170"/>
      <c r="G49" s="170"/>
      <c r="H49" s="170">
        <f>'実質公債費比率（分子）の構造'!M$45</f>
        <v>833</v>
      </c>
      <c r="I49" s="170"/>
      <c r="J49" s="170"/>
      <c r="K49" s="170">
        <f>'実質公債費比率（分子）の構造'!N$45</f>
        <v>917</v>
      </c>
      <c r="L49" s="170"/>
      <c r="M49" s="170"/>
      <c r="N49" s="170">
        <f>'実質公債費比率（分子）の構造'!O$45</f>
        <v>1045</v>
      </c>
      <c r="O49" s="170"/>
      <c r="P49" s="170"/>
    </row>
    <row r="50" spans="1:16" x14ac:dyDescent="0.2">
      <c r="A50" s="170" t="s">
        <v>67</v>
      </c>
      <c r="B50" s="170" t="e">
        <f>NA()</f>
        <v>#N/A</v>
      </c>
      <c r="C50" s="170">
        <f>IF(ISNUMBER('実質公債費比率（分子）の構造'!K$53),'実質公債費比率（分子）の構造'!K$53,NA())</f>
        <v>-154</v>
      </c>
      <c r="D50" s="170" t="e">
        <f>NA()</f>
        <v>#N/A</v>
      </c>
      <c r="E50" s="170" t="e">
        <f>NA()</f>
        <v>#N/A</v>
      </c>
      <c r="F50" s="170">
        <f>IF(ISNUMBER('実質公債費比率（分子）の構造'!L$53),'実質公債費比率（分子）の構造'!L$53,NA())</f>
        <v>-88</v>
      </c>
      <c r="G50" s="170" t="e">
        <f>NA()</f>
        <v>#N/A</v>
      </c>
      <c r="H50" s="170" t="e">
        <f>NA()</f>
        <v>#N/A</v>
      </c>
      <c r="I50" s="170">
        <f>IF(ISNUMBER('実質公債費比率（分子）の構造'!M$53),'実質公債費比率（分子）の構造'!M$53,NA())</f>
        <v>428</v>
      </c>
      <c r="J50" s="170" t="e">
        <f>NA()</f>
        <v>#N/A</v>
      </c>
      <c r="K50" s="170" t="e">
        <f>NA()</f>
        <v>#N/A</v>
      </c>
      <c r="L50" s="170">
        <f>IF(ISNUMBER('実質公債費比率（分子）の構造'!N$53),'実質公債費比率（分子）の構造'!N$53,NA())</f>
        <v>811</v>
      </c>
      <c r="M50" s="170" t="e">
        <f>NA()</f>
        <v>#N/A</v>
      </c>
      <c r="N50" s="170" t="e">
        <f>NA()</f>
        <v>#N/A</v>
      </c>
      <c r="O50" s="170">
        <f>IF(ISNUMBER('実質公債費比率（分子）の構造'!O$53),'実質公債費比率（分子）の構造'!O$53,NA())</f>
        <v>1093</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16524</v>
      </c>
      <c r="E56" s="169"/>
      <c r="F56" s="169"/>
      <c r="G56" s="169">
        <f>'将来負担比率（分子）の構造'!J$52</f>
        <v>16832</v>
      </c>
      <c r="H56" s="169"/>
      <c r="I56" s="169"/>
      <c r="J56" s="169">
        <f>'将来負担比率（分子）の構造'!K$52</f>
        <v>26985</v>
      </c>
      <c r="K56" s="169"/>
      <c r="L56" s="169"/>
      <c r="M56" s="169">
        <f>'将来負担比率（分子）の構造'!L$52</f>
        <v>31277</v>
      </c>
      <c r="N56" s="169"/>
      <c r="O56" s="169"/>
      <c r="P56" s="169">
        <f>'将来負担比率（分子）の構造'!M$52</f>
        <v>36855</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65305</v>
      </c>
      <c r="E58" s="169"/>
      <c r="F58" s="169"/>
      <c r="G58" s="169">
        <f>'将来負担比率（分子）の構造'!J$50</f>
        <v>73896</v>
      </c>
      <c r="H58" s="169"/>
      <c r="I58" s="169"/>
      <c r="J58" s="169">
        <f>'将来負担比率（分子）の構造'!K$50</f>
        <v>73305</v>
      </c>
      <c r="K58" s="169"/>
      <c r="L58" s="169"/>
      <c r="M58" s="169">
        <f>'将来負担比率（分子）の構造'!L$50</f>
        <v>75366</v>
      </c>
      <c r="N58" s="169"/>
      <c r="O58" s="169"/>
      <c r="P58" s="169">
        <f>'将来負担比率（分子）の構造'!M$50</f>
        <v>98954</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9154</v>
      </c>
      <c r="C62" s="169"/>
      <c r="D62" s="169"/>
      <c r="E62" s="169">
        <f>'将来負担比率（分子）の構造'!J$45</f>
        <v>9310</v>
      </c>
      <c r="F62" s="169"/>
      <c r="G62" s="169"/>
      <c r="H62" s="169">
        <f>'将来負担比率（分子）の構造'!K$45</f>
        <v>8457</v>
      </c>
      <c r="I62" s="169"/>
      <c r="J62" s="169"/>
      <c r="K62" s="169">
        <f>'将来負担比率（分子）の構造'!L$45</f>
        <v>7999</v>
      </c>
      <c r="L62" s="169"/>
      <c r="M62" s="169"/>
      <c r="N62" s="169">
        <f>'将来負担比率（分子）の構造'!M$45</f>
        <v>8403</v>
      </c>
      <c r="O62" s="169"/>
      <c r="P62" s="169"/>
    </row>
    <row r="63" spans="1:16" x14ac:dyDescent="0.2">
      <c r="A63" s="169" t="s">
        <v>34</v>
      </c>
      <c r="B63" s="169">
        <f>'将来負担比率（分子）の構造'!I$44</f>
        <v>878</v>
      </c>
      <c r="C63" s="169"/>
      <c r="D63" s="169"/>
      <c r="E63" s="169">
        <f>'将来負担比率（分子）の構造'!J$44</f>
        <v>1065</v>
      </c>
      <c r="F63" s="169"/>
      <c r="G63" s="169"/>
      <c r="H63" s="169">
        <f>'将来負担比率（分子）の構造'!K$44</f>
        <v>1184</v>
      </c>
      <c r="I63" s="169"/>
      <c r="J63" s="169"/>
      <c r="K63" s="169">
        <f>'将来負担比率（分子）の構造'!L$44</f>
        <v>1312</v>
      </c>
      <c r="L63" s="169"/>
      <c r="M63" s="169"/>
      <c r="N63" s="169">
        <f>'将来負担比率（分子）の構造'!M$44</f>
        <v>1237</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4494</v>
      </c>
      <c r="C65" s="169"/>
      <c r="D65" s="169"/>
      <c r="E65" s="169">
        <f>'将来負担比率（分子）の構造'!J$42</f>
        <v>4156</v>
      </c>
      <c r="F65" s="169"/>
      <c r="G65" s="169"/>
      <c r="H65" s="169">
        <f>'将来負担比率（分子）の構造'!K$42</f>
        <v>3821</v>
      </c>
      <c r="I65" s="169"/>
      <c r="J65" s="169"/>
      <c r="K65" s="169">
        <f>'将来負担比率（分子）の構造'!L$42</f>
        <v>3458</v>
      </c>
      <c r="L65" s="169"/>
      <c r="M65" s="169"/>
      <c r="N65" s="169">
        <f>'将来負担比率（分子）の構造'!M$42</f>
        <v>2690</v>
      </c>
      <c r="O65" s="169"/>
      <c r="P65" s="169"/>
    </row>
    <row r="66" spans="1:16" x14ac:dyDescent="0.2">
      <c r="A66" s="169" t="s">
        <v>31</v>
      </c>
      <c r="B66" s="169">
        <f>'将来負担比率（分子）の構造'!I$41</f>
        <v>17971</v>
      </c>
      <c r="C66" s="169"/>
      <c r="D66" s="169"/>
      <c r="E66" s="169">
        <f>'将来負担比率（分子）の構造'!J$41</f>
        <v>20244</v>
      </c>
      <c r="F66" s="169"/>
      <c r="G66" s="169"/>
      <c r="H66" s="169">
        <f>'将来負担比率（分子）の構造'!K$41</f>
        <v>30463</v>
      </c>
      <c r="I66" s="169"/>
      <c r="J66" s="169"/>
      <c r="K66" s="169">
        <f>'将来負担比率（分子）の構造'!L$41</f>
        <v>34465</v>
      </c>
      <c r="L66" s="169"/>
      <c r="M66" s="169"/>
      <c r="N66" s="169">
        <f>'将来負担比率（分子）の構造'!M$41</f>
        <v>44538</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28262</v>
      </c>
      <c r="C72" s="173">
        <f>基金残高に係る経年分析!G55</f>
        <v>30933</v>
      </c>
      <c r="D72" s="173">
        <f>基金残高に係る経年分析!H55</f>
        <v>34822</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42969</v>
      </c>
      <c r="C74" s="173">
        <f>基金残高に係る経年分析!G57</f>
        <v>41957</v>
      </c>
      <c r="D74" s="173">
        <f>基金残高に係る経年分析!H57</f>
        <v>60995</v>
      </c>
    </row>
  </sheetData>
  <sheetProtection algorithmName="SHA-512" hashValue="fZzdCtfjWznU6sdp4jQJypw+ZCcvgAO/5Y8o92eaLR4GKI94EJ3v/QLaarWqHjG1tLx7R/onsrFbzLsVgPf4Vg==" saltValue="xPlXjDhTo8tU+jaSZHxZY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202</v>
      </c>
      <c r="DI1" s="705"/>
      <c r="DJ1" s="705"/>
      <c r="DK1" s="705"/>
      <c r="DL1" s="705"/>
      <c r="DM1" s="705"/>
      <c r="DN1" s="706"/>
      <c r="DO1" s="208"/>
      <c r="DP1" s="704" t="s">
        <v>203</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37033401</v>
      </c>
      <c r="S5" s="664"/>
      <c r="T5" s="664"/>
      <c r="U5" s="664"/>
      <c r="V5" s="664"/>
      <c r="W5" s="664"/>
      <c r="X5" s="664"/>
      <c r="Y5" s="689"/>
      <c r="Z5" s="702">
        <v>22.2</v>
      </c>
      <c r="AA5" s="702"/>
      <c r="AB5" s="702"/>
      <c r="AC5" s="702"/>
      <c r="AD5" s="703">
        <v>37033401</v>
      </c>
      <c r="AE5" s="703"/>
      <c r="AF5" s="703"/>
      <c r="AG5" s="703"/>
      <c r="AH5" s="703"/>
      <c r="AI5" s="703"/>
      <c r="AJ5" s="703"/>
      <c r="AK5" s="703"/>
      <c r="AL5" s="690">
        <v>43.3</v>
      </c>
      <c r="AM5" s="672"/>
      <c r="AN5" s="672"/>
      <c r="AO5" s="691"/>
      <c r="AP5" s="666" t="s">
        <v>216</v>
      </c>
      <c r="AQ5" s="667"/>
      <c r="AR5" s="667"/>
      <c r="AS5" s="667"/>
      <c r="AT5" s="667"/>
      <c r="AU5" s="667"/>
      <c r="AV5" s="667"/>
      <c r="AW5" s="667"/>
      <c r="AX5" s="667"/>
      <c r="AY5" s="667"/>
      <c r="AZ5" s="667"/>
      <c r="BA5" s="667"/>
      <c r="BB5" s="667"/>
      <c r="BC5" s="667"/>
      <c r="BD5" s="667"/>
      <c r="BE5" s="667"/>
      <c r="BF5" s="668"/>
      <c r="BG5" s="608">
        <v>37014485</v>
      </c>
      <c r="BH5" s="609"/>
      <c r="BI5" s="609"/>
      <c r="BJ5" s="609"/>
      <c r="BK5" s="609"/>
      <c r="BL5" s="609"/>
      <c r="BM5" s="609"/>
      <c r="BN5" s="610"/>
      <c r="BO5" s="646">
        <v>99.9</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394043</v>
      </c>
      <c r="S6" s="609"/>
      <c r="T6" s="609"/>
      <c r="U6" s="609"/>
      <c r="V6" s="609"/>
      <c r="W6" s="609"/>
      <c r="X6" s="609"/>
      <c r="Y6" s="610"/>
      <c r="Z6" s="646">
        <v>0.2</v>
      </c>
      <c r="AA6" s="646"/>
      <c r="AB6" s="646"/>
      <c r="AC6" s="646"/>
      <c r="AD6" s="647">
        <v>394043</v>
      </c>
      <c r="AE6" s="647"/>
      <c r="AF6" s="647"/>
      <c r="AG6" s="647"/>
      <c r="AH6" s="647"/>
      <c r="AI6" s="647"/>
      <c r="AJ6" s="647"/>
      <c r="AK6" s="647"/>
      <c r="AL6" s="611">
        <v>0.5</v>
      </c>
      <c r="AM6" s="612"/>
      <c r="AN6" s="612"/>
      <c r="AO6" s="648"/>
      <c r="AP6" s="605" t="s">
        <v>221</v>
      </c>
      <c r="AQ6" s="606"/>
      <c r="AR6" s="606"/>
      <c r="AS6" s="606"/>
      <c r="AT6" s="606"/>
      <c r="AU6" s="606"/>
      <c r="AV6" s="606"/>
      <c r="AW6" s="606"/>
      <c r="AX6" s="606"/>
      <c r="AY6" s="606"/>
      <c r="AZ6" s="606"/>
      <c r="BA6" s="606"/>
      <c r="BB6" s="606"/>
      <c r="BC6" s="606"/>
      <c r="BD6" s="606"/>
      <c r="BE6" s="606"/>
      <c r="BF6" s="607"/>
      <c r="BG6" s="608">
        <v>37014485</v>
      </c>
      <c r="BH6" s="609"/>
      <c r="BI6" s="609"/>
      <c r="BJ6" s="609"/>
      <c r="BK6" s="609"/>
      <c r="BL6" s="609"/>
      <c r="BM6" s="609"/>
      <c r="BN6" s="610"/>
      <c r="BO6" s="646">
        <v>99.9</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591113</v>
      </c>
      <c r="CS6" s="609"/>
      <c r="CT6" s="609"/>
      <c r="CU6" s="609"/>
      <c r="CV6" s="609"/>
      <c r="CW6" s="609"/>
      <c r="CX6" s="609"/>
      <c r="CY6" s="610"/>
      <c r="CZ6" s="690">
        <v>0.4</v>
      </c>
      <c r="DA6" s="672"/>
      <c r="DB6" s="672"/>
      <c r="DC6" s="692"/>
      <c r="DD6" s="614" t="s">
        <v>122</v>
      </c>
      <c r="DE6" s="609"/>
      <c r="DF6" s="609"/>
      <c r="DG6" s="609"/>
      <c r="DH6" s="609"/>
      <c r="DI6" s="609"/>
      <c r="DJ6" s="609"/>
      <c r="DK6" s="609"/>
      <c r="DL6" s="609"/>
      <c r="DM6" s="609"/>
      <c r="DN6" s="609"/>
      <c r="DO6" s="609"/>
      <c r="DP6" s="610"/>
      <c r="DQ6" s="614">
        <v>591057</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133134</v>
      </c>
      <c r="S7" s="609"/>
      <c r="T7" s="609"/>
      <c r="U7" s="609"/>
      <c r="V7" s="609"/>
      <c r="W7" s="609"/>
      <c r="X7" s="609"/>
      <c r="Y7" s="610"/>
      <c r="Z7" s="646">
        <v>0.1</v>
      </c>
      <c r="AA7" s="646"/>
      <c r="AB7" s="646"/>
      <c r="AC7" s="646"/>
      <c r="AD7" s="647">
        <v>133134</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34338011</v>
      </c>
      <c r="BH7" s="609"/>
      <c r="BI7" s="609"/>
      <c r="BJ7" s="609"/>
      <c r="BK7" s="609"/>
      <c r="BL7" s="609"/>
      <c r="BM7" s="609"/>
      <c r="BN7" s="610"/>
      <c r="BO7" s="646">
        <v>92.7</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29122097</v>
      </c>
      <c r="CS7" s="609"/>
      <c r="CT7" s="609"/>
      <c r="CU7" s="609"/>
      <c r="CV7" s="609"/>
      <c r="CW7" s="609"/>
      <c r="CX7" s="609"/>
      <c r="CY7" s="610"/>
      <c r="CZ7" s="646">
        <v>18</v>
      </c>
      <c r="DA7" s="646"/>
      <c r="DB7" s="646"/>
      <c r="DC7" s="646"/>
      <c r="DD7" s="614">
        <v>4861703</v>
      </c>
      <c r="DE7" s="609"/>
      <c r="DF7" s="609"/>
      <c r="DG7" s="609"/>
      <c r="DH7" s="609"/>
      <c r="DI7" s="609"/>
      <c r="DJ7" s="609"/>
      <c r="DK7" s="609"/>
      <c r="DL7" s="609"/>
      <c r="DM7" s="609"/>
      <c r="DN7" s="609"/>
      <c r="DO7" s="609"/>
      <c r="DP7" s="610"/>
      <c r="DQ7" s="614">
        <v>27017849</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710191</v>
      </c>
      <c r="S8" s="609"/>
      <c r="T8" s="609"/>
      <c r="U8" s="609"/>
      <c r="V8" s="609"/>
      <c r="W8" s="609"/>
      <c r="X8" s="609"/>
      <c r="Y8" s="610"/>
      <c r="Z8" s="646">
        <v>0.4</v>
      </c>
      <c r="AA8" s="646"/>
      <c r="AB8" s="646"/>
      <c r="AC8" s="646"/>
      <c r="AD8" s="647">
        <v>710191</v>
      </c>
      <c r="AE8" s="647"/>
      <c r="AF8" s="647"/>
      <c r="AG8" s="647"/>
      <c r="AH8" s="647"/>
      <c r="AI8" s="647"/>
      <c r="AJ8" s="647"/>
      <c r="AK8" s="647"/>
      <c r="AL8" s="611">
        <v>0.8</v>
      </c>
      <c r="AM8" s="612"/>
      <c r="AN8" s="612"/>
      <c r="AO8" s="648"/>
      <c r="AP8" s="605" t="s">
        <v>227</v>
      </c>
      <c r="AQ8" s="606"/>
      <c r="AR8" s="606"/>
      <c r="AS8" s="606"/>
      <c r="AT8" s="606"/>
      <c r="AU8" s="606"/>
      <c r="AV8" s="606"/>
      <c r="AW8" s="606"/>
      <c r="AX8" s="606"/>
      <c r="AY8" s="606"/>
      <c r="AZ8" s="606"/>
      <c r="BA8" s="606"/>
      <c r="BB8" s="606"/>
      <c r="BC8" s="606"/>
      <c r="BD8" s="606"/>
      <c r="BE8" s="606"/>
      <c r="BF8" s="607"/>
      <c r="BG8" s="608">
        <v>388042</v>
      </c>
      <c r="BH8" s="609"/>
      <c r="BI8" s="609"/>
      <c r="BJ8" s="609"/>
      <c r="BK8" s="609"/>
      <c r="BL8" s="609"/>
      <c r="BM8" s="609"/>
      <c r="BN8" s="610"/>
      <c r="BO8" s="646">
        <v>1</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41129001</v>
      </c>
      <c r="CS8" s="609"/>
      <c r="CT8" s="609"/>
      <c r="CU8" s="609"/>
      <c r="CV8" s="609"/>
      <c r="CW8" s="609"/>
      <c r="CX8" s="609"/>
      <c r="CY8" s="610"/>
      <c r="CZ8" s="646">
        <v>25.4</v>
      </c>
      <c r="DA8" s="646"/>
      <c r="DB8" s="646"/>
      <c r="DC8" s="646"/>
      <c r="DD8" s="614">
        <v>3249981</v>
      </c>
      <c r="DE8" s="609"/>
      <c r="DF8" s="609"/>
      <c r="DG8" s="609"/>
      <c r="DH8" s="609"/>
      <c r="DI8" s="609"/>
      <c r="DJ8" s="609"/>
      <c r="DK8" s="609"/>
      <c r="DL8" s="609"/>
      <c r="DM8" s="609"/>
      <c r="DN8" s="609"/>
      <c r="DO8" s="609"/>
      <c r="DP8" s="610"/>
      <c r="DQ8" s="614">
        <v>25466296</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767424</v>
      </c>
      <c r="S9" s="609"/>
      <c r="T9" s="609"/>
      <c r="U9" s="609"/>
      <c r="V9" s="609"/>
      <c r="W9" s="609"/>
      <c r="X9" s="609"/>
      <c r="Y9" s="610"/>
      <c r="Z9" s="646">
        <v>0.5</v>
      </c>
      <c r="AA9" s="646"/>
      <c r="AB9" s="646"/>
      <c r="AC9" s="646"/>
      <c r="AD9" s="647">
        <v>767424</v>
      </c>
      <c r="AE9" s="647"/>
      <c r="AF9" s="647"/>
      <c r="AG9" s="647"/>
      <c r="AH9" s="647"/>
      <c r="AI9" s="647"/>
      <c r="AJ9" s="647"/>
      <c r="AK9" s="647"/>
      <c r="AL9" s="611">
        <v>0.9</v>
      </c>
      <c r="AM9" s="612"/>
      <c r="AN9" s="612"/>
      <c r="AO9" s="648"/>
      <c r="AP9" s="605" t="s">
        <v>230</v>
      </c>
      <c r="AQ9" s="606"/>
      <c r="AR9" s="606"/>
      <c r="AS9" s="606"/>
      <c r="AT9" s="606"/>
      <c r="AU9" s="606"/>
      <c r="AV9" s="606"/>
      <c r="AW9" s="606"/>
      <c r="AX9" s="606"/>
      <c r="AY9" s="606"/>
      <c r="AZ9" s="606"/>
      <c r="BA9" s="606"/>
      <c r="BB9" s="606"/>
      <c r="BC9" s="606"/>
      <c r="BD9" s="606"/>
      <c r="BE9" s="606"/>
      <c r="BF9" s="607"/>
      <c r="BG9" s="608">
        <v>33949969</v>
      </c>
      <c r="BH9" s="609"/>
      <c r="BI9" s="609"/>
      <c r="BJ9" s="609"/>
      <c r="BK9" s="609"/>
      <c r="BL9" s="609"/>
      <c r="BM9" s="609"/>
      <c r="BN9" s="610"/>
      <c r="BO9" s="646">
        <v>91.7</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10939187</v>
      </c>
      <c r="CS9" s="609"/>
      <c r="CT9" s="609"/>
      <c r="CU9" s="609"/>
      <c r="CV9" s="609"/>
      <c r="CW9" s="609"/>
      <c r="CX9" s="609"/>
      <c r="CY9" s="610"/>
      <c r="CZ9" s="646">
        <v>6.8</v>
      </c>
      <c r="DA9" s="646"/>
      <c r="DB9" s="646"/>
      <c r="DC9" s="646"/>
      <c r="DD9" s="614">
        <v>2010803</v>
      </c>
      <c r="DE9" s="609"/>
      <c r="DF9" s="609"/>
      <c r="DG9" s="609"/>
      <c r="DH9" s="609"/>
      <c r="DI9" s="609"/>
      <c r="DJ9" s="609"/>
      <c r="DK9" s="609"/>
      <c r="DL9" s="609"/>
      <c r="DM9" s="609"/>
      <c r="DN9" s="609"/>
      <c r="DO9" s="609"/>
      <c r="DP9" s="610"/>
      <c r="DQ9" s="614">
        <v>6883740</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175801</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149451</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10073332</v>
      </c>
      <c r="S11" s="609"/>
      <c r="T11" s="609"/>
      <c r="U11" s="609"/>
      <c r="V11" s="609"/>
      <c r="W11" s="609"/>
      <c r="X11" s="609"/>
      <c r="Y11" s="610"/>
      <c r="Z11" s="611">
        <v>6</v>
      </c>
      <c r="AA11" s="612"/>
      <c r="AB11" s="612"/>
      <c r="AC11" s="613"/>
      <c r="AD11" s="614">
        <v>10073332</v>
      </c>
      <c r="AE11" s="609"/>
      <c r="AF11" s="609"/>
      <c r="AG11" s="609"/>
      <c r="AH11" s="609"/>
      <c r="AI11" s="609"/>
      <c r="AJ11" s="609"/>
      <c r="AK11" s="610"/>
      <c r="AL11" s="611">
        <v>11.8</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61067</v>
      </c>
      <c r="CS11" s="609"/>
      <c r="CT11" s="609"/>
      <c r="CU11" s="609"/>
      <c r="CV11" s="609"/>
      <c r="CW11" s="609"/>
      <c r="CX11" s="609"/>
      <c r="CY11" s="610"/>
      <c r="CZ11" s="646">
        <v>0</v>
      </c>
      <c r="DA11" s="646"/>
      <c r="DB11" s="646"/>
      <c r="DC11" s="646"/>
      <c r="DD11" s="614" t="s">
        <v>122</v>
      </c>
      <c r="DE11" s="609"/>
      <c r="DF11" s="609"/>
      <c r="DG11" s="609"/>
      <c r="DH11" s="609"/>
      <c r="DI11" s="609"/>
      <c r="DJ11" s="609"/>
      <c r="DK11" s="609"/>
      <c r="DL11" s="609"/>
      <c r="DM11" s="609"/>
      <c r="DN11" s="609"/>
      <c r="DO11" s="609"/>
      <c r="DP11" s="610"/>
      <c r="DQ11" s="614">
        <v>56164</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3835538</v>
      </c>
      <c r="CS12" s="609"/>
      <c r="CT12" s="609"/>
      <c r="CU12" s="609"/>
      <c r="CV12" s="609"/>
      <c r="CW12" s="609"/>
      <c r="CX12" s="609"/>
      <c r="CY12" s="610"/>
      <c r="CZ12" s="646">
        <v>2.4</v>
      </c>
      <c r="DA12" s="646"/>
      <c r="DB12" s="646"/>
      <c r="DC12" s="646"/>
      <c r="DD12" s="614">
        <v>48526</v>
      </c>
      <c r="DE12" s="609"/>
      <c r="DF12" s="609"/>
      <c r="DG12" s="609"/>
      <c r="DH12" s="609"/>
      <c r="DI12" s="609"/>
      <c r="DJ12" s="609"/>
      <c r="DK12" s="609"/>
      <c r="DL12" s="609"/>
      <c r="DM12" s="609"/>
      <c r="DN12" s="609"/>
      <c r="DO12" s="609"/>
      <c r="DP12" s="610"/>
      <c r="DQ12" s="614">
        <v>2470707</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39118991</v>
      </c>
      <c r="CS13" s="609"/>
      <c r="CT13" s="609"/>
      <c r="CU13" s="609"/>
      <c r="CV13" s="609"/>
      <c r="CW13" s="609"/>
      <c r="CX13" s="609"/>
      <c r="CY13" s="610"/>
      <c r="CZ13" s="646">
        <v>24.2</v>
      </c>
      <c r="DA13" s="646"/>
      <c r="DB13" s="646"/>
      <c r="DC13" s="646"/>
      <c r="DD13" s="614">
        <v>24936802</v>
      </c>
      <c r="DE13" s="609"/>
      <c r="DF13" s="609"/>
      <c r="DG13" s="609"/>
      <c r="DH13" s="609"/>
      <c r="DI13" s="609"/>
      <c r="DJ13" s="609"/>
      <c r="DK13" s="609"/>
      <c r="DL13" s="609"/>
      <c r="DM13" s="609"/>
      <c r="DN13" s="609"/>
      <c r="DO13" s="609"/>
      <c r="DP13" s="610"/>
      <c r="DQ13" s="614">
        <v>11768833</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v>3002</v>
      </c>
      <c r="S14" s="609"/>
      <c r="T14" s="609"/>
      <c r="U14" s="609"/>
      <c r="V14" s="609"/>
      <c r="W14" s="609"/>
      <c r="X14" s="609"/>
      <c r="Y14" s="610"/>
      <c r="Z14" s="646">
        <v>0</v>
      </c>
      <c r="AA14" s="646"/>
      <c r="AB14" s="646"/>
      <c r="AC14" s="646"/>
      <c r="AD14" s="647">
        <v>3002</v>
      </c>
      <c r="AE14" s="647"/>
      <c r="AF14" s="647"/>
      <c r="AG14" s="647"/>
      <c r="AH14" s="647"/>
      <c r="AI14" s="647"/>
      <c r="AJ14" s="647"/>
      <c r="AK14" s="647"/>
      <c r="AL14" s="611">
        <v>0</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56597</v>
      </c>
      <c r="BH14" s="609"/>
      <c r="BI14" s="609"/>
      <c r="BJ14" s="609"/>
      <c r="BK14" s="609"/>
      <c r="BL14" s="609"/>
      <c r="BM14" s="609"/>
      <c r="BN14" s="610"/>
      <c r="BO14" s="646">
        <v>0.2</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489547</v>
      </c>
      <c r="CS14" s="609"/>
      <c r="CT14" s="609"/>
      <c r="CU14" s="609"/>
      <c r="CV14" s="609"/>
      <c r="CW14" s="609"/>
      <c r="CX14" s="609"/>
      <c r="CY14" s="610"/>
      <c r="CZ14" s="646">
        <v>0.3</v>
      </c>
      <c r="DA14" s="646"/>
      <c r="DB14" s="646"/>
      <c r="DC14" s="646"/>
      <c r="DD14" s="614">
        <v>4620</v>
      </c>
      <c r="DE14" s="609"/>
      <c r="DF14" s="609"/>
      <c r="DG14" s="609"/>
      <c r="DH14" s="609"/>
      <c r="DI14" s="609"/>
      <c r="DJ14" s="609"/>
      <c r="DK14" s="609"/>
      <c r="DL14" s="609"/>
      <c r="DM14" s="609"/>
      <c r="DN14" s="609"/>
      <c r="DO14" s="609"/>
      <c r="DP14" s="610"/>
      <c r="DQ14" s="614">
        <v>481774</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t="s">
        <v>122</v>
      </c>
      <c r="S15" s="609"/>
      <c r="T15" s="609"/>
      <c r="U15" s="609"/>
      <c r="V15" s="609"/>
      <c r="W15" s="609"/>
      <c r="X15" s="609"/>
      <c r="Y15" s="610"/>
      <c r="Z15" s="646" t="s">
        <v>122</v>
      </c>
      <c r="AA15" s="646"/>
      <c r="AB15" s="646"/>
      <c r="AC15" s="646"/>
      <c r="AD15" s="647" t="s">
        <v>122</v>
      </c>
      <c r="AE15" s="647"/>
      <c r="AF15" s="647"/>
      <c r="AG15" s="647"/>
      <c r="AH15" s="647"/>
      <c r="AI15" s="647"/>
      <c r="AJ15" s="647"/>
      <c r="AK15" s="647"/>
      <c r="AL15" s="611" t="s">
        <v>122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2619877</v>
      </c>
      <c r="BH15" s="609"/>
      <c r="BI15" s="609"/>
      <c r="BJ15" s="609"/>
      <c r="BK15" s="609"/>
      <c r="BL15" s="609"/>
      <c r="BM15" s="609"/>
      <c r="BN15" s="610"/>
      <c r="BO15" s="646">
        <v>7.1</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34934076</v>
      </c>
      <c r="CS15" s="609"/>
      <c r="CT15" s="609"/>
      <c r="CU15" s="609"/>
      <c r="CV15" s="609"/>
      <c r="CW15" s="609"/>
      <c r="CX15" s="609"/>
      <c r="CY15" s="610"/>
      <c r="CZ15" s="646">
        <v>21.6</v>
      </c>
      <c r="DA15" s="646"/>
      <c r="DB15" s="646"/>
      <c r="DC15" s="646"/>
      <c r="DD15" s="614">
        <v>18896729</v>
      </c>
      <c r="DE15" s="609"/>
      <c r="DF15" s="609"/>
      <c r="DG15" s="609"/>
      <c r="DH15" s="609"/>
      <c r="DI15" s="609"/>
      <c r="DJ15" s="609"/>
      <c r="DK15" s="609"/>
      <c r="DL15" s="609"/>
      <c r="DM15" s="609"/>
      <c r="DN15" s="609"/>
      <c r="DO15" s="609"/>
      <c r="DP15" s="610"/>
      <c r="DQ15" s="614">
        <v>23405807</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112319</v>
      </c>
      <c r="S16" s="609"/>
      <c r="T16" s="609"/>
      <c r="U16" s="609"/>
      <c r="V16" s="609"/>
      <c r="W16" s="609"/>
      <c r="X16" s="609"/>
      <c r="Y16" s="610"/>
      <c r="Z16" s="646">
        <v>0.1</v>
      </c>
      <c r="AA16" s="646"/>
      <c r="AB16" s="646"/>
      <c r="AC16" s="646"/>
      <c r="AD16" s="647">
        <v>112319</v>
      </c>
      <c r="AE16" s="647"/>
      <c r="AF16" s="647"/>
      <c r="AG16" s="647"/>
      <c r="AH16" s="647"/>
      <c r="AI16" s="647"/>
      <c r="AJ16" s="647"/>
      <c r="AK16" s="647"/>
      <c r="AL16" s="611">
        <v>0.1</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t="s">
        <v>122</v>
      </c>
      <c r="S17" s="609"/>
      <c r="T17" s="609"/>
      <c r="U17" s="609"/>
      <c r="V17" s="609"/>
      <c r="W17" s="609"/>
      <c r="X17" s="609"/>
      <c r="Y17" s="610"/>
      <c r="Z17" s="646" t="s">
        <v>122</v>
      </c>
      <c r="AA17" s="646"/>
      <c r="AB17" s="646"/>
      <c r="AC17" s="646"/>
      <c r="AD17" s="647" t="s">
        <v>122</v>
      </c>
      <c r="AE17" s="647"/>
      <c r="AF17" s="647"/>
      <c r="AG17" s="647"/>
      <c r="AH17" s="647"/>
      <c r="AI17" s="647"/>
      <c r="AJ17" s="647"/>
      <c r="AK17" s="647"/>
      <c r="AL17" s="611" t="s">
        <v>122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1411475</v>
      </c>
      <c r="CS17" s="609"/>
      <c r="CT17" s="609"/>
      <c r="CU17" s="609"/>
      <c r="CV17" s="609"/>
      <c r="CW17" s="609"/>
      <c r="CX17" s="609"/>
      <c r="CY17" s="610"/>
      <c r="CZ17" s="646">
        <v>0.9</v>
      </c>
      <c r="DA17" s="646"/>
      <c r="DB17" s="646"/>
      <c r="DC17" s="646"/>
      <c r="DD17" s="614" t="s">
        <v>122</v>
      </c>
      <c r="DE17" s="609"/>
      <c r="DF17" s="609"/>
      <c r="DG17" s="609"/>
      <c r="DH17" s="609"/>
      <c r="DI17" s="609"/>
      <c r="DJ17" s="609"/>
      <c r="DK17" s="609"/>
      <c r="DL17" s="609"/>
      <c r="DM17" s="609"/>
      <c r="DN17" s="609"/>
      <c r="DO17" s="609"/>
      <c r="DP17" s="610"/>
      <c r="DQ17" s="614">
        <v>1411475</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97428</v>
      </c>
      <c r="S18" s="609"/>
      <c r="T18" s="609"/>
      <c r="U18" s="609"/>
      <c r="V18" s="609"/>
      <c r="W18" s="609"/>
      <c r="X18" s="609"/>
      <c r="Y18" s="610"/>
      <c r="Z18" s="646">
        <v>0.1</v>
      </c>
      <c r="AA18" s="646"/>
      <c r="AB18" s="646"/>
      <c r="AC18" s="646"/>
      <c r="AD18" s="647">
        <v>97428</v>
      </c>
      <c r="AE18" s="647"/>
      <c r="AF18" s="647"/>
      <c r="AG18" s="647"/>
      <c r="AH18" s="647"/>
      <c r="AI18" s="647"/>
      <c r="AJ18" s="647"/>
      <c r="AK18" s="647"/>
      <c r="AL18" s="611">
        <v>0.1</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97428</v>
      </c>
      <c r="S19" s="609"/>
      <c r="T19" s="609"/>
      <c r="U19" s="609"/>
      <c r="V19" s="609"/>
      <c r="W19" s="609"/>
      <c r="X19" s="609"/>
      <c r="Y19" s="610"/>
      <c r="Z19" s="646">
        <v>0.1</v>
      </c>
      <c r="AA19" s="646"/>
      <c r="AB19" s="646"/>
      <c r="AC19" s="646"/>
      <c r="AD19" s="647">
        <v>97428</v>
      </c>
      <c r="AE19" s="647"/>
      <c r="AF19" s="647"/>
      <c r="AG19" s="647"/>
      <c r="AH19" s="647"/>
      <c r="AI19" s="647"/>
      <c r="AJ19" s="647"/>
      <c r="AK19" s="647"/>
      <c r="AL19" s="611">
        <v>0.1</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18916</v>
      </c>
      <c r="BH19" s="609"/>
      <c r="BI19" s="609"/>
      <c r="BJ19" s="609"/>
      <c r="BK19" s="609"/>
      <c r="BL19" s="609"/>
      <c r="BM19" s="609"/>
      <c r="BN19" s="610"/>
      <c r="BO19" s="646">
        <v>0.1</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18916</v>
      </c>
      <c r="BH20" s="609"/>
      <c r="BI20" s="609"/>
      <c r="BJ20" s="609"/>
      <c r="BK20" s="609"/>
      <c r="BL20" s="609"/>
      <c r="BM20" s="609"/>
      <c r="BN20" s="610"/>
      <c r="BO20" s="646">
        <v>0.1</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161807893</v>
      </c>
      <c r="CS20" s="609"/>
      <c r="CT20" s="609"/>
      <c r="CU20" s="609"/>
      <c r="CV20" s="609"/>
      <c r="CW20" s="609"/>
      <c r="CX20" s="609"/>
      <c r="CY20" s="610"/>
      <c r="CZ20" s="646">
        <v>100</v>
      </c>
      <c r="DA20" s="646"/>
      <c r="DB20" s="646"/>
      <c r="DC20" s="646"/>
      <c r="DD20" s="614">
        <v>54009164</v>
      </c>
      <c r="DE20" s="609"/>
      <c r="DF20" s="609"/>
      <c r="DG20" s="609"/>
      <c r="DH20" s="609"/>
      <c r="DI20" s="609"/>
      <c r="DJ20" s="609"/>
      <c r="DK20" s="609"/>
      <c r="DL20" s="609"/>
      <c r="DM20" s="609"/>
      <c r="DN20" s="609"/>
      <c r="DO20" s="609"/>
      <c r="DP20" s="610"/>
      <c r="DQ20" s="614">
        <v>99703153</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18916</v>
      </c>
      <c r="BH21" s="609"/>
      <c r="BI21" s="609"/>
      <c r="BJ21" s="609"/>
      <c r="BK21" s="609"/>
      <c r="BL21" s="609"/>
      <c r="BM21" s="609"/>
      <c r="BN21" s="610"/>
      <c r="BO21" s="646">
        <v>0.1</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39470529</v>
      </c>
      <c r="CS24" s="664"/>
      <c r="CT24" s="664"/>
      <c r="CU24" s="664"/>
      <c r="CV24" s="664"/>
      <c r="CW24" s="664"/>
      <c r="CX24" s="664"/>
      <c r="CY24" s="689"/>
      <c r="CZ24" s="690">
        <v>24.4</v>
      </c>
      <c r="DA24" s="672"/>
      <c r="DB24" s="672"/>
      <c r="DC24" s="692"/>
      <c r="DD24" s="688">
        <v>27364287</v>
      </c>
      <c r="DE24" s="664"/>
      <c r="DF24" s="664"/>
      <c r="DG24" s="664"/>
      <c r="DH24" s="664"/>
      <c r="DI24" s="664"/>
      <c r="DJ24" s="664"/>
      <c r="DK24" s="689"/>
      <c r="DL24" s="688">
        <v>25176490</v>
      </c>
      <c r="DM24" s="664"/>
      <c r="DN24" s="664"/>
      <c r="DO24" s="664"/>
      <c r="DP24" s="664"/>
      <c r="DQ24" s="664"/>
      <c r="DR24" s="664"/>
      <c r="DS24" s="664"/>
      <c r="DT24" s="664"/>
      <c r="DU24" s="664"/>
      <c r="DV24" s="689"/>
      <c r="DW24" s="690">
        <v>29.4</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49324274</v>
      </c>
      <c r="S25" s="609"/>
      <c r="T25" s="609"/>
      <c r="U25" s="609"/>
      <c r="V25" s="609"/>
      <c r="W25" s="609"/>
      <c r="X25" s="609"/>
      <c r="Y25" s="610"/>
      <c r="Z25" s="646">
        <v>29.6</v>
      </c>
      <c r="AA25" s="646"/>
      <c r="AB25" s="646"/>
      <c r="AC25" s="646"/>
      <c r="AD25" s="647">
        <v>49324274</v>
      </c>
      <c r="AE25" s="647"/>
      <c r="AF25" s="647"/>
      <c r="AG25" s="647"/>
      <c r="AH25" s="647"/>
      <c r="AI25" s="647"/>
      <c r="AJ25" s="647"/>
      <c r="AK25" s="647"/>
      <c r="AL25" s="611">
        <v>57.6</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15600585</v>
      </c>
      <c r="CS25" s="621"/>
      <c r="CT25" s="621"/>
      <c r="CU25" s="621"/>
      <c r="CV25" s="621"/>
      <c r="CW25" s="621"/>
      <c r="CX25" s="621"/>
      <c r="CY25" s="622"/>
      <c r="CZ25" s="611">
        <v>9.6</v>
      </c>
      <c r="DA25" s="623"/>
      <c r="DB25" s="623"/>
      <c r="DC25" s="624"/>
      <c r="DD25" s="614">
        <v>14274223</v>
      </c>
      <c r="DE25" s="621"/>
      <c r="DF25" s="621"/>
      <c r="DG25" s="621"/>
      <c r="DH25" s="621"/>
      <c r="DI25" s="621"/>
      <c r="DJ25" s="621"/>
      <c r="DK25" s="622"/>
      <c r="DL25" s="614">
        <v>13965899</v>
      </c>
      <c r="DM25" s="621"/>
      <c r="DN25" s="621"/>
      <c r="DO25" s="621"/>
      <c r="DP25" s="621"/>
      <c r="DQ25" s="621"/>
      <c r="DR25" s="621"/>
      <c r="DS25" s="621"/>
      <c r="DT25" s="621"/>
      <c r="DU25" s="621"/>
      <c r="DV25" s="622"/>
      <c r="DW25" s="611">
        <v>16.3</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22903</v>
      </c>
      <c r="S26" s="609"/>
      <c r="T26" s="609"/>
      <c r="U26" s="609"/>
      <c r="V26" s="609"/>
      <c r="W26" s="609"/>
      <c r="X26" s="609"/>
      <c r="Y26" s="610"/>
      <c r="Z26" s="646">
        <v>0</v>
      </c>
      <c r="AA26" s="646"/>
      <c r="AB26" s="646"/>
      <c r="AC26" s="646"/>
      <c r="AD26" s="647">
        <v>22903</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10358371</v>
      </c>
      <c r="CS26" s="609"/>
      <c r="CT26" s="609"/>
      <c r="CU26" s="609"/>
      <c r="CV26" s="609"/>
      <c r="CW26" s="609"/>
      <c r="CX26" s="609"/>
      <c r="CY26" s="610"/>
      <c r="CZ26" s="611">
        <v>6.4</v>
      </c>
      <c r="DA26" s="623"/>
      <c r="DB26" s="623"/>
      <c r="DC26" s="624"/>
      <c r="DD26" s="614">
        <v>9209217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1080908</v>
      </c>
      <c r="S27" s="609"/>
      <c r="T27" s="609"/>
      <c r="U27" s="609"/>
      <c r="V27" s="609"/>
      <c r="W27" s="609"/>
      <c r="X27" s="609"/>
      <c r="Y27" s="610"/>
      <c r="Z27" s="646">
        <v>0.6</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37033401</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22466320</v>
      </c>
      <c r="CS27" s="621"/>
      <c r="CT27" s="621"/>
      <c r="CU27" s="621"/>
      <c r="CV27" s="621"/>
      <c r="CW27" s="621"/>
      <c r="CX27" s="621"/>
      <c r="CY27" s="622"/>
      <c r="CZ27" s="611">
        <v>13.9</v>
      </c>
      <c r="DA27" s="623"/>
      <c r="DB27" s="623"/>
      <c r="DC27" s="624"/>
      <c r="DD27" s="614">
        <v>11686440</v>
      </c>
      <c r="DE27" s="621"/>
      <c r="DF27" s="621"/>
      <c r="DG27" s="621"/>
      <c r="DH27" s="621"/>
      <c r="DI27" s="621"/>
      <c r="DJ27" s="621"/>
      <c r="DK27" s="622"/>
      <c r="DL27" s="614">
        <v>9806967</v>
      </c>
      <c r="DM27" s="621"/>
      <c r="DN27" s="621"/>
      <c r="DO27" s="621"/>
      <c r="DP27" s="621"/>
      <c r="DQ27" s="621"/>
      <c r="DR27" s="621"/>
      <c r="DS27" s="621"/>
      <c r="DT27" s="621"/>
      <c r="DU27" s="621"/>
      <c r="DV27" s="622"/>
      <c r="DW27" s="611">
        <v>11.5</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7839844</v>
      </c>
      <c r="S28" s="609"/>
      <c r="T28" s="609"/>
      <c r="U28" s="609"/>
      <c r="V28" s="609"/>
      <c r="W28" s="609"/>
      <c r="X28" s="609"/>
      <c r="Y28" s="610"/>
      <c r="Z28" s="646">
        <v>4.7</v>
      </c>
      <c r="AA28" s="646"/>
      <c r="AB28" s="646"/>
      <c r="AC28" s="646"/>
      <c r="AD28" s="647">
        <v>5475259</v>
      </c>
      <c r="AE28" s="647"/>
      <c r="AF28" s="647"/>
      <c r="AG28" s="647"/>
      <c r="AH28" s="647"/>
      <c r="AI28" s="647"/>
      <c r="AJ28" s="647"/>
      <c r="AK28" s="647"/>
      <c r="AL28" s="611">
        <v>6.4</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1403624</v>
      </c>
      <c r="CS28" s="609"/>
      <c r="CT28" s="609"/>
      <c r="CU28" s="609"/>
      <c r="CV28" s="609"/>
      <c r="CW28" s="609"/>
      <c r="CX28" s="609"/>
      <c r="CY28" s="610"/>
      <c r="CZ28" s="611">
        <v>0.9</v>
      </c>
      <c r="DA28" s="623"/>
      <c r="DB28" s="623"/>
      <c r="DC28" s="624"/>
      <c r="DD28" s="614">
        <v>1403624</v>
      </c>
      <c r="DE28" s="609"/>
      <c r="DF28" s="609"/>
      <c r="DG28" s="609"/>
      <c r="DH28" s="609"/>
      <c r="DI28" s="609"/>
      <c r="DJ28" s="609"/>
      <c r="DK28" s="610"/>
      <c r="DL28" s="614">
        <v>1403624</v>
      </c>
      <c r="DM28" s="609"/>
      <c r="DN28" s="609"/>
      <c r="DO28" s="609"/>
      <c r="DP28" s="609"/>
      <c r="DQ28" s="609"/>
      <c r="DR28" s="609"/>
      <c r="DS28" s="609"/>
      <c r="DT28" s="609"/>
      <c r="DU28" s="609"/>
      <c r="DV28" s="610"/>
      <c r="DW28" s="611">
        <v>1.6</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833608</v>
      </c>
      <c r="S29" s="609"/>
      <c r="T29" s="609"/>
      <c r="U29" s="609"/>
      <c r="V29" s="609"/>
      <c r="W29" s="609"/>
      <c r="X29" s="609"/>
      <c r="Y29" s="610"/>
      <c r="Z29" s="646">
        <v>0.5</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1403624</v>
      </c>
      <c r="CS29" s="621"/>
      <c r="CT29" s="621"/>
      <c r="CU29" s="621"/>
      <c r="CV29" s="621"/>
      <c r="CW29" s="621"/>
      <c r="CX29" s="621"/>
      <c r="CY29" s="622"/>
      <c r="CZ29" s="611">
        <v>0.9</v>
      </c>
      <c r="DA29" s="623"/>
      <c r="DB29" s="623"/>
      <c r="DC29" s="624"/>
      <c r="DD29" s="614">
        <v>1403624</v>
      </c>
      <c r="DE29" s="621"/>
      <c r="DF29" s="621"/>
      <c r="DG29" s="621"/>
      <c r="DH29" s="621"/>
      <c r="DI29" s="621"/>
      <c r="DJ29" s="621"/>
      <c r="DK29" s="622"/>
      <c r="DL29" s="614">
        <v>1403624</v>
      </c>
      <c r="DM29" s="621"/>
      <c r="DN29" s="621"/>
      <c r="DO29" s="621"/>
      <c r="DP29" s="621"/>
      <c r="DQ29" s="621"/>
      <c r="DR29" s="621"/>
      <c r="DS29" s="621"/>
      <c r="DT29" s="621"/>
      <c r="DU29" s="621"/>
      <c r="DV29" s="622"/>
      <c r="DW29" s="611">
        <v>1.6</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23501909</v>
      </c>
      <c r="S30" s="609"/>
      <c r="T30" s="609"/>
      <c r="U30" s="609"/>
      <c r="V30" s="609"/>
      <c r="W30" s="609"/>
      <c r="X30" s="609"/>
      <c r="Y30" s="610"/>
      <c r="Z30" s="646">
        <v>14.1</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1198552</v>
      </c>
      <c r="CS30" s="609"/>
      <c r="CT30" s="609"/>
      <c r="CU30" s="609"/>
      <c r="CV30" s="609"/>
      <c r="CW30" s="609"/>
      <c r="CX30" s="609"/>
      <c r="CY30" s="610"/>
      <c r="CZ30" s="611">
        <v>0.7</v>
      </c>
      <c r="DA30" s="623"/>
      <c r="DB30" s="623"/>
      <c r="DC30" s="624"/>
      <c r="DD30" s="614">
        <v>1198552</v>
      </c>
      <c r="DE30" s="609"/>
      <c r="DF30" s="609"/>
      <c r="DG30" s="609"/>
      <c r="DH30" s="609"/>
      <c r="DI30" s="609"/>
      <c r="DJ30" s="609"/>
      <c r="DK30" s="610"/>
      <c r="DL30" s="614">
        <v>1198552</v>
      </c>
      <c r="DM30" s="609"/>
      <c r="DN30" s="609"/>
      <c r="DO30" s="609"/>
      <c r="DP30" s="609"/>
      <c r="DQ30" s="609"/>
      <c r="DR30" s="609"/>
      <c r="DS30" s="609"/>
      <c r="DT30" s="609"/>
      <c r="DU30" s="609"/>
      <c r="DV30" s="610"/>
      <c r="DW30" s="611">
        <v>1.4</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v>31601400</v>
      </c>
      <c r="S31" s="609"/>
      <c r="T31" s="609"/>
      <c r="U31" s="609"/>
      <c r="V31" s="609"/>
      <c r="W31" s="609"/>
      <c r="X31" s="609"/>
      <c r="Y31" s="610"/>
      <c r="Z31" s="646">
        <v>18.899999999999999</v>
      </c>
      <c r="AA31" s="646"/>
      <c r="AB31" s="646"/>
      <c r="AC31" s="646"/>
      <c r="AD31" s="647">
        <v>29576937</v>
      </c>
      <c r="AE31" s="647"/>
      <c r="AF31" s="647"/>
      <c r="AG31" s="647"/>
      <c r="AH31" s="647"/>
      <c r="AI31" s="647"/>
      <c r="AJ31" s="647"/>
      <c r="AK31" s="647"/>
      <c r="AL31" s="611">
        <v>34.6</v>
      </c>
      <c r="AM31" s="612"/>
      <c r="AN31" s="612"/>
      <c r="AO31" s="648"/>
      <c r="AP31" s="680" t="s">
        <v>298</v>
      </c>
      <c r="AQ31" s="681"/>
      <c r="AR31" s="681"/>
      <c r="AS31" s="681"/>
      <c r="AT31" s="682" t="s">
        <v>299</v>
      </c>
      <c r="AU31" s="212"/>
      <c r="AV31" s="212"/>
      <c r="AW31" s="212"/>
      <c r="AX31" s="666" t="s">
        <v>177</v>
      </c>
      <c r="AY31" s="667"/>
      <c r="AZ31" s="667"/>
      <c r="BA31" s="667"/>
      <c r="BB31" s="667"/>
      <c r="BC31" s="667"/>
      <c r="BD31" s="667"/>
      <c r="BE31" s="667"/>
      <c r="BF31" s="668"/>
      <c r="BG31" s="670">
        <v>99.2</v>
      </c>
      <c r="BH31" s="671"/>
      <c r="BI31" s="671"/>
      <c r="BJ31" s="671"/>
      <c r="BK31" s="671"/>
      <c r="BL31" s="671"/>
      <c r="BM31" s="672">
        <v>98.1</v>
      </c>
      <c r="BN31" s="671"/>
      <c r="BO31" s="671"/>
      <c r="BP31" s="671"/>
      <c r="BQ31" s="673"/>
      <c r="BR31" s="670">
        <v>99.1</v>
      </c>
      <c r="BS31" s="671"/>
      <c r="BT31" s="671"/>
      <c r="BU31" s="671"/>
      <c r="BV31" s="671"/>
      <c r="BW31" s="671"/>
      <c r="BX31" s="672">
        <v>97.8</v>
      </c>
      <c r="BY31" s="671"/>
      <c r="BZ31" s="671"/>
      <c r="CA31" s="671"/>
      <c r="CB31" s="673"/>
      <c r="CD31" s="629"/>
      <c r="CE31" s="630"/>
      <c r="CF31" s="605" t="s">
        <v>300</v>
      </c>
      <c r="CG31" s="606"/>
      <c r="CH31" s="606"/>
      <c r="CI31" s="606"/>
      <c r="CJ31" s="606"/>
      <c r="CK31" s="606"/>
      <c r="CL31" s="606"/>
      <c r="CM31" s="606"/>
      <c r="CN31" s="606"/>
      <c r="CO31" s="606"/>
      <c r="CP31" s="606"/>
      <c r="CQ31" s="607"/>
      <c r="CR31" s="608">
        <v>205072</v>
      </c>
      <c r="CS31" s="621"/>
      <c r="CT31" s="621"/>
      <c r="CU31" s="621"/>
      <c r="CV31" s="621"/>
      <c r="CW31" s="621"/>
      <c r="CX31" s="621"/>
      <c r="CY31" s="622"/>
      <c r="CZ31" s="611">
        <v>0.1</v>
      </c>
      <c r="DA31" s="623"/>
      <c r="DB31" s="623"/>
      <c r="DC31" s="624"/>
      <c r="DD31" s="614">
        <v>205072</v>
      </c>
      <c r="DE31" s="621"/>
      <c r="DF31" s="621"/>
      <c r="DG31" s="621"/>
      <c r="DH31" s="621"/>
      <c r="DI31" s="621"/>
      <c r="DJ31" s="621"/>
      <c r="DK31" s="622"/>
      <c r="DL31" s="614">
        <v>205072</v>
      </c>
      <c r="DM31" s="621"/>
      <c r="DN31" s="621"/>
      <c r="DO31" s="621"/>
      <c r="DP31" s="621"/>
      <c r="DQ31" s="621"/>
      <c r="DR31" s="621"/>
      <c r="DS31" s="621"/>
      <c r="DT31" s="621"/>
      <c r="DU31" s="621"/>
      <c r="DV31" s="622"/>
      <c r="DW31" s="611">
        <v>0.2</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12411260</v>
      </c>
      <c r="S32" s="609"/>
      <c r="T32" s="609"/>
      <c r="U32" s="609"/>
      <c r="V32" s="609"/>
      <c r="W32" s="609"/>
      <c r="X32" s="609"/>
      <c r="Y32" s="610"/>
      <c r="Z32" s="646">
        <v>7.4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208" t="s">
        <v>302</v>
      </c>
      <c r="AX32" s="605" t="s">
        <v>303</v>
      </c>
      <c r="AY32" s="606"/>
      <c r="AZ32" s="606"/>
      <c r="BA32" s="606"/>
      <c r="BB32" s="606"/>
      <c r="BC32" s="606"/>
      <c r="BD32" s="606"/>
      <c r="BE32" s="606"/>
      <c r="BF32" s="607"/>
      <c r="BG32" s="674">
        <v>99.2</v>
      </c>
      <c r="BH32" s="621"/>
      <c r="BI32" s="621"/>
      <c r="BJ32" s="621"/>
      <c r="BK32" s="621"/>
      <c r="BL32" s="621"/>
      <c r="BM32" s="612">
        <v>98</v>
      </c>
      <c r="BN32" s="621"/>
      <c r="BO32" s="621"/>
      <c r="BP32" s="621"/>
      <c r="BQ32" s="644"/>
      <c r="BR32" s="674">
        <v>99</v>
      </c>
      <c r="BS32" s="621"/>
      <c r="BT32" s="621"/>
      <c r="BU32" s="621"/>
      <c r="BV32" s="621"/>
      <c r="BW32" s="621"/>
      <c r="BX32" s="612">
        <v>97.7</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16748348</v>
      </c>
      <c r="S33" s="609"/>
      <c r="T33" s="609"/>
      <c r="U33" s="609"/>
      <c r="V33" s="609"/>
      <c r="W33" s="609"/>
      <c r="X33" s="609"/>
      <c r="Y33" s="610"/>
      <c r="Z33" s="646">
        <v>10</v>
      </c>
      <c r="AA33" s="646"/>
      <c r="AB33" s="646"/>
      <c r="AC33" s="646"/>
      <c r="AD33" s="647">
        <v>1202969</v>
      </c>
      <c r="AE33" s="647"/>
      <c r="AF33" s="647"/>
      <c r="AG33" s="647"/>
      <c r="AH33" s="647"/>
      <c r="AI33" s="647"/>
      <c r="AJ33" s="647"/>
      <c r="AK33" s="647"/>
      <c r="AL33" s="611">
        <v>1.4</v>
      </c>
      <c r="AM33" s="612"/>
      <c r="AN33" s="612"/>
      <c r="AO33" s="648"/>
      <c r="AP33" s="651"/>
      <c r="AQ33" s="652"/>
      <c r="AR33" s="652"/>
      <c r="AS33" s="652"/>
      <c r="AT33" s="684"/>
      <c r="AU33" s="213"/>
      <c r="AV33" s="213"/>
      <c r="AW33" s="213"/>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68328200</v>
      </c>
      <c r="CS33" s="621"/>
      <c r="CT33" s="621"/>
      <c r="CU33" s="621"/>
      <c r="CV33" s="621"/>
      <c r="CW33" s="621"/>
      <c r="CX33" s="621"/>
      <c r="CY33" s="622"/>
      <c r="CZ33" s="611">
        <v>42.2</v>
      </c>
      <c r="DA33" s="623"/>
      <c r="DB33" s="623"/>
      <c r="DC33" s="624"/>
      <c r="DD33" s="614">
        <v>50008541</v>
      </c>
      <c r="DE33" s="621"/>
      <c r="DF33" s="621"/>
      <c r="DG33" s="621"/>
      <c r="DH33" s="621"/>
      <c r="DI33" s="621"/>
      <c r="DJ33" s="621"/>
      <c r="DK33" s="622"/>
      <c r="DL33" s="614">
        <v>26554227</v>
      </c>
      <c r="DM33" s="621"/>
      <c r="DN33" s="621"/>
      <c r="DO33" s="621"/>
      <c r="DP33" s="621"/>
      <c r="DQ33" s="621"/>
      <c r="DR33" s="621"/>
      <c r="DS33" s="621"/>
      <c r="DT33" s="621"/>
      <c r="DU33" s="621"/>
      <c r="DV33" s="622"/>
      <c r="DW33" s="611">
        <v>31</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140981</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5" t="s">
        <v>309</v>
      </c>
      <c r="CE34" s="606"/>
      <c r="CF34" s="606"/>
      <c r="CG34" s="606"/>
      <c r="CH34" s="606"/>
      <c r="CI34" s="606"/>
      <c r="CJ34" s="606"/>
      <c r="CK34" s="606"/>
      <c r="CL34" s="606"/>
      <c r="CM34" s="606"/>
      <c r="CN34" s="606"/>
      <c r="CO34" s="606"/>
      <c r="CP34" s="606"/>
      <c r="CQ34" s="607"/>
      <c r="CR34" s="608">
        <v>24990519</v>
      </c>
      <c r="CS34" s="609"/>
      <c r="CT34" s="609"/>
      <c r="CU34" s="609"/>
      <c r="CV34" s="609"/>
      <c r="CW34" s="609"/>
      <c r="CX34" s="609"/>
      <c r="CY34" s="610"/>
      <c r="CZ34" s="611">
        <v>15.4</v>
      </c>
      <c r="DA34" s="623"/>
      <c r="DB34" s="623"/>
      <c r="DC34" s="624"/>
      <c r="DD34" s="614">
        <v>19961606</v>
      </c>
      <c r="DE34" s="609"/>
      <c r="DF34" s="609"/>
      <c r="DG34" s="609"/>
      <c r="DH34" s="609"/>
      <c r="DI34" s="609"/>
      <c r="DJ34" s="609"/>
      <c r="DK34" s="610"/>
      <c r="DL34" s="614">
        <v>18677277</v>
      </c>
      <c r="DM34" s="609"/>
      <c r="DN34" s="609"/>
      <c r="DO34" s="609"/>
      <c r="DP34" s="609"/>
      <c r="DQ34" s="609"/>
      <c r="DR34" s="609"/>
      <c r="DS34" s="609"/>
      <c r="DT34" s="609"/>
      <c r="DU34" s="609"/>
      <c r="DV34" s="610"/>
      <c r="DW34" s="611">
        <v>21.8</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3544556</v>
      </c>
      <c r="S35" s="609"/>
      <c r="T35" s="609"/>
      <c r="U35" s="609"/>
      <c r="V35" s="609"/>
      <c r="W35" s="609"/>
      <c r="X35" s="609"/>
      <c r="Y35" s="610"/>
      <c r="Z35" s="646">
        <v>2.1</v>
      </c>
      <c r="AA35" s="646"/>
      <c r="AB35" s="646"/>
      <c r="AC35" s="646"/>
      <c r="AD35" s="647" t="s">
        <v>122</v>
      </c>
      <c r="AE35" s="647"/>
      <c r="AF35" s="647"/>
      <c r="AG35" s="647"/>
      <c r="AH35" s="647"/>
      <c r="AI35" s="647"/>
      <c r="AJ35" s="647"/>
      <c r="AK35" s="647"/>
      <c r="AL35" s="611" t="s">
        <v>122</v>
      </c>
      <c r="AM35" s="612"/>
      <c r="AN35" s="612"/>
      <c r="AO35" s="648"/>
      <c r="AP35" s="21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968058</v>
      </c>
      <c r="CS35" s="621"/>
      <c r="CT35" s="621"/>
      <c r="CU35" s="621"/>
      <c r="CV35" s="621"/>
      <c r="CW35" s="621"/>
      <c r="CX35" s="621"/>
      <c r="CY35" s="622"/>
      <c r="CZ35" s="611">
        <v>0.6</v>
      </c>
      <c r="DA35" s="623"/>
      <c r="DB35" s="623"/>
      <c r="DC35" s="624"/>
      <c r="DD35" s="614">
        <v>856549</v>
      </c>
      <c r="DE35" s="621"/>
      <c r="DF35" s="621"/>
      <c r="DG35" s="621"/>
      <c r="DH35" s="621"/>
      <c r="DI35" s="621"/>
      <c r="DJ35" s="621"/>
      <c r="DK35" s="622"/>
      <c r="DL35" s="614">
        <v>856549</v>
      </c>
      <c r="DM35" s="621"/>
      <c r="DN35" s="621"/>
      <c r="DO35" s="621"/>
      <c r="DP35" s="621"/>
      <c r="DQ35" s="621"/>
      <c r="DR35" s="621"/>
      <c r="DS35" s="621"/>
      <c r="DT35" s="621"/>
      <c r="DU35" s="621"/>
      <c r="DV35" s="622"/>
      <c r="DW35" s="611">
        <v>1</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5493863</v>
      </c>
      <c r="S36" s="609"/>
      <c r="T36" s="609"/>
      <c r="U36" s="609"/>
      <c r="V36" s="609"/>
      <c r="W36" s="609"/>
      <c r="X36" s="609"/>
      <c r="Y36" s="610"/>
      <c r="Z36" s="646">
        <v>3.3</v>
      </c>
      <c r="AA36" s="646"/>
      <c r="AB36" s="646"/>
      <c r="AC36" s="646"/>
      <c r="AD36" s="647" t="s">
        <v>122</v>
      </c>
      <c r="AE36" s="647"/>
      <c r="AF36" s="647"/>
      <c r="AG36" s="647"/>
      <c r="AH36" s="647"/>
      <c r="AI36" s="647"/>
      <c r="AJ36" s="647"/>
      <c r="AK36" s="647"/>
      <c r="AL36" s="611" t="s">
        <v>122</v>
      </c>
      <c r="AM36" s="612"/>
      <c r="AN36" s="612"/>
      <c r="AO36" s="648"/>
      <c r="AP36" s="216"/>
      <c r="AQ36" s="657" t="s">
        <v>315</v>
      </c>
      <c r="AR36" s="658"/>
      <c r="AS36" s="658"/>
      <c r="AT36" s="658"/>
      <c r="AU36" s="658"/>
      <c r="AV36" s="658"/>
      <c r="AW36" s="658"/>
      <c r="AX36" s="658"/>
      <c r="AY36" s="659"/>
      <c r="AZ36" s="663">
        <v>5284207</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170651</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9528945</v>
      </c>
      <c r="CS36" s="609"/>
      <c r="CT36" s="609"/>
      <c r="CU36" s="609"/>
      <c r="CV36" s="609"/>
      <c r="CW36" s="609"/>
      <c r="CX36" s="609"/>
      <c r="CY36" s="610"/>
      <c r="CZ36" s="611">
        <v>5.9</v>
      </c>
      <c r="DA36" s="623"/>
      <c r="DB36" s="623"/>
      <c r="DC36" s="624"/>
      <c r="DD36" s="614">
        <v>6719617</v>
      </c>
      <c r="DE36" s="609"/>
      <c r="DF36" s="609"/>
      <c r="DG36" s="609"/>
      <c r="DH36" s="609"/>
      <c r="DI36" s="609"/>
      <c r="DJ36" s="609"/>
      <c r="DK36" s="610"/>
      <c r="DL36" s="614">
        <v>3709266</v>
      </c>
      <c r="DM36" s="609"/>
      <c r="DN36" s="609"/>
      <c r="DO36" s="609"/>
      <c r="DP36" s="609"/>
      <c r="DQ36" s="609"/>
      <c r="DR36" s="609"/>
      <c r="DS36" s="609"/>
      <c r="DT36" s="609"/>
      <c r="DU36" s="609"/>
      <c r="DV36" s="610"/>
      <c r="DW36" s="611">
        <v>4.3</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3402283</v>
      </c>
      <c r="S37" s="609"/>
      <c r="T37" s="609"/>
      <c r="U37" s="609"/>
      <c r="V37" s="609"/>
      <c r="W37" s="609"/>
      <c r="X37" s="609"/>
      <c r="Y37" s="610"/>
      <c r="Z37" s="646">
        <v>2</v>
      </c>
      <c r="AA37" s="646"/>
      <c r="AB37" s="646"/>
      <c r="AC37" s="646"/>
      <c r="AD37" s="647">
        <v>255</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472641</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170651</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1077117</v>
      </c>
      <c r="CS37" s="621"/>
      <c r="CT37" s="621"/>
      <c r="CU37" s="621"/>
      <c r="CV37" s="621"/>
      <c r="CW37" s="621"/>
      <c r="CX37" s="621"/>
      <c r="CY37" s="622"/>
      <c r="CZ37" s="611">
        <v>0.7</v>
      </c>
      <c r="DA37" s="623"/>
      <c r="DB37" s="623"/>
      <c r="DC37" s="624"/>
      <c r="DD37" s="614">
        <v>1077117</v>
      </c>
      <c r="DE37" s="621"/>
      <c r="DF37" s="621"/>
      <c r="DG37" s="621"/>
      <c r="DH37" s="621"/>
      <c r="DI37" s="621"/>
      <c r="DJ37" s="621"/>
      <c r="DK37" s="622"/>
      <c r="DL37" s="614">
        <v>849582</v>
      </c>
      <c r="DM37" s="621"/>
      <c r="DN37" s="621"/>
      <c r="DO37" s="621"/>
      <c r="DP37" s="621"/>
      <c r="DQ37" s="621"/>
      <c r="DR37" s="621"/>
      <c r="DS37" s="621"/>
      <c r="DT37" s="621"/>
      <c r="DU37" s="621"/>
      <c r="DV37" s="622"/>
      <c r="DW37" s="611">
        <v>1</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10913600</v>
      </c>
      <c r="S38" s="609"/>
      <c r="T38" s="609"/>
      <c r="U38" s="609"/>
      <c r="V38" s="609"/>
      <c r="W38" s="609"/>
      <c r="X38" s="609"/>
      <c r="Y38" s="610"/>
      <c r="Z38" s="646">
        <v>6.5</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20676</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5284207</v>
      </c>
      <c r="CS38" s="609"/>
      <c r="CT38" s="609"/>
      <c r="CU38" s="609"/>
      <c r="CV38" s="609"/>
      <c r="CW38" s="609"/>
      <c r="CX38" s="609"/>
      <c r="CY38" s="610"/>
      <c r="CZ38" s="611">
        <v>3.3</v>
      </c>
      <c r="DA38" s="623"/>
      <c r="DB38" s="623"/>
      <c r="DC38" s="624"/>
      <c r="DD38" s="614">
        <v>4452131</v>
      </c>
      <c r="DE38" s="609"/>
      <c r="DF38" s="609"/>
      <c r="DG38" s="609"/>
      <c r="DH38" s="609"/>
      <c r="DI38" s="609"/>
      <c r="DJ38" s="609"/>
      <c r="DK38" s="610"/>
      <c r="DL38" s="614">
        <v>3311135</v>
      </c>
      <c r="DM38" s="609"/>
      <c r="DN38" s="609"/>
      <c r="DO38" s="609"/>
      <c r="DP38" s="609"/>
      <c r="DQ38" s="609"/>
      <c r="DR38" s="609"/>
      <c r="DS38" s="609"/>
      <c r="DT38" s="609"/>
      <c r="DU38" s="609"/>
      <c r="DV38" s="610"/>
      <c r="DW38" s="611">
        <v>3.9</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26666</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26352311</v>
      </c>
      <c r="CS39" s="621"/>
      <c r="CT39" s="621"/>
      <c r="CU39" s="621"/>
      <c r="CV39" s="621"/>
      <c r="CW39" s="621"/>
      <c r="CX39" s="621"/>
      <c r="CY39" s="622"/>
      <c r="CZ39" s="611">
        <v>16.3</v>
      </c>
      <c r="DA39" s="623"/>
      <c r="DB39" s="623"/>
      <c r="DC39" s="624"/>
      <c r="DD39" s="614">
        <v>18018638</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17"/>
      <c r="BM40" s="606" t="s">
        <v>333</v>
      </c>
      <c r="BN40" s="606"/>
      <c r="BO40" s="606"/>
      <c r="BP40" s="606"/>
      <c r="BQ40" s="606"/>
      <c r="BR40" s="606"/>
      <c r="BS40" s="606"/>
      <c r="BT40" s="606"/>
      <c r="BU40" s="607"/>
      <c r="BV40" s="608">
        <v>155</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1204160</v>
      </c>
      <c r="CS40" s="609"/>
      <c r="CT40" s="609"/>
      <c r="CU40" s="609"/>
      <c r="CV40" s="609"/>
      <c r="CW40" s="609"/>
      <c r="CX40" s="609"/>
      <c r="CY40" s="610"/>
      <c r="CZ40" s="611">
        <v>0.7</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166859737</v>
      </c>
      <c r="S41" s="633"/>
      <c r="T41" s="633"/>
      <c r="U41" s="633"/>
      <c r="V41" s="633"/>
      <c r="W41" s="633"/>
      <c r="X41" s="633"/>
      <c r="Y41" s="636"/>
      <c r="Z41" s="637">
        <v>100</v>
      </c>
      <c r="AA41" s="637"/>
      <c r="AB41" s="637"/>
      <c r="AC41" s="637"/>
      <c r="AD41" s="638">
        <v>85602597</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1562185</v>
      </c>
      <c r="BA41" s="609"/>
      <c r="BB41" s="609"/>
      <c r="BC41" s="609"/>
      <c r="BD41" s="621"/>
      <c r="BE41" s="621"/>
      <c r="BF41" s="644"/>
      <c r="BG41" s="649"/>
      <c r="BH41" s="650"/>
      <c r="BI41" s="650"/>
      <c r="BJ41" s="650"/>
      <c r="BK41" s="650"/>
      <c r="BL41" s="217"/>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3249381</v>
      </c>
      <c r="BA42" s="633"/>
      <c r="BB42" s="633"/>
      <c r="BC42" s="633"/>
      <c r="BD42" s="593"/>
      <c r="BE42" s="593"/>
      <c r="BF42" s="656"/>
      <c r="BG42" s="651"/>
      <c r="BH42" s="652"/>
      <c r="BI42" s="652"/>
      <c r="BJ42" s="652"/>
      <c r="BK42" s="652"/>
      <c r="BL42" s="218"/>
      <c r="BM42" s="590" t="s">
        <v>340</v>
      </c>
      <c r="BN42" s="590"/>
      <c r="BO42" s="590"/>
      <c r="BP42" s="590"/>
      <c r="BQ42" s="590"/>
      <c r="BR42" s="590"/>
      <c r="BS42" s="590"/>
      <c r="BT42" s="590"/>
      <c r="BU42" s="591"/>
      <c r="BV42" s="592">
        <v>281</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54009164</v>
      </c>
      <c r="CS42" s="621"/>
      <c r="CT42" s="621"/>
      <c r="CU42" s="621"/>
      <c r="CV42" s="621"/>
      <c r="CW42" s="621"/>
      <c r="CX42" s="621"/>
      <c r="CY42" s="622"/>
      <c r="CZ42" s="611">
        <v>33.4</v>
      </c>
      <c r="DA42" s="623"/>
      <c r="DB42" s="623"/>
      <c r="DC42" s="624"/>
      <c r="DD42" s="614">
        <v>22330325</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208" t="s">
        <v>342</v>
      </c>
      <c r="CD43" s="605" t="s">
        <v>343</v>
      </c>
      <c r="CE43" s="606"/>
      <c r="CF43" s="606"/>
      <c r="CG43" s="606"/>
      <c r="CH43" s="606"/>
      <c r="CI43" s="606"/>
      <c r="CJ43" s="606"/>
      <c r="CK43" s="606"/>
      <c r="CL43" s="606"/>
      <c r="CM43" s="606"/>
      <c r="CN43" s="606"/>
      <c r="CO43" s="606"/>
      <c r="CP43" s="606"/>
      <c r="CQ43" s="607"/>
      <c r="CR43" s="608">
        <v>217184</v>
      </c>
      <c r="CS43" s="621"/>
      <c r="CT43" s="621"/>
      <c r="CU43" s="621"/>
      <c r="CV43" s="621"/>
      <c r="CW43" s="621"/>
      <c r="CX43" s="621"/>
      <c r="CY43" s="622"/>
      <c r="CZ43" s="611">
        <v>0.1</v>
      </c>
      <c r="DA43" s="623"/>
      <c r="DB43" s="623"/>
      <c r="DC43" s="624"/>
      <c r="DD43" s="614">
        <v>217184</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54009164</v>
      </c>
      <c r="CS44" s="609"/>
      <c r="CT44" s="609"/>
      <c r="CU44" s="609"/>
      <c r="CV44" s="609"/>
      <c r="CW44" s="609"/>
      <c r="CX44" s="609"/>
      <c r="CY44" s="610"/>
      <c r="CZ44" s="611">
        <v>33.4</v>
      </c>
      <c r="DA44" s="612"/>
      <c r="DB44" s="612"/>
      <c r="DC44" s="613"/>
      <c r="DD44" s="614">
        <v>22330325</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25503744</v>
      </c>
      <c r="CS45" s="621"/>
      <c r="CT45" s="621"/>
      <c r="CU45" s="621"/>
      <c r="CV45" s="621"/>
      <c r="CW45" s="621"/>
      <c r="CX45" s="621"/>
      <c r="CY45" s="622"/>
      <c r="CZ45" s="611">
        <v>15.8</v>
      </c>
      <c r="DA45" s="623"/>
      <c r="DB45" s="623"/>
      <c r="DC45" s="624"/>
      <c r="DD45" s="614">
        <v>6467554</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19"/>
      <c r="CD46" s="629"/>
      <c r="CE46" s="630"/>
      <c r="CF46" s="605" t="s">
        <v>348</v>
      </c>
      <c r="CG46" s="606"/>
      <c r="CH46" s="606"/>
      <c r="CI46" s="606"/>
      <c r="CJ46" s="606"/>
      <c r="CK46" s="606"/>
      <c r="CL46" s="606"/>
      <c r="CM46" s="606"/>
      <c r="CN46" s="606"/>
      <c r="CO46" s="606"/>
      <c r="CP46" s="606"/>
      <c r="CQ46" s="607"/>
      <c r="CR46" s="608">
        <v>28505420</v>
      </c>
      <c r="CS46" s="609"/>
      <c r="CT46" s="609"/>
      <c r="CU46" s="609"/>
      <c r="CV46" s="609"/>
      <c r="CW46" s="609"/>
      <c r="CX46" s="609"/>
      <c r="CY46" s="610"/>
      <c r="CZ46" s="611">
        <v>17.600000000000001</v>
      </c>
      <c r="DA46" s="612"/>
      <c r="DB46" s="612"/>
      <c r="DC46" s="613"/>
      <c r="DD46" s="614">
        <v>15862771</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19"/>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19"/>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19"/>
      <c r="CD49" s="589" t="s">
        <v>351</v>
      </c>
      <c r="CE49" s="590"/>
      <c r="CF49" s="590"/>
      <c r="CG49" s="590"/>
      <c r="CH49" s="590"/>
      <c r="CI49" s="590"/>
      <c r="CJ49" s="590"/>
      <c r="CK49" s="590"/>
      <c r="CL49" s="590"/>
      <c r="CM49" s="590"/>
      <c r="CN49" s="590"/>
      <c r="CO49" s="590"/>
      <c r="CP49" s="590"/>
      <c r="CQ49" s="591"/>
      <c r="CR49" s="592">
        <v>161807893</v>
      </c>
      <c r="CS49" s="593"/>
      <c r="CT49" s="593"/>
      <c r="CU49" s="593"/>
      <c r="CV49" s="593"/>
      <c r="CW49" s="593"/>
      <c r="CX49" s="593"/>
      <c r="CY49" s="594"/>
      <c r="CZ49" s="595">
        <v>100</v>
      </c>
      <c r="DA49" s="596"/>
      <c r="DB49" s="596"/>
      <c r="DC49" s="597"/>
      <c r="DD49" s="598">
        <v>99703153</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O9wGf2d7xCqYhQngHzOehTSswp875RnK6P+Yxzbck2l1xlIOQNdgLne3ahHXIJps+rHvSVX32T4M0Svn1z1jww==" saltValue="vfGiEBp6NEQ8DfR9+bm1/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353</v>
      </c>
      <c r="DK2" s="1079"/>
      <c r="DL2" s="1079"/>
      <c r="DM2" s="1079"/>
      <c r="DN2" s="1079"/>
      <c r="DO2" s="1080"/>
      <c r="DP2" s="222"/>
      <c r="DQ2" s="1078" t="s">
        <v>354</v>
      </c>
      <c r="DR2" s="1079"/>
      <c r="DS2" s="1079"/>
      <c r="DT2" s="1079"/>
      <c r="DU2" s="1079"/>
      <c r="DV2" s="1079"/>
      <c r="DW2" s="1079"/>
      <c r="DX2" s="1079"/>
      <c r="DY2" s="1079"/>
      <c r="DZ2" s="108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8"/>
    </row>
    <row r="5" spans="1:131" s="229"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26"/>
      <c r="BA5" s="226"/>
      <c r="BB5" s="226"/>
      <c r="BC5" s="226"/>
      <c r="BD5" s="226"/>
      <c r="BE5" s="227"/>
      <c r="BF5" s="227"/>
      <c r="BG5" s="227"/>
      <c r="BH5" s="227"/>
      <c r="BI5" s="227"/>
      <c r="BJ5" s="227"/>
      <c r="BK5" s="227"/>
      <c r="BL5" s="227"/>
      <c r="BM5" s="227"/>
      <c r="BN5" s="227"/>
      <c r="BO5" s="227"/>
      <c r="BP5" s="227"/>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28"/>
    </row>
    <row r="6" spans="1:131" s="229"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8"/>
    </row>
    <row r="7" spans="1:131" s="229" customFormat="1" ht="26.25" customHeight="1" thickTop="1" x14ac:dyDescent="0.2">
      <c r="A7" s="230">
        <v>1</v>
      </c>
      <c r="B7" s="1034" t="s">
        <v>374</v>
      </c>
      <c r="C7" s="1035"/>
      <c r="D7" s="1035"/>
      <c r="E7" s="1035"/>
      <c r="F7" s="1035"/>
      <c r="G7" s="1035"/>
      <c r="H7" s="1035"/>
      <c r="I7" s="1035"/>
      <c r="J7" s="1035"/>
      <c r="K7" s="1035"/>
      <c r="L7" s="1035"/>
      <c r="M7" s="1035"/>
      <c r="N7" s="1035"/>
      <c r="O7" s="1035"/>
      <c r="P7" s="1036"/>
      <c r="Q7" s="1089">
        <v>168025</v>
      </c>
      <c r="R7" s="1090"/>
      <c r="S7" s="1090"/>
      <c r="T7" s="1090"/>
      <c r="U7" s="1090"/>
      <c r="V7" s="1090">
        <v>162973</v>
      </c>
      <c r="W7" s="1090"/>
      <c r="X7" s="1090"/>
      <c r="Y7" s="1090"/>
      <c r="Z7" s="1090"/>
      <c r="AA7" s="1090">
        <v>5052</v>
      </c>
      <c r="AB7" s="1090"/>
      <c r="AC7" s="1090"/>
      <c r="AD7" s="1090"/>
      <c r="AE7" s="1091"/>
      <c r="AF7" s="1092">
        <v>2396</v>
      </c>
      <c r="AG7" s="1093"/>
      <c r="AH7" s="1093"/>
      <c r="AI7" s="1093"/>
      <c r="AJ7" s="1094"/>
      <c r="AK7" s="1095">
        <v>3460</v>
      </c>
      <c r="AL7" s="1096"/>
      <c r="AM7" s="1096"/>
      <c r="AN7" s="1096"/>
      <c r="AO7" s="1096"/>
      <c r="AP7" s="1096">
        <v>44538</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0">
        <v>1</v>
      </c>
      <c r="BR7" s="231"/>
      <c r="BS7" s="1086" t="s">
        <v>549</v>
      </c>
      <c r="BT7" s="1087"/>
      <c r="BU7" s="1087"/>
      <c r="BV7" s="1087"/>
      <c r="BW7" s="1087"/>
      <c r="BX7" s="1087"/>
      <c r="BY7" s="1087"/>
      <c r="BZ7" s="1087"/>
      <c r="CA7" s="1087"/>
      <c r="CB7" s="1087"/>
      <c r="CC7" s="1087"/>
      <c r="CD7" s="1087"/>
      <c r="CE7" s="1087"/>
      <c r="CF7" s="1087"/>
      <c r="CG7" s="1099"/>
      <c r="CH7" s="1083">
        <v>56</v>
      </c>
      <c r="CI7" s="1084"/>
      <c r="CJ7" s="1084"/>
      <c r="CK7" s="1084"/>
      <c r="CL7" s="1085"/>
      <c r="CM7" s="1083">
        <v>273</v>
      </c>
      <c r="CN7" s="1084"/>
      <c r="CO7" s="1084"/>
      <c r="CP7" s="1084"/>
      <c r="CQ7" s="1085"/>
      <c r="CR7" s="1083">
        <v>50</v>
      </c>
      <c r="CS7" s="1084"/>
      <c r="CT7" s="1084"/>
      <c r="CU7" s="1084"/>
      <c r="CV7" s="1085"/>
      <c r="CW7" s="1083">
        <v>149</v>
      </c>
      <c r="CX7" s="1084"/>
      <c r="CY7" s="1084"/>
      <c r="CZ7" s="1084"/>
      <c r="DA7" s="1085"/>
      <c r="DB7" s="1083" t="s">
        <v>550</v>
      </c>
      <c r="DC7" s="1084"/>
      <c r="DD7" s="1084"/>
      <c r="DE7" s="1084"/>
      <c r="DF7" s="1085"/>
      <c r="DG7" s="1083" t="s">
        <v>550</v>
      </c>
      <c r="DH7" s="1084"/>
      <c r="DI7" s="1084"/>
      <c r="DJ7" s="1084"/>
      <c r="DK7" s="1085"/>
      <c r="DL7" s="1083" t="s">
        <v>550</v>
      </c>
      <c r="DM7" s="1084"/>
      <c r="DN7" s="1084"/>
      <c r="DO7" s="1084"/>
      <c r="DP7" s="1085"/>
      <c r="DQ7" s="1083" t="s">
        <v>482</v>
      </c>
      <c r="DR7" s="1084"/>
      <c r="DS7" s="1084"/>
      <c r="DT7" s="1084"/>
      <c r="DU7" s="1085"/>
      <c r="DV7" s="1086"/>
      <c r="DW7" s="1087"/>
      <c r="DX7" s="1087"/>
      <c r="DY7" s="1087"/>
      <c r="DZ7" s="1088"/>
      <c r="EA7" s="228"/>
    </row>
    <row r="8" spans="1:131" s="229" customFormat="1" ht="26.25" customHeight="1" x14ac:dyDescent="0.2">
      <c r="A8" s="232">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2">
        <v>2</v>
      </c>
      <c r="BR8" s="233"/>
      <c r="BS8" s="979" t="s">
        <v>551</v>
      </c>
      <c r="BT8" s="980"/>
      <c r="BU8" s="980"/>
      <c r="BV8" s="980"/>
      <c r="BW8" s="980"/>
      <c r="BX8" s="980"/>
      <c r="BY8" s="980"/>
      <c r="BZ8" s="980"/>
      <c r="CA8" s="980"/>
      <c r="CB8" s="980"/>
      <c r="CC8" s="980"/>
      <c r="CD8" s="980"/>
      <c r="CE8" s="980"/>
      <c r="CF8" s="980"/>
      <c r="CG8" s="1001"/>
      <c r="CH8" s="976">
        <v>7</v>
      </c>
      <c r="CI8" s="977"/>
      <c r="CJ8" s="977"/>
      <c r="CK8" s="977"/>
      <c r="CL8" s="978"/>
      <c r="CM8" s="976">
        <v>559</v>
      </c>
      <c r="CN8" s="977"/>
      <c r="CO8" s="977"/>
      <c r="CP8" s="977"/>
      <c r="CQ8" s="978"/>
      <c r="CR8" s="976">
        <v>500</v>
      </c>
      <c r="CS8" s="977"/>
      <c r="CT8" s="977"/>
      <c r="CU8" s="977"/>
      <c r="CV8" s="978"/>
      <c r="CW8" s="976">
        <v>93</v>
      </c>
      <c r="CX8" s="977"/>
      <c r="CY8" s="977"/>
      <c r="CZ8" s="977"/>
      <c r="DA8" s="978"/>
      <c r="DB8" s="976">
        <v>1</v>
      </c>
      <c r="DC8" s="977"/>
      <c r="DD8" s="977"/>
      <c r="DE8" s="977"/>
      <c r="DF8" s="978"/>
      <c r="DG8" s="976" t="s">
        <v>482</v>
      </c>
      <c r="DH8" s="977"/>
      <c r="DI8" s="977"/>
      <c r="DJ8" s="977"/>
      <c r="DK8" s="978"/>
      <c r="DL8" s="976" t="s">
        <v>482</v>
      </c>
      <c r="DM8" s="977"/>
      <c r="DN8" s="977"/>
      <c r="DO8" s="977"/>
      <c r="DP8" s="978"/>
      <c r="DQ8" s="976" t="s">
        <v>482</v>
      </c>
      <c r="DR8" s="977"/>
      <c r="DS8" s="977"/>
      <c r="DT8" s="977"/>
      <c r="DU8" s="978"/>
      <c r="DV8" s="979"/>
      <c r="DW8" s="980"/>
      <c r="DX8" s="980"/>
      <c r="DY8" s="980"/>
      <c r="DZ8" s="981"/>
      <c r="EA8" s="228"/>
    </row>
    <row r="9" spans="1:131" s="229" customFormat="1" ht="26.25" customHeight="1" x14ac:dyDescent="0.2">
      <c r="A9" s="232">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2">
        <v>3</v>
      </c>
      <c r="BR9" s="233"/>
      <c r="BS9" s="979" t="s">
        <v>552</v>
      </c>
      <c r="BT9" s="980"/>
      <c r="BU9" s="980"/>
      <c r="BV9" s="980"/>
      <c r="BW9" s="980"/>
      <c r="BX9" s="980"/>
      <c r="BY9" s="980"/>
      <c r="BZ9" s="980"/>
      <c r="CA9" s="980"/>
      <c r="CB9" s="980"/>
      <c r="CC9" s="980"/>
      <c r="CD9" s="980"/>
      <c r="CE9" s="980"/>
      <c r="CF9" s="980"/>
      <c r="CG9" s="1001"/>
      <c r="CH9" s="976">
        <v>103</v>
      </c>
      <c r="CI9" s="977"/>
      <c r="CJ9" s="977"/>
      <c r="CK9" s="977"/>
      <c r="CL9" s="978"/>
      <c r="CM9" s="976">
        <v>3976</v>
      </c>
      <c r="CN9" s="977"/>
      <c r="CO9" s="977"/>
      <c r="CP9" s="977"/>
      <c r="CQ9" s="978"/>
      <c r="CR9" s="976">
        <v>550</v>
      </c>
      <c r="CS9" s="977"/>
      <c r="CT9" s="977"/>
      <c r="CU9" s="977"/>
      <c r="CV9" s="978"/>
      <c r="CW9" s="976" t="s">
        <v>482</v>
      </c>
      <c r="CX9" s="977"/>
      <c r="CY9" s="977"/>
      <c r="CZ9" s="977"/>
      <c r="DA9" s="978"/>
      <c r="DB9" s="976" t="s">
        <v>482</v>
      </c>
      <c r="DC9" s="977"/>
      <c r="DD9" s="977"/>
      <c r="DE9" s="977"/>
      <c r="DF9" s="978"/>
      <c r="DG9" s="976" t="s">
        <v>482</v>
      </c>
      <c r="DH9" s="977"/>
      <c r="DI9" s="977"/>
      <c r="DJ9" s="977"/>
      <c r="DK9" s="978"/>
      <c r="DL9" s="976" t="s">
        <v>482</v>
      </c>
      <c r="DM9" s="977"/>
      <c r="DN9" s="977"/>
      <c r="DO9" s="977"/>
      <c r="DP9" s="978"/>
      <c r="DQ9" s="976" t="s">
        <v>482</v>
      </c>
      <c r="DR9" s="977"/>
      <c r="DS9" s="977"/>
      <c r="DT9" s="977"/>
      <c r="DU9" s="978"/>
      <c r="DV9" s="979"/>
      <c r="DW9" s="980"/>
      <c r="DX9" s="980"/>
      <c r="DY9" s="980"/>
      <c r="DZ9" s="981"/>
      <c r="EA9" s="228"/>
    </row>
    <row r="10" spans="1:131" s="229" customFormat="1" ht="26.25" customHeight="1" x14ac:dyDescent="0.2">
      <c r="A10" s="232">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2">
        <v>4</v>
      </c>
      <c r="BR10" s="233" t="s">
        <v>554</v>
      </c>
      <c r="BS10" s="979" t="s">
        <v>553</v>
      </c>
      <c r="BT10" s="980"/>
      <c r="BU10" s="980"/>
      <c r="BV10" s="980"/>
      <c r="BW10" s="980"/>
      <c r="BX10" s="980"/>
      <c r="BY10" s="980"/>
      <c r="BZ10" s="980"/>
      <c r="CA10" s="980"/>
      <c r="CB10" s="980"/>
      <c r="CC10" s="980"/>
      <c r="CD10" s="980"/>
      <c r="CE10" s="980"/>
      <c r="CF10" s="980"/>
      <c r="CG10" s="1001"/>
      <c r="CH10" s="976">
        <v>0</v>
      </c>
      <c r="CI10" s="977"/>
      <c r="CJ10" s="977"/>
      <c r="CK10" s="977"/>
      <c r="CL10" s="978"/>
      <c r="CM10" s="976">
        <v>10</v>
      </c>
      <c r="CN10" s="977"/>
      <c r="CO10" s="977"/>
      <c r="CP10" s="977"/>
      <c r="CQ10" s="978"/>
      <c r="CR10" s="976">
        <v>10</v>
      </c>
      <c r="CS10" s="977"/>
      <c r="CT10" s="977"/>
      <c r="CU10" s="977"/>
      <c r="CV10" s="978"/>
      <c r="CW10" s="976" t="s">
        <v>482</v>
      </c>
      <c r="CX10" s="977"/>
      <c r="CY10" s="977"/>
      <c r="CZ10" s="977"/>
      <c r="DA10" s="978"/>
      <c r="DB10" s="976" t="s">
        <v>482</v>
      </c>
      <c r="DC10" s="977"/>
      <c r="DD10" s="977"/>
      <c r="DE10" s="977"/>
      <c r="DF10" s="978"/>
      <c r="DG10" s="976" t="s">
        <v>482</v>
      </c>
      <c r="DH10" s="977"/>
      <c r="DI10" s="977"/>
      <c r="DJ10" s="977"/>
      <c r="DK10" s="978"/>
      <c r="DL10" s="976" t="s">
        <v>482</v>
      </c>
      <c r="DM10" s="977"/>
      <c r="DN10" s="977"/>
      <c r="DO10" s="977"/>
      <c r="DP10" s="978"/>
      <c r="DQ10" s="976" t="s">
        <v>482</v>
      </c>
      <c r="DR10" s="977"/>
      <c r="DS10" s="977"/>
      <c r="DT10" s="977"/>
      <c r="DU10" s="978"/>
      <c r="DV10" s="979"/>
      <c r="DW10" s="980"/>
      <c r="DX10" s="980"/>
      <c r="DY10" s="980"/>
      <c r="DZ10" s="981"/>
      <c r="EA10" s="228"/>
    </row>
    <row r="11" spans="1:131" s="229" customFormat="1" ht="26.25" customHeight="1" x14ac:dyDescent="0.2">
      <c r="A11" s="232">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2">
        <v>5</v>
      </c>
      <c r="BR11" s="233"/>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8"/>
    </row>
    <row r="12" spans="1:131" s="229" customFormat="1" ht="26.25" customHeight="1" x14ac:dyDescent="0.2">
      <c r="A12" s="232">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2">
        <v>6</v>
      </c>
      <c r="BR12" s="233"/>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8"/>
    </row>
    <row r="13" spans="1:131" s="229" customFormat="1" ht="26.25" customHeight="1" x14ac:dyDescent="0.2">
      <c r="A13" s="232">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2">
        <v>7</v>
      </c>
      <c r="BR13" s="233"/>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8"/>
    </row>
    <row r="14" spans="1:131" s="229" customFormat="1" ht="26.25" customHeight="1" x14ac:dyDescent="0.2">
      <c r="A14" s="232">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2">
        <v>8</v>
      </c>
      <c r="BR14" s="233"/>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8"/>
    </row>
    <row r="15" spans="1:131" s="229" customFormat="1" ht="26.25" customHeight="1" x14ac:dyDescent="0.2">
      <c r="A15" s="232">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2">
        <v>9</v>
      </c>
      <c r="BR15" s="233"/>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8"/>
    </row>
    <row r="16" spans="1:131" s="229" customFormat="1" ht="26.25" customHeight="1" x14ac:dyDescent="0.2">
      <c r="A16" s="232">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2">
        <v>10</v>
      </c>
      <c r="BR16" s="233"/>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8"/>
    </row>
    <row r="17" spans="1:131" s="229" customFormat="1" ht="26.25" customHeight="1" x14ac:dyDescent="0.2">
      <c r="A17" s="232">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2">
        <v>11</v>
      </c>
      <c r="BR17" s="233"/>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8"/>
    </row>
    <row r="18" spans="1:131" s="229" customFormat="1" ht="26.25" customHeight="1" x14ac:dyDescent="0.2">
      <c r="A18" s="232">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2">
        <v>12</v>
      </c>
      <c r="BR18" s="233"/>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8"/>
    </row>
    <row r="19" spans="1:131" s="229" customFormat="1" ht="26.25" customHeight="1" x14ac:dyDescent="0.2">
      <c r="A19" s="232">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2">
        <v>13</v>
      </c>
      <c r="BR19" s="233"/>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8"/>
    </row>
    <row r="20" spans="1:131" s="229" customFormat="1" ht="26.25" customHeight="1" x14ac:dyDescent="0.2">
      <c r="A20" s="232">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2">
        <v>14</v>
      </c>
      <c r="BR20" s="233"/>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8"/>
    </row>
    <row r="21" spans="1:131" s="229" customFormat="1" ht="26.25" customHeight="1" thickBot="1" x14ac:dyDescent="0.25">
      <c r="A21" s="232">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2">
        <v>15</v>
      </c>
      <c r="BR21" s="233"/>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8"/>
    </row>
    <row r="22" spans="1:131" s="229" customFormat="1" ht="26.25" customHeight="1" x14ac:dyDescent="0.2">
      <c r="A22" s="232">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27"/>
      <c r="BF22" s="227"/>
      <c r="BG22" s="227"/>
      <c r="BH22" s="227"/>
      <c r="BI22" s="227"/>
      <c r="BJ22" s="227"/>
      <c r="BK22" s="227"/>
      <c r="BL22" s="227"/>
      <c r="BM22" s="227"/>
      <c r="BN22" s="227"/>
      <c r="BO22" s="227"/>
      <c r="BP22" s="227"/>
      <c r="BQ22" s="232">
        <v>16</v>
      </c>
      <c r="BR22" s="233"/>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8"/>
    </row>
    <row r="23" spans="1:131" s="229" customFormat="1" ht="26.25" customHeight="1" thickBot="1" x14ac:dyDescent="0.25">
      <c r="A23" s="234" t="s">
        <v>376</v>
      </c>
      <c r="B23" s="924" t="s">
        <v>377</v>
      </c>
      <c r="C23" s="925"/>
      <c r="D23" s="925"/>
      <c r="E23" s="925"/>
      <c r="F23" s="925"/>
      <c r="G23" s="925"/>
      <c r="H23" s="925"/>
      <c r="I23" s="925"/>
      <c r="J23" s="925"/>
      <c r="K23" s="925"/>
      <c r="L23" s="925"/>
      <c r="M23" s="925"/>
      <c r="N23" s="925"/>
      <c r="O23" s="925"/>
      <c r="P23" s="935"/>
      <c r="Q23" s="1054">
        <v>168025</v>
      </c>
      <c r="R23" s="1048"/>
      <c r="S23" s="1048"/>
      <c r="T23" s="1048"/>
      <c r="U23" s="1048"/>
      <c r="V23" s="1048">
        <v>162973</v>
      </c>
      <c r="W23" s="1048"/>
      <c r="X23" s="1048"/>
      <c r="Y23" s="1048"/>
      <c r="Z23" s="1048"/>
      <c r="AA23" s="1048">
        <v>5052</v>
      </c>
      <c r="AB23" s="1048"/>
      <c r="AC23" s="1048"/>
      <c r="AD23" s="1048"/>
      <c r="AE23" s="1055"/>
      <c r="AF23" s="1056">
        <v>2396</v>
      </c>
      <c r="AG23" s="1048"/>
      <c r="AH23" s="1048"/>
      <c r="AI23" s="1048"/>
      <c r="AJ23" s="1057"/>
      <c r="AK23" s="1058"/>
      <c r="AL23" s="1059"/>
      <c r="AM23" s="1059"/>
      <c r="AN23" s="1059"/>
      <c r="AO23" s="1059"/>
      <c r="AP23" s="1048">
        <v>44538</v>
      </c>
      <c r="AQ23" s="1048"/>
      <c r="AR23" s="1048"/>
      <c r="AS23" s="1048"/>
      <c r="AT23" s="1048"/>
      <c r="AU23" s="1049"/>
      <c r="AV23" s="1049"/>
      <c r="AW23" s="1049"/>
      <c r="AX23" s="1049"/>
      <c r="AY23" s="1050"/>
      <c r="AZ23" s="1051" t="s">
        <v>122</v>
      </c>
      <c r="BA23" s="1052"/>
      <c r="BB23" s="1052"/>
      <c r="BC23" s="1052"/>
      <c r="BD23" s="1053"/>
      <c r="BE23" s="227"/>
      <c r="BF23" s="227"/>
      <c r="BG23" s="227"/>
      <c r="BH23" s="227"/>
      <c r="BI23" s="227"/>
      <c r="BJ23" s="227"/>
      <c r="BK23" s="227"/>
      <c r="BL23" s="227"/>
      <c r="BM23" s="227"/>
      <c r="BN23" s="227"/>
      <c r="BO23" s="227"/>
      <c r="BP23" s="227"/>
      <c r="BQ23" s="232">
        <v>17</v>
      </c>
      <c r="BR23" s="233"/>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8"/>
    </row>
    <row r="24" spans="1:131" s="229"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2">
        <v>18</v>
      </c>
      <c r="BR24" s="233"/>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8"/>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5"/>
      <c r="BP25" s="235"/>
      <c r="BQ25" s="232">
        <v>19</v>
      </c>
      <c r="BR25" s="233"/>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26"/>
      <c r="BK26" s="226"/>
      <c r="BL26" s="226"/>
      <c r="BM26" s="226"/>
      <c r="BN26" s="226"/>
      <c r="BO26" s="235"/>
      <c r="BP26" s="235"/>
      <c r="BQ26" s="232">
        <v>20</v>
      </c>
      <c r="BR26" s="233"/>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5"/>
      <c r="BP27" s="235"/>
      <c r="BQ27" s="232">
        <v>21</v>
      </c>
      <c r="BR27" s="233"/>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2">
      <c r="A28" s="236">
        <v>1</v>
      </c>
      <c r="B28" s="1034" t="s">
        <v>388</v>
      </c>
      <c r="C28" s="1035"/>
      <c r="D28" s="1035"/>
      <c r="E28" s="1035"/>
      <c r="F28" s="1035"/>
      <c r="G28" s="1035"/>
      <c r="H28" s="1035"/>
      <c r="I28" s="1035"/>
      <c r="J28" s="1035"/>
      <c r="K28" s="1035"/>
      <c r="L28" s="1035"/>
      <c r="M28" s="1035"/>
      <c r="N28" s="1035"/>
      <c r="O28" s="1035"/>
      <c r="P28" s="1036"/>
      <c r="Q28" s="1037">
        <v>13572</v>
      </c>
      <c r="R28" s="1038"/>
      <c r="S28" s="1038"/>
      <c r="T28" s="1038"/>
      <c r="U28" s="1038"/>
      <c r="V28" s="1038">
        <v>13401</v>
      </c>
      <c r="W28" s="1038"/>
      <c r="X28" s="1038"/>
      <c r="Y28" s="1038"/>
      <c r="Z28" s="1038"/>
      <c r="AA28" s="1038">
        <v>171</v>
      </c>
      <c r="AB28" s="1038"/>
      <c r="AC28" s="1038"/>
      <c r="AD28" s="1038"/>
      <c r="AE28" s="1039"/>
      <c r="AF28" s="1040">
        <v>171</v>
      </c>
      <c r="AG28" s="1038"/>
      <c r="AH28" s="1038"/>
      <c r="AI28" s="1038"/>
      <c r="AJ28" s="1041"/>
      <c r="AK28" s="1029">
        <v>1560</v>
      </c>
      <c r="AL28" s="1030"/>
      <c r="AM28" s="1030"/>
      <c r="AN28" s="1030"/>
      <c r="AO28" s="1030"/>
      <c r="AP28" s="1030" t="s">
        <v>482</v>
      </c>
      <c r="AQ28" s="1030"/>
      <c r="AR28" s="1030"/>
      <c r="AS28" s="1030"/>
      <c r="AT28" s="1030"/>
      <c r="AU28" s="1030" t="s">
        <v>482</v>
      </c>
      <c r="AV28" s="1030"/>
      <c r="AW28" s="1030"/>
      <c r="AX28" s="1030"/>
      <c r="AY28" s="1030"/>
      <c r="AZ28" s="1031" t="s">
        <v>482</v>
      </c>
      <c r="BA28" s="1031"/>
      <c r="BB28" s="1031"/>
      <c r="BC28" s="1031"/>
      <c r="BD28" s="1031"/>
      <c r="BE28" s="1032"/>
      <c r="BF28" s="1032"/>
      <c r="BG28" s="1032"/>
      <c r="BH28" s="1032"/>
      <c r="BI28" s="1033"/>
      <c r="BJ28" s="226"/>
      <c r="BK28" s="226"/>
      <c r="BL28" s="226"/>
      <c r="BM28" s="226"/>
      <c r="BN28" s="226"/>
      <c r="BO28" s="235"/>
      <c r="BP28" s="235"/>
      <c r="BQ28" s="232">
        <v>22</v>
      </c>
      <c r="BR28" s="233"/>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2">
      <c r="A29" s="236">
        <v>2</v>
      </c>
      <c r="B29" s="1017" t="s">
        <v>389</v>
      </c>
      <c r="C29" s="1018"/>
      <c r="D29" s="1018"/>
      <c r="E29" s="1018"/>
      <c r="F29" s="1018"/>
      <c r="G29" s="1018"/>
      <c r="H29" s="1018"/>
      <c r="I29" s="1018"/>
      <c r="J29" s="1018"/>
      <c r="K29" s="1018"/>
      <c r="L29" s="1018"/>
      <c r="M29" s="1018"/>
      <c r="N29" s="1018"/>
      <c r="O29" s="1018"/>
      <c r="P29" s="1019"/>
      <c r="Q29" s="1025">
        <v>9522</v>
      </c>
      <c r="R29" s="1026"/>
      <c r="S29" s="1026"/>
      <c r="T29" s="1026"/>
      <c r="U29" s="1026"/>
      <c r="V29" s="1026">
        <v>9377</v>
      </c>
      <c r="W29" s="1026"/>
      <c r="X29" s="1026"/>
      <c r="Y29" s="1026"/>
      <c r="Z29" s="1026"/>
      <c r="AA29" s="1026">
        <v>146</v>
      </c>
      <c r="AB29" s="1026"/>
      <c r="AC29" s="1026"/>
      <c r="AD29" s="1026"/>
      <c r="AE29" s="1027"/>
      <c r="AF29" s="1022">
        <v>146</v>
      </c>
      <c r="AG29" s="1023"/>
      <c r="AH29" s="1023"/>
      <c r="AI29" s="1023"/>
      <c r="AJ29" s="1024"/>
      <c r="AK29" s="967">
        <v>1658</v>
      </c>
      <c r="AL29" s="958"/>
      <c r="AM29" s="958"/>
      <c r="AN29" s="958"/>
      <c r="AO29" s="958"/>
      <c r="AP29" s="958" t="s">
        <v>482</v>
      </c>
      <c r="AQ29" s="958"/>
      <c r="AR29" s="958"/>
      <c r="AS29" s="958"/>
      <c r="AT29" s="958"/>
      <c r="AU29" s="958" t="s">
        <v>482</v>
      </c>
      <c r="AV29" s="958"/>
      <c r="AW29" s="958"/>
      <c r="AX29" s="958"/>
      <c r="AY29" s="958"/>
      <c r="AZ29" s="1028" t="s">
        <v>482</v>
      </c>
      <c r="BA29" s="1028"/>
      <c r="BB29" s="1028"/>
      <c r="BC29" s="1028"/>
      <c r="BD29" s="1028"/>
      <c r="BE29" s="959"/>
      <c r="BF29" s="959"/>
      <c r="BG29" s="959"/>
      <c r="BH29" s="959"/>
      <c r="BI29" s="960"/>
      <c r="BJ29" s="226"/>
      <c r="BK29" s="226"/>
      <c r="BL29" s="226"/>
      <c r="BM29" s="226"/>
      <c r="BN29" s="226"/>
      <c r="BO29" s="235"/>
      <c r="BP29" s="235"/>
      <c r="BQ29" s="232">
        <v>23</v>
      </c>
      <c r="BR29" s="233"/>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2">
      <c r="A30" s="236">
        <v>3</v>
      </c>
      <c r="B30" s="1017" t="s">
        <v>390</v>
      </c>
      <c r="C30" s="1018"/>
      <c r="D30" s="1018"/>
      <c r="E30" s="1018"/>
      <c r="F30" s="1018"/>
      <c r="G30" s="1018"/>
      <c r="H30" s="1018"/>
      <c r="I30" s="1018"/>
      <c r="J30" s="1018"/>
      <c r="K30" s="1018"/>
      <c r="L30" s="1018"/>
      <c r="M30" s="1018"/>
      <c r="N30" s="1018"/>
      <c r="O30" s="1018"/>
      <c r="P30" s="1019"/>
      <c r="Q30" s="1025">
        <v>3463</v>
      </c>
      <c r="R30" s="1026"/>
      <c r="S30" s="1026"/>
      <c r="T30" s="1026"/>
      <c r="U30" s="1026"/>
      <c r="V30" s="1026">
        <v>3447</v>
      </c>
      <c r="W30" s="1026"/>
      <c r="X30" s="1026"/>
      <c r="Y30" s="1026"/>
      <c r="Z30" s="1026"/>
      <c r="AA30" s="1026">
        <v>16</v>
      </c>
      <c r="AB30" s="1026"/>
      <c r="AC30" s="1026"/>
      <c r="AD30" s="1026"/>
      <c r="AE30" s="1027"/>
      <c r="AF30" s="1022">
        <v>16</v>
      </c>
      <c r="AG30" s="1023"/>
      <c r="AH30" s="1023"/>
      <c r="AI30" s="1023"/>
      <c r="AJ30" s="1024"/>
      <c r="AK30" s="967">
        <v>1365</v>
      </c>
      <c r="AL30" s="958"/>
      <c r="AM30" s="958"/>
      <c r="AN30" s="958"/>
      <c r="AO30" s="958"/>
      <c r="AP30" s="958" t="s">
        <v>482</v>
      </c>
      <c r="AQ30" s="958"/>
      <c r="AR30" s="958"/>
      <c r="AS30" s="958"/>
      <c r="AT30" s="958"/>
      <c r="AU30" s="958" t="s">
        <v>482</v>
      </c>
      <c r="AV30" s="958"/>
      <c r="AW30" s="958"/>
      <c r="AX30" s="958"/>
      <c r="AY30" s="958"/>
      <c r="AZ30" s="1028" t="s">
        <v>482</v>
      </c>
      <c r="BA30" s="1028"/>
      <c r="BB30" s="1028"/>
      <c r="BC30" s="1028"/>
      <c r="BD30" s="1028"/>
      <c r="BE30" s="959"/>
      <c r="BF30" s="959"/>
      <c r="BG30" s="959"/>
      <c r="BH30" s="959"/>
      <c r="BI30" s="960"/>
      <c r="BJ30" s="226"/>
      <c r="BK30" s="226"/>
      <c r="BL30" s="226"/>
      <c r="BM30" s="226"/>
      <c r="BN30" s="226"/>
      <c r="BO30" s="235"/>
      <c r="BP30" s="235"/>
      <c r="BQ30" s="232">
        <v>24</v>
      </c>
      <c r="BR30" s="233"/>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2">
      <c r="A31" s="236">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26"/>
      <c r="BK31" s="226"/>
      <c r="BL31" s="226"/>
      <c r="BM31" s="226"/>
      <c r="BN31" s="226"/>
      <c r="BO31" s="235"/>
      <c r="BP31" s="235"/>
      <c r="BQ31" s="232">
        <v>25</v>
      </c>
      <c r="BR31" s="233"/>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2">
      <c r="A32" s="236">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26"/>
      <c r="BK32" s="226"/>
      <c r="BL32" s="226"/>
      <c r="BM32" s="226"/>
      <c r="BN32" s="226"/>
      <c r="BO32" s="235"/>
      <c r="BP32" s="235"/>
      <c r="BQ32" s="232">
        <v>26</v>
      </c>
      <c r="BR32" s="233"/>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2">
      <c r="A33" s="236">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26"/>
      <c r="BK33" s="226"/>
      <c r="BL33" s="226"/>
      <c r="BM33" s="226"/>
      <c r="BN33" s="226"/>
      <c r="BO33" s="235"/>
      <c r="BP33" s="235"/>
      <c r="BQ33" s="232">
        <v>27</v>
      </c>
      <c r="BR33" s="233"/>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2">
      <c r="A34" s="236">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26"/>
      <c r="BK34" s="226"/>
      <c r="BL34" s="226"/>
      <c r="BM34" s="226"/>
      <c r="BN34" s="226"/>
      <c r="BO34" s="235"/>
      <c r="BP34" s="235"/>
      <c r="BQ34" s="232">
        <v>28</v>
      </c>
      <c r="BR34" s="233"/>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2">
      <c r="A35" s="236">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6"/>
      <c r="BK35" s="226"/>
      <c r="BL35" s="226"/>
      <c r="BM35" s="226"/>
      <c r="BN35" s="226"/>
      <c r="BO35" s="235"/>
      <c r="BP35" s="235"/>
      <c r="BQ35" s="232">
        <v>29</v>
      </c>
      <c r="BR35" s="233"/>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2">
      <c r="A36" s="236">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5"/>
      <c r="BP36" s="235"/>
      <c r="BQ36" s="232">
        <v>30</v>
      </c>
      <c r="BR36" s="233"/>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2">
      <c r="A37" s="236">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5"/>
      <c r="BP37" s="235"/>
      <c r="BQ37" s="232">
        <v>31</v>
      </c>
      <c r="BR37" s="233"/>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2">
      <c r="A38" s="236">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5"/>
      <c r="BP38" s="235"/>
      <c r="BQ38" s="232">
        <v>32</v>
      </c>
      <c r="BR38" s="233"/>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2">
      <c r="A39" s="236">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5"/>
      <c r="BP39" s="235"/>
      <c r="BQ39" s="232">
        <v>33</v>
      </c>
      <c r="BR39" s="233"/>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2">
      <c r="A40" s="232">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5"/>
      <c r="BP40" s="235"/>
      <c r="BQ40" s="232">
        <v>34</v>
      </c>
      <c r="BR40" s="233"/>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2">
      <c r="A41" s="232">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5"/>
      <c r="BP41" s="235"/>
      <c r="BQ41" s="232">
        <v>35</v>
      </c>
      <c r="BR41" s="233"/>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2">
      <c r="A42" s="232">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5"/>
      <c r="BP42" s="235"/>
      <c r="BQ42" s="232">
        <v>36</v>
      </c>
      <c r="BR42" s="233"/>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2">
      <c r="A43" s="232">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5"/>
      <c r="BP43" s="235"/>
      <c r="BQ43" s="232">
        <v>37</v>
      </c>
      <c r="BR43" s="233"/>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2">
      <c r="A44" s="232">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5"/>
      <c r="BP44" s="235"/>
      <c r="BQ44" s="232">
        <v>38</v>
      </c>
      <c r="BR44" s="233"/>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2">
      <c r="A45" s="232">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5"/>
      <c r="BP45" s="235"/>
      <c r="BQ45" s="232">
        <v>39</v>
      </c>
      <c r="BR45" s="233"/>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2">
      <c r="A46" s="232">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5"/>
      <c r="BP46" s="235"/>
      <c r="BQ46" s="232">
        <v>40</v>
      </c>
      <c r="BR46" s="233"/>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2">
      <c r="A47" s="232">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5"/>
      <c r="BP47" s="235"/>
      <c r="BQ47" s="232">
        <v>41</v>
      </c>
      <c r="BR47" s="233"/>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2">
      <c r="A48" s="232">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5"/>
      <c r="BP48" s="235"/>
      <c r="BQ48" s="232">
        <v>42</v>
      </c>
      <c r="BR48" s="233"/>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2">
      <c r="A49" s="232">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5"/>
      <c r="BP49" s="235"/>
      <c r="BQ49" s="232">
        <v>43</v>
      </c>
      <c r="BR49" s="233"/>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2">
      <c r="A50" s="232">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5"/>
      <c r="BP50" s="235"/>
      <c r="BQ50" s="232">
        <v>44</v>
      </c>
      <c r="BR50" s="233"/>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2">
      <c r="A51" s="232">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5"/>
      <c r="BP51" s="235"/>
      <c r="BQ51" s="232">
        <v>45</v>
      </c>
      <c r="BR51" s="233"/>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2">
      <c r="A52" s="232">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5"/>
      <c r="BP52" s="235"/>
      <c r="BQ52" s="232">
        <v>46</v>
      </c>
      <c r="BR52" s="233"/>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2">
      <c r="A53" s="232">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5"/>
      <c r="BP53" s="235"/>
      <c r="BQ53" s="232">
        <v>47</v>
      </c>
      <c r="BR53" s="233"/>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2">
      <c r="A54" s="232">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5"/>
      <c r="BP54" s="235"/>
      <c r="BQ54" s="232">
        <v>48</v>
      </c>
      <c r="BR54" s="233"/>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2">
      <c r="A55" s="232">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5"/>
      <c r="BP55" s="235"/>
      <c r="BQ55" s="232">
        <v>49</v>
      </c>
      <c r="BR55" s="233"/>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2">
      <c r="A56" s="232">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5"/>
      <c r="BP56" s="235"/>
      <c r="BQ56" s="232">
        <v>50</v>
      </c>
      <c r="BR56" s="233"/>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2">
      <c r="A57" s="232">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5"/>
      <c r="BP57" s="235"/>
      <c r="BQ57" s="232">
        <v>51</v>
      </c>
      <c r="BR57" s="233"/>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2">
      <c r="A58" s="232">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5"/>
      <c r="BP58" s="235"/>
      <c r="BQ58" s="232">
        <v>52</v>
      </c>
      <c r="BR58" s="233"/>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2">
      <c r="A59" s="232">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5"/>
      <c r="BP59" s="235"/>
      <c r="BQ59" s="232">
        <v>53</v>
      </c>
      <c r="BR59" s="233"/>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2">
      <c r="A60" s="232">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5"/>
      <c r="BP60" s="235"/>
      <c r="BQ60" s="232">
        <v>54</v>
      </c>
      <c r="BR60" s="233"/>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5">
      <c r="A61" s="232">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5"/>
      <c r="BP61" s="235"/>
      <c r="BQ61" s="232">
        <v>55</v>
      </c>
      <c r="BR61" s="233"/>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2">
      <c r="A62" s="232">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391</v>
      </c>
      <c r="BK62" s="1015"/>
      <c r="BL62" s="1015"/>
      <c r="BM62" s="1015"/>
      <c r="BN62" s="1016"/>
      <c r="BO62" s="235"/>
      <c r="BP62" s="235"/>
      <c r="BQ62" s="232">
        <v>56</v>
      </c>
      <c r="BR62" s="233"/>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5">
      <c r="A63" s="234" t="s">
        <v>376</v>
      </c>
      <c r="B63" s="924" t="s">
        <v>392</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333</v>
      </c>
      <c r="AG63" s="946"/>
      <c r="AH63" s="946"/>
      <c r="AI63" s="946"/>
      <c r="AJ63" s="1009"/>
      <c r="AK63" s="1010"/>
      <c r="AL63" s="950"/>
      <c r="AM63" s="950"/>
      <c r="AN63" s="950"/>
      <c r="AO63" s="950"/>
      <c r="AP63" s="946" t="s">
        <v>482</v>
      </c>
      <c r="AQ63" s="946"/>
      <c r="AR63" s="946"/>
      <c r="AS63" s="946"/>
      <c r="AT63" s="946"/>
      <c r="AU63" s="946" t="s">
        <v>482</v>
      </c>
      <c r="AV63" s="946"/>
      <c r="AW63" s="946"/>
      <c r="AX63" s="946"/>
      <c r="AY63" s="946"/>
      <c r="AZ63" s="1004"/>
      <c r="BA63" s="1004"/>
      <c r="BB63" s="1004"/>
      <c r="BC63" s="1004"/>
      <c r="BD63" s="1004"/>
      <c r="BE63" s="947"/>
      <c r="BF63" s="947"/>
      <c r="BG63" s="947"/>
      <c r="BH63" s="947"/>
      <c r="BI63" s="948"/>
      <c r="BJ63" s="1005" t="s">
        <v>122</v>
      </c>
      <c r="BK63" s="940"/>
      <c r="BL63" s="940"/>
      <c r="BM63" s="940"/>
      <c r="BN63" s="1006"/>
      <c r="BO63" s="235"/>
      <c r="BP63" s="235"/>
      <c r="BQ63" s="232">
        <v>57</v>
      </c>
      <c r="BR63" s="233"/>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2">
      <c r="A66" s="982" t="s">
        <v>394</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395</v>
      </c>
      <c r="AV66" s="989"/>
      <c r="AW66" s="989"/>
      <c r="AX66" s="989"/>
      <c r="AY66" s="990"/>
      <c r="AZ66" s="988" t="s">
        <v>364</v>
      </c>
      <c r="BA66" s="989"/>
      <c r="BB66" s="989"/>
      <c r="BC66" s="989"/>
      <c r="BD66" s="1002"/>
      <c r="BE66" s="235"/>
      <c r="BF66" s="235"/>
      <c r="BG66" s="235"/>
      <c r="BH66" s="235"/>
      <c r="BI66" s="235"/>
      <c r="BJ66" s="235"/>
      <c r="BK66" s="235"/>
      <c r="BL66" s="235"/>
      <c r="BM66" s="235"/>
      <c r="BN66" s="235"/>
      <c r="BO66" s="235"/>
      <c r="BP66" s="235"/>
      <c r="BQ66" s="232">
        <v>60</v>
      </c>
      <c r="BR66" s="237"/>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5"/>
      <c r="BF67" s="235"/>
      <c r="BG67" s="235"/>
      <c r="BH67" s="235"/>
      <c r="BI67" s="235"/>
      <c r="BJ67" s="235"/>
      <c r="BK67" s="235"/>
      <c r="BL67" s="235"/>
      <c r="BM67" s="235"/>
      <c r="BN67" s="235"/>
      <c r="BO67" s="235"/>
      <c r="BP67" s="235"/>
      <c r="BQ67" s="232">
        <v>61</v>
      </c>
      <c r="BR67" s="237"/>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2">
      <c r="A68" s="230">
        <v>1</v>
      </c>
      <c r="B68" s="972" t="s">
        <v>538</v>
      </c>
      <c r="C68" s="973"/>
      <c r="D68" s="973"/>
      <c r="E68" s="973"/>
      <c r="F68" s="973"/>
      <c r="G68" s="973"/>
      <c r="H68" s="973"/>
      <c r="I68" s="973"/>
      <c r="J68" s="973"/>
      <c r="K68" s="973"/>
      <c r="L68" s="973"/>
      <c r="M68" s="973"/>
      <c r="N68" s="973"/>
      <c r="O68" s="973"/>
      <c r="P68" s="974"/>
      <c r="Q68" s="975">
        <v>8467</v>
      </c>
      <c r="R68" s="969">
        <v>7961</v>
      </c>
      <c r="S68" s="969">
        <v>7961</v>
      </c>
      <c r="T68" s="969">
        <v>7961</v>
      </c>
      <c r="U68" s="969">
        <v>7961</v>
      </c>
      <c r="V68" s="969">
        <v>7990</v>
      </c>
      <c r="W68" s="969">
        <v>7475</v>
      </c>
      <c r="X68" s="969">
        <v>7475</v>
      </c>
      <c r="Y68" s="969">
        <v>7475</v>
      </c>
      <c r="Z68" s="969">
        <v>7475</v>
      </c>
      <c r="AA68" s="969">
        <v>477</v>
      </c>
      <c r="AB68" s="969">
        <v>486</v>
      </c>
      <c r="AC68" s="969">
        <v>486</v>
      </c>
      <c r="AD68" s="969">
        <v>486</v>
      </c>
      <c r="AE68" s="969">
        <v>486</v>
      </c>
      <c r="AF68" s="969">
        <v>477</v>
      </c>
      <c r="AG68" s="969">
        <v>486</v>
      </c>
      <c r="AH68" s="969">
        <v>486</v>
      </c>
      <c r="AI68" s="969">
        <v>486</v>
      </c>
      <c r="AJ68" s="969">
        <v>486</v>
      </c>
      <c r="AK68" s="969">
        <v>380</v>
      </c>
      <c r="AL68" s="969"/>
      <c r="AM68" s="969"/>
      <c r="AN68" s="969"/>
      <c r="AO68" s="969"/>
      <c r="AP68" s="969">
        <v>3142</v>
      </c>
      <c r="AQ68" s="969">
        <v>4476</v>
      </c>
      <c r="AR68" s="969">
        <v>4476</v>
      </c>
      <c r="AS68" s="969">
        <v>4476</v>
      </c>
      <c r="AT68" s="969">
        <v>4476</v>
      </c>
      <c r="AU68" s="969">
        <v>135</v>
      </c>
      <c r="AV68" s="969">
        <v>192</v>
      </c>
      <c r="AW68" s="969">
        <v>192</v>
      </c>
      <c r="AX68" s="969">
        <v>192</v>
      </c>
      <c r="AY68" s="969">
        <v>192</v>
      </c>
      <c r="AZ68" s="970"/>
      <c r="BA68" s="970"/>
      <c r="BB68" s="970"/>
      <c r="BC68" s="970"/>
      <c r="BD68" s="971"/>
      <c r="BE68" s="235"/>
      <c r="BF68" s="235"/>
      <c r="BG68" s="235"/>
      <c r="BH68" s="235"/>
      <c r="BI68" s="235"/>
      <c r="BJ68" s="235"/>
      <c r="BK68" s="235"/>
      <c r="BL68" s="235"/>
      <c r="BM68" s="235"/>
      <c r="BN68" s="235"/>
      <c r="BO68" s="235"/>
      <c r="BP68" s="235"/>
      <c r="BQ68" s="232">
        <v>62</v>
      </c>
      <c r="BR68" s="237"/>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2">
      <c r="A69" s="232">
        <v>2</v>
      </c>
      <c r="B69" s="961" t="s">
        <v>539</v>
      </c>
      <c r="C69" s="962"/>
      <c r="D69" s="962"/>
      <c r="E69" s="962"/>
      <c r="F69" s="962"/>
      <c r="G69" s="962"/>
      <c r="H69" s="962"/>
      <c r="I69" s="962"/>
      <c r="J69" s="962"/>
      <c r="K69" s="962"/>
      <c r="L69" s="962"/>
      <c r="M69" s="962"/>
      <c r="N69" s="962"/>
      <c r="O69" s="962"/>
      <c r="P69" s="963"/>
      <c r="Q69" s="964">
        <v>221481</v>
      </c>
      <c r="R69" s="958">
        <v>144168</v>
      </c>
      <c r="S69" s="958">
        <v>144168</v>
      </c>
      <c r="T69" s="958">
        <v>144168</v>
      </c>
      <c r="U69" s="958">
        <v>144168</v>
      </c>
      <c r="V69" s="958">
        <v>203386</v>
      </c>
      <c r="W69" s="958">
        <v>138019</v>
      </c>
      <c r="X69" s="958">
        <v>138019</v>
      </c>
      <c r="Y69" s="958">
        <v>138019</v>
      </c>
      <c r="Z69" s="958">
        <v>138019</v>
      </c>
      <c r="AA69" s="958">
        <v>18095</v>
      </c>
      <c r="AB69" s="958">
        <v>6149</v>
      </c>
      <c r="AC69" s="958">
        <v>6149</v>
      </c>
      <c r="AD69" s="958">
        <v>6149</v>
      </c>
      <c r="AE69" s="958">
        <v>6149</v>
      </c>
      <c r="AF69" s="958">
        <v>40934</v>
      </c>
      <c r="AG69" s="958">
        <v>32354</v>
      </c>
      <c r="AH69" s="958">
        <v>32354</v>
      </c>
      <c r="AI69" s="958">
        <v>32354</v>
      </c>
      <c r="AJ69" s="958">
        <v>32354</v>
      </c>
      <c r="AK69" s="958" t="s">
        <v>482</v>
      </c>
      <c r="AL69" s="958"/>
      <c r="AM69" s="958"/>
      <c r="AN69" s="958"/>
      <c r="AO69" s="958"/>
      <c r="AP69" s="958" t="s">
        <v>482</v>
      </c>
      <c r="AQ69" s="958"/>
      <c r="AR69" s="958"/>
      <c r="AS69" s="958"/>
      <c r="AT69" s="958"/>
      <c r="AU69" s="958" t="s">
        <v>482</v>
      </c>
      <c r="AV69" s="958"/>
      <c r="AW69" s="958"/>
      <c r="AX69" s="958"/>
      <c r="AY69" s="958"/>
      <c r="AZ69" s="959" t="s">
        <v>543</v>
      </c>
      <c r="BA69" s="959"/>
      <c r="BB69" s="959"/>
      <c r="BC69" s="959"/>
      <c r="BD69" s="960"/>
      <c r="BE69" s="235"/>
      <c r="BF69" s="235"/>
      <c r="BG69" s="235"/>
      <c r="BH69" s="235"/>
      <c r="BI69" s="235"/>
      <c r="BJ69" s="235"/>
      <c r="BK69" s="235"/>
      <c r="BL69" s="235"/>
      <c r="BM69" s="235"/>
      <c r="BN69" s="235"/>
      <c r="BO69" s="235"/>
      <c r="BP69" s="235"/>
      <c r="BQ69" s="232">
        <v>63</v>
      </c>
      <c r="BR69" s="237"/>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2">
      <c r="A70" s="232">
        <v>3</v>
      </c>
      <c r="B70" s="961" t="s">
        <v>540</v>
      </c>
      <c r="C70" s="962"/>
      <c r="D70" s="962"/>
      <c r="E70" s="962"/>
      <c r="F70" s="962"/>
      <c r="G70" s="962"/>
      <c r="H70" s="962"/>
      <c r="I70" s="962"/>
      <c r="J70" s="962"/>
      <c r="K70" s="962"/>
      <c r="L70" s="962"/>
      <c r="M70" s="962"/>
      <c r="N70" s="962"/>
      <c r="O70" s="962"/>
      <c r="P70" s="963"/>
      <c r="Q70" s="964">
        <v>90180</v>
      </c>
      <c r="R70" s="958">
        <v>76940</v>
      </c>
      <c r="S70" s="958">
        <v>76940</v>
      </c>
      <c r="T70" s="958">
        <v>76940</v>
      </c>
      <c r="U70" s="958">
        <v>76940</v>
      </c>
      <c r="V70" s="958">
        <v>85061</v>
      </c>
      <c r="W70" s="958">
        <v>73165</v>
      </c>
      <c r="X70" s="958">
        <v>73165</v>
      </c>
      <c r="Y70" s="958">
        <v>73165</v>
      </c>
      <c r="Z70" s="958">
        <v>73165</v>
      </c>
      <c r="AA70" s="958">
        <v>5120</v>
      </c>
      <c r="AB70" s="958">
        <v>3775</v>
      </c>
      <c r="AC70" s="958">
        <v>3775</v>
      </c>
      <c r="AD70" s="958">
        <v>3775</v>
      </c>
      <c r="AE70" s="958">
        <v>3775</v>
      </c>
      <c r="AF70" s="958">
        <v>4894</v>
      </c>
      <c r="AG70" s="958">
        <v>3775</v>
      </c>
      <c r="AH70" s="958">
        <v>3775</v>
      </c>
      <c r="AI70" s="958">
        <v>3775</v>
      </c>
      <c r="AJ70" s="958">
        <v>3775</v>
      </c>
      <c r="AK70" s="958">
        <v>5163</v>
      </c>
      <c r="AL70" s="958">
        <v>7300</v>
      </c>
      <c r="AM70" s="958">
        <v>7300</v>
      </c>
      <c r="AN70" s="958">
        <v>7300</v>
      </c>
      <c r="AO70" s="958">
        <v>7300</v>
      </c>
      <c r="AP70" s="958">
        <v>78689</v>
      </c>
      <c r="AQ70" s="958">
        <v>42318</v>
      </c>
      <c r="AR70" s="958">
        <v>42318</v>
      </c>
      <c r="AS70" s="958">
        <v>42318</v>
      </c>
      <c r="AT70" s="958">
        <v>42318</v>
      </c>
      <c r="AU70" s="958">
        <v>1102</v>
      </c>
      <c r="AV70" s="958"/>
      <c r="AW70" s="958"/>
      <c r="AX70" s="958"/>
      <c r="AY70" s="958"/>
      <c r="AZ70" s="959"/>
      <c r="BA70" s="959"/>
      <c r="BB70" s="959"/>
      <c r="BC70" s="959"/>
      <c r="BD70" s="960"/>
      <c r="BE70" s="235"/>
      <c r="BF70" s="235"/>
      <c r="BG70" s="235"/>
      <c r="BH70" s="235"/>
      <c r="BI70" s="235"/>
      <c r="BJ70" s="235"/>
      <c r="BK70" s="235"/>
      <c r="BL70" s="235"/>
      <c r="BM70" s="235"/>
      <c r="BN70" s="235"/>
      <c r="BO70" s="235"/>
      <c r="BP70" s="235"/>
      <c r="BQ70" s="232">
        <v>64</v>
      </c>
      <c r="BR70" s="237"/>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2">
      <c r="A71" s="232">
        <v>4</v>
      </c>
      <c r="B71" s="961" t="s">
        <v>541</v>
      </c>
      <c r="C71" s="962"/>
      <c r="D71" s="962"/>
      <c r="E71" s="962"/>
      <c r="F71" s="962"/>
      <c r="G71" s="962"/>
      <c r="H71" s="962"/>
      <c r="I71" s="962"/>
      <c r="J71" s="962"/>
      <c r="K71" s="962"/>
      <c r="L71" s="962"/>
      <c r="M71" s="962"/>
      <c r="N71" s="962"/>
      <c r="O71" s="962"/>
      <c r="P71" s="963"/>
      <c r="Q71" s="964">
        <v>9878</v>
      </c>
      <c r="R71" s="958">
        <v>6933</v>
      </c>
      <c r="S71" s="958">
        <v>6933</v>
      </c>
      <c r="T71" s="958">
        <v>6933</v>
      </c>
      <c r="U71" s="958">
        <v>6933</v>
      </c>
      <c r="V71" s="958">
        <v>9787</v>
      </c>
      <c r="W71" s="958">
        <v>6850</v>
      </c>
      <c r="X71" s="958">
        <v>6850</v>
      </c>
      <c r="Y71" s="958">
        <v>6850</v>
      </c>
      <c r="Z71" s="958">
        <v>6850</v>
      </c>
      <c r="AA71" s="958">
        <v>92</v>
      </c>
      <c r="AB71" s="958">
        <v>82</v>
      </c>
      <c r="AC71" s="958">
        <v>82</v>
      </c>
      <c r="AD71" s="958">
        <v>82</v>
      </c>
      <c r="AE71" s="958">
        <v>82</v>
      </c>
      <c r="AF71" s="958">
        <v>92</v>
      </c>
      <c r="AG71" s="958">
        <v>82</v>
      </c>
      <c r="AH71" s="958">
        <v>82</v>
      </c>
      <c r="AI71" s="958">
        <v>82</v>
      </c>
      <c r="AJ71" s="958">
        <v>82</v>
      </c>
      <c r="AK71" s="958">
        <v>5083</v>
      </c>
      <c r="AL71" s="958">
        <v>2485</v>
      </c>
      <c r="AM71" s="958">
        <v>2485</v>
      </c>
      <c r="AN71" s="958">
        <v>2485</v>
      </c>
      <c r="AO71" s="958">
        <v>2485</v>
      </c>
      <c r="AP71" s="958" t="s">
        <v>482</v>
      </c>
      <c r="AQ71" s="958"/>
      <c r="AR71" s="958"/>
      <c r="AS71" s="958"/>
      <c r="AT71" s="958"/>
      <c r="AU71" s="958" t="s">
        <v>482</v>
      </c>
      <c r="AV71" s="958"/>
      <c r="AW71" s="958"/>
      <c r="AX71" s="958"/>
      <c r="AY71" s="958"/>
      <c r="AZ71" s="959"/>
      <c r="BA71" s="959"/>
      <c r="BB71" s="959"/>
      <c r="BC71" s="959"/>
      <c r="BD71" s="960"/>
      <c r="BE71" s="235"/>
      <c r="BF71" s="235"/>
      <c r="BG71" s="235"/>
      <c r="BH71" s="235"/>
      <c r="BI71" s="235"/>
      <c r="BJ71" s="235"/>
      <c r="BK71" s="235"/>
      <c r="BL71" s="235"/>
      <c r="BM71" s="235"/>
      <c r="BN71" s="235"/>
      <c r="BO71" s="235"/>
      <c r="BP71" s="235"/>
      <c r="BQ71" s="232">
        <v>65</v>
      </c>
      <c r="BR71" s="237"/>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2">
      <c r="A72" s="232">
        <v>5</v>
      </c>
      <c r="B72" s="961" t="s">
        <v>542</v>
      </c>
      <c r="C72" s="962"/>
      <c r="D72" s="962"/>
      <c r="E72" s="962"/>
      <c r="F72" s="962"/>
      <c r="G72" s="962"/>
      <c r="H72" s="962"/>
      <c r="I72" s="962"/>
      <c r="J72" s="962"/>
      <c r="K72" s="962"/>
      <c r="L72" s="962"/>
      <c r="M72" s="962"/>
      <c r="N72" s="962"/>
      <c r="O72" s="962"/>
      <c r="P72" s="963"/>
      <c r="Q72" s="964">
        <v>1600855</v>
      </c>
      <c r="R72" s="958">
        <v>1385861</v>
      </c>
      <c r="S72" s="958">
        <v>1385861</v>
      </c>
      <c r="T72" s="958">
        <v>1385861</v>
      </c>
      <c r="U72" s="958">
        <v>1385861</v>
      </c>
      <c r="V72" s="958">
        <v>1567252</v>
      </c>
      <c r="W72" s="958">
        <v>1346246</v>
      </c>
      <c r="X72" s="958">
        <v>1346246</v>
      </c>
      <c r="Y72" s="958">
        <v>1346246</v>
      </c>
      <c r="Z72" s="958">
        <v>1346246</v>
      </c>
      <c r="AA72" s="958">
        <v>33603</v>
      </c>
      <c r="AB72" s="958">
        <v>39615</v>
      </c>
      <c r="AC72" s="958">
        <v>39615</v>
      </c>
      <c r="AD72" s="958">
        <v>39615</v>
      </c>
      <c r="AE72" s="958">
        <v>39615</v>
      </c>
      <c r="AF72" s="958">
        <v>33603</v>
      </c>
      <c r="AG72" s="958">
        <v>39615</v>
      </c>
      <c r="AH72" s="958">
        <v>39615</v>
      </c>
      <c r="AI72" s="958">
        <v>39615</v>
      </c>
      <c r="AJ72" s="958">
        <v>39615</v>
      </c>
      <c r="AK72" s="958">
        <v>22693</v>
      </c>
      <c r="AL72" s="958">
        <v>13582</v>
      </c>
      <c r="AM72" s="958">
        <v>13582</v>
      </c>
      <c r="AN72" s="958">
        <v>13582</v>
      </c>
      <c r="AO72" s="958">
        <v>13582</v>
      </c>
      <c r="AP72" s="958" t="s">
        <v>482</v>
      </c>
      <c r="AQ72" s="958"/>
      <c r="AR72" s="958"/>
      <c r="AS72" s="958"/>
      <c r="AT72" s="958"/>
      <c r="AU72" s="958" t="s">
        <v>482</v>
      </c>
      <c r="AV72" s="958"/>
      <c r="AW72" s="958"/>
      <c r="AX72" s="958"/>
      <c r="AY72" s="958"/>
      <c r="AZ72" s="959"/>
      <c r="BA72" s="959"/>
      <c r="BB72" s="959"/>
      <c r="BC72" s="959"/>
      <c r="BD72" s="960"/>
      <c r="BE72" s="235"/>
      <c r="BF72" s="235"/>
      <c r="BG72" s="235"/>
      <c r="BH72" s="235"/>
      <c r="BI72" s="235"/>
      <c r="BJ72" s="235"/>
      <c r="BK72" s="235"/>
      <c r="BL72" s="235"/>
      <c r="BM72" s="235"/>
      <c r="BN72" s="235"/>
      <c r="BO72" s="235"/>
      <c r="BP72" s="235"/>
      <c r="BQ72" s="232">
        <v>66</v>
      </c>
      <c r="BR72" s="237"/>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2">
      <c r="A73" s="232">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35"/>
      <c r="BF73" s="235"/>
      <c r="BG73" s="235"/>
      <c r="BH73" s="235"/>
      <c r="BI73" s="235"/>
      <c r="BJ73" s="235"/>
      <c r="BK73" s="235"/>
      <c r="BL73" s="235"/>
      <c r="BM73" s="235"/>
      <c r="BN73" s="235"/>
      <c r="BO73" s="235"/>
      <c r="BP73" s="235"/>
      <c r="BQ73" s="232">
        <v>67</v>
      </c>
      <c r="BR73" s="237"/>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2">
      <c r="A74" s="232">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35"/>
      <c r="BF74" s="235"/>
      <c r="BG74" s="235"/>
      <c r="BH74" s="235"/>
      <c r="BI74" s="235"/>
      <c r="BJ74" s="235"/>
      <c r="BK74" s="235"/>
      <c r="BL74" s="235"/>
      <c r="BM74" s="235"/>
      <c r="BN74" s="235"/>
      <c r="BO74" s="235"/>
      <c r="BP74" s="235"/>
      <c r="BQ74" s="232">
        <v>68</v>
      </c>
      <c r="BR74" s="237"/>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2">
      <c r="A75" s="232">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35"/>
      <c r="BF75" s="235"/>
      <c r="BG75" s="235"/>
      <c r="BH75" s="235"/>
      <c r="BI75" s="235"/>
      <c r="BJ75" s="235"/>
      <c r="BK75" s="235"/>
      <c r="BL75" s="235"/>
      <c r="BM75" s="235"/>
      <c r="BN75" s="235"/>
      <c r="BO75" s="235"/>
      <c r="BP75" s="235"/>
      <c r="BQ75" s="232">
        <v>69</v>
      </c>
      <c r="BR75" s="237"/>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2">
      <c r="A76" s="232">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5"/>
      <c r="BF76" s="235"/>
      <c r="BG76" s="235"/>
      <c r="BH76" s="235"/>
      <c r="BI76" s="235"/>
      <c r="BJ76" s="235"/>
      <c r="BK76" s="235"/>
      <c r="BL76" s="235"/>
      <c r="BM76" s="235"/>
      <c r="BN76" s="235"/>
      <c r="BO76" s="235"/>
      <c r="BP76" s="235"/>
      <c r="BQ76" s="232">
        <v>70</v>
      </c>
      <c r="BR76" s="237"/>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2">
      <c r="A77" s="232">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5"/>
      <c r="BF77" s="235"/>
      <c r="BG77" s="235"/>
      <c r="BH77" s="235"/>
      <c r="BI77" s="235"/>
      <c r="BJ77" s="235"/>
      <c r="BK77" s="235"/>
      <c r="BL77" s="235"/>
      <c r="BM77" s="235"/>
      <c r="BN77" s="235"/>
      <c r="BO77" s="235"/>
      <c r="BP77" s="235"/>
      <c r="BQ77" s="232">
        <v>71</v>
      </c>
      <c r="BR77" s="237"/>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2">
      <c r="A78" s="232">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5"/>
      <c r="BF78" s="235"/>
      <c r="BG78" s="235"/>
      <c r="BH78" s="235"/>
      <c r="BI78" s="235"/>
      <c r="BJ78" s="224"/>
      <c r="BK78" s="224"/>
      <c r="BL78" s="224"/>
      <c r="BM78" s="224"/>
      <c r="BN78" s="224"/>
      <c r="BO78" s="235"/>
      <c r="BP78" s="235"/>
      <c r="BQ78" s="232">
        <v>72</v>
      </c>
      <c r="BR78" s="237"/>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2">
      <c r="A79" s="232">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5"/>
      <c r="BF79" s="235"/>
      <c r="BG79" s="235"/>
      <c r="BH79" s="235"/>
      <c r="BI79" s="235"/>
      <c r="BJ79" s="224"/>
      <c r="BK79" s="224"/>
      <c r="BL79" s="224"/>
      <c r="BM79" s="224"/>
      <c r="BN79" s="224"/>
      <c r="BO79" s="235"/>
      <c r="BP79" s="235"/>
      <c r="BQ79" s="232">
        <v>73</v>
      </c>
      <c r="BR79" s="237"/>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2">
      <c r="A80" s="232">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5"/>
      <c r="BF80" s="235"/>
      <c r="BG80" s="235"/>
      <c r="BH80" s="235"/>
      <c r="BI80" s="235"/>
      <c r="BJ80" s="235"/>
      <c r="BK80" s="235"/>
      <c r="BL80" s="235"/>
      <c r="BM80" s="235"/>
      <c r="BN80" s="235"/>
      <c r="BO80" s="235"/>
      <c r="BP80" s="235"/>
      <c r="BQ80" s="232">
        <v>74</v>
      </c>
      <c r="BR80" s="237"/>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2">
      <c r="A81" s="232">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5"/>
      <c r="BF81" s="235"/>
      <c r="BG81" s="235"/>
      <c r="BH81" s="235"/>
      <c r="BI81" s="235"/>
      <c r="BJ81" s="235"/>
      <c r="BK81" s="235"/>
      <c r="BL81" s="235"/>
      <c r="BM81" s="235"/>
      <c r="BN81" s="235"/>
      <c r="BO81" s="235"/>
      <c r="BP81" s="235"/>
      <c r="BQ81" s="232">
        <v>75</v>
      </c>
      <c r="BR81" s="237"/>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2">
      <c r="A82" s="232">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5"/>
      <c r="BF82" s="235"/>
      <c r="BG82" s="235"/>
      <c r="BH82" s="235"/>
      <c r="BI82" s="235"/>
      <c r="BJ82" s="235"/>
      <c r="BK82" s="235"/>
      <c r="BL82" s="235"/>
      <c r="BM82" s="235"/>
      <c r="BN82" s="235"/>
      <c r="BO82" s="235"/>
      <c r="BP82" s="235"/>
      <c r="BQ82" s="232">
        <v>76</v>
      </c>
      <c r="BR82" s="237"/>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2">
      <c r="A83" s="232">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5"/>
      <c r="BF83" s="235"/>
      <c r="BG83" s="235"/>
      <c r="BH83" s="235"/>
      <c r="BI83" s="235"/>
      <c r="BJ83" s="235"/>
      <c r="BK83" s="235"/>
      <c r="BL83" s="235"/>
      <c r="BM83" s="235"/>
      <c r="BN83" s="235"/>
      <c r="BO83" s="235"/>
      <c r="BP83" s="235"/>
      <c r="BQ83" s="232">
        <v>77</v>
      </c>
      <c r="BR83" s="237"/>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2">
      <c r="A84" s="232">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5"/>
      <c r="BF84" s="235"/>
      <c r="BG84" s="235"/>
      <c r="BH84" s="235"/>
      <c r="BI84" s="235"/>
      <c r="BJ84" s="235"/>
      <c r="BK84" s="235"/>
      <c r="BL84" s="235"/>
      <c r="BM84" s="235"/>
      <c r="BN84" s="235"/>
      <c r="BO84" s="235"/>
      <c r="BP84" s="235"/>
      <c r="BQ84" s="232">
        <v>78</v>
      </c>
      <c r="BR84" s="237"/>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2">
      <c r="A85" s="232">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5"/>
      <c r="BF85" s="235"/>
      <c r="BG85" s="235"/>
      <c r="BH85" s="235"/>
      <c r="BI85" s="235"/>
      <c r="BJ85" s="235"/>
      <c r="BK85" s="235"/>
      <c r="BL85" s="235"/>
      <c r="BM85" s="235"/>
      <c r="BN85" s="235"/>
      <c r="BO85" s="235"/>
      <c r="BP85" s="235"/>
      <c r="BQ85" s="232">
        <v>79</v>
      </c>
      <c r="BR85" s="237"/>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2">
      <c r="A86" s="232">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5"/>
      <c r="BF86" s="235"/>
      <c r="BG86" s="235"/>
      <c r="BH86" s="235"/>
      <c r="BI86" s="235"/>
      <c r="BJ86" s="235"/>
      <c r="BK86" s="235"/>
      <c r="BL86" s="235"/>
      <c r="BM86" s="235"/>
      <c r="BN86" s="235"/>
      <c r="BO86" s="235"/>
      <c r="BP86" s="235"/>
      <c r="BQ86" s="232">
        <v>80</v>
      </c>
      <c r="BR86" s="237"/>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2">
      <c r="A87" s="238">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5"/>
      <c r="BF87" s="235"/>
      <c r="BG87" s="235"/>
      <c r="BH87" s="235"/>
      <c r="BI87" s="235"/>
      <c r="BJ87" s="235"/>
      <c r="BK87" s="235"/>
      <c r="BL87" s="235"/>
      <c r="BM87" s="235"/>
      <c r="BN87" s="235"/>
      <c r="BO87" s="235"/>
      <c r="BP87" s="235"/>
      <c r="BQ87" s="232">
        <v>81</v>
      </c>
      <c r="BR87" s="237"/>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5">
      <c r="A88" s="234" t="s">
        <v>376</v>
      </c>
      <c r="B88" s="924" t="s">
        <v>396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80000</v>
      </c>
      <c r="AG88" s="946"/>
      <c r="AH88" s="946"/>
      <c r="AI88" s="946"/>
      <c r="AJ88" s="946"/>
      <c r="AK88" s="950"/>
      <c r="AL88" s="950"/>
      <c r="AM88" s="950"/>
      <c r="AN88" s="950"/>
      <c r="AO88" s="950"/>
      <c r="AP88" s="946">
        <v>81831</v>
      </c>
      <c r="AQ88" s="946"/>
      <c r="AR88" s="946"/>
      <c r="AS88" s="946"/>
      <c r="AT88" s="946"/>
      <c r="AU88" s="946">
        <v>1237</v>
      </c>
      <c r="AV88" s="946"/>
      <c r="AW88" s="946"/>
      <c r="AX88" s="946"/>
      <c r="AY88" s="946"/>
      <c r="AZ88" s="947"/>
      <c r="BA88" s="947"/>
      <c r="BB88" s="947"/>
      <c r="BC88" s="947"/>
      <c r="BD88" s="948"/>
      <c r="BE88" s="235"/>
      <c r="BF88" s="235"/>
      <c r="BG88" s="235"/>
      <c r="BH88" s="235"/>
      <c r="BI88" s="235"/>
      <c r="BJ88" s="235"/>
      <c r="BK88" s="235"/>
      <c r="BL88" s="235"/>
      <c r="BM88" s="235"/>
      <c r="BN88" s="235"/>
      <c r="BO88" s="235"/>
      <c r="BP88" s="235"/>
      <c r="BQ88" s="232">
        <v>82</v>
      </c>
      <c r="BR88" s="237"/>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24" t="s">
        <v>397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1110</v>
      </c>
      <c r="CS102" s="940"/>
      <c r="CT102" s="940"/>
      <c r="CU102" s="940"/>
      <c r="CV102" s="941"/>
      <c r="CW102" s="939">
        <v>242</v>
      </c>
      <c r="CX102" s="940"/>
      <c r="CY102" s="940"/>
      <c r="CZ102" s="940"/>
      <c r="DA102" s="941"/>
      <c r="DB102" s="939">
        <v>1</v>
      </c>
      <c r="DC102" s="940"/>
      <c r="DD102" s="940"/>
      <c r="DE102" s="940"/>
      <c r="DF102" s="941"/>
      <c r="DG102" s="939" t="s">
        <v>482</v>
      </c>
      <c r="DH102" s="940"/>
      <c r="DI102" s="940"/>
      <c r="DJ102" s="940"/>
      <c r="DK102" s="941"/>
      <c r="DL102" s="939" t="s">
        <v>482</v>
      </c>
      <c r="DM102" s="940"/>
      <c r="DN102" s="940"/>
      <c r="DO102" s="940"/>
      <c r="DP102" s="941"/>
      <c r="DQ102" s="939" t="s">
        <v>482</v>
      </c>
      <c r="DR102" s="940"/>
      <c r="DS102" s="940"/>
      <c r="DT102" s="940"/>
      <c r="DU102" s="941"/>
      <c r="DV102" s="924"/>
      <c r="DW102" s="925"/>
      <c r="DX102" s="925"/>
      <c r="DY102" s="925"/>
      <c r="DZ102" s="926"/>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7" t="s">
        <v>398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8" t="s">
        <v>399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29" t="s">
        <v>402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2">
      <c r="A109" s="882" t="s">
        <v>404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405</v>
      </c>
      <c r="AB109" s="883"/>
      <c r="AC109" s="883"/>
      <c r="AD109" s="883"/>
      <c r="AE109" s="884"/>
      <c r="AF109" s="885" t="s">
        <v>406</v>
      </c>
      <c r="AG109" s="883"/>
      <c r="AH109" s="883"/>
      <c r="AI109" s="883"/>
      <c r="AJ109" s="884"/>
      <c r="AK109" s="885" t="s">
        <v>294</v>
      </c>
      <c r="AL109" s="883"/>
      <c r="AM109" s="883"/>
      <c r="AN109" s="883"/>
      <c r="AO109" s="884"/>
      <c r="AP109" s="885" t="s">
        <v>407</v>
      </c>
      <c r="AQ109" s="883"/>
      <c r="AR109" s="883"/>
      <c r="AS109" s="883"/>
      <c r="AT109" s="916"/>
      <c r="AU109" s="882" t="s">
        <v>404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405</v>
      </c>
      <c r="BR109" s="883"/>
      <c r="BS109" s="883"/>
      <c r="BT109" s="883"/>
      <c r="BU109" s="884"/>
      <c r="BV109" s="885" t="s">
        <v>406</v>
      </c>
      <c r="BW109" s="883"/>
      <c r="BX109" s="883"/>
      <c r="BY109" s="883"/>
      <c r="BZ109" s="884"/>
      <c r="CA109" s="885" t="s">
        <v>294</v>
      </c>
      <c r="CB109" s="883"/>
      <c r="CC109" s="883"/>
      <c r="CD109" s="883"/>
      <c r="CE109" s="884"/>
      <c r="CF109" s="923" t="s">
        <v>407</v>
      </c>
      <c r="CG109" s="923"/>
      <c r="CH109" s="923"/>
      <c r="CI109" s="923"/>
      <c r="CJ109" s="923"/>
      <c r="CK109" s="885" t="s">
        <v>408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405</v>
      </c>
      <c r="DH109" s="883"/>
      <c r="DI109" s="883"/>
      <c r="DJ109" s="883"/>
      <c r="DK109" s="884"/>
      <c r="DL109" s="885" t="s">
        <v>406</v>
      </c>
      <c r="DM109" s="883"/>
      <c r="DN109" s="883"/>
      <c r="DO109" s="883"/>
      <c r="DP109" s="884"/>
      <c r="DQ109" s="885" t="s">
        <v>294</v>
      </c>
      <c r="DR109" s="883"/>
      <c r="DS109" s="883"/>
      <c r="DT109" s="883"/>
      <c r="DU109" s="884"/>
      <c r="DV109" s="885" t="s">
        <v>407</v>
      </c>
      <c r="DW109" s="883"/>
      <c r="DX109" s="883"/>
      <c r="DY109" s="883"/>
      <c r="DZ109" s="916"/>
    </row>
    <row r="110" spans="1:131" s="224" customFormat="1" ht="26.25" customHeight="1" x14ac:dyDescent="0.2">
      <c r="A110" s="794" t="s">
        <v>409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833185</v>
      </c>
      <c r="AB110" s="876"/>
      <c r="AC110" s="876"/>
      <c r="AD110" s="876"/>
      <c r="AE110" s="877"/>
      <c r="AF110" s="878">
        <v>916777</v>
      </c>
      <c r="AG110" s="876"/>
      <c r="AH110" s="876"/>
      <c r="AI110" s="876"/>
      <c r="AJ110" s="877"/>
      <c r="AK110" s="878">
        <v>1045134</v>
      </c>
      <c r="AL110" s="876"/>
      <c r="AM110" s="876"/>
      <c r="AN110" s="876"/>
      <c r="AO110" s="877"/>
      <c r="AP110" s="879">
        <v>1.4</v>
      </c>
      <c r="AQ110" s="880"/>
      <c r="AR110" s="880"/>
      <c r="AS110" s="880"/>
      <c r="AT110" s="881"/>
      <c r="AU110" s="917" t="s">
        <v>69</v>
      </c>
      <c r="AV110" s="918"/>
      <c r="AW110" s="918"/>
      <c r="AX110" s="918"/>
      <c r="AY110" s="918"/>
      <c r="AZ110" s="847" t="s">
        <v>410</v>
      </c>
      <c r="BA110" s="795"/>
      <c r="BB110" s="795"/>
      <c r="BC110" s="795"/>
      <c r="BD110" s="795"/>
      <c r="BE110" s="795"/>
      <c r="BF110" s="795"/>
      <c r="BG110" s="795"/>
      <c r="BH110" s="795"/>
      <c r="BI110" s="795"/>
      <c r="BJ110" s="795"/>
      <c r="BK110" s="795"/>
      <c r="BL110" s="795"/>
      <c r="BM110" s="795"/>
      <c r="BN110" s="795"/>
      <c r="BO110" s="795"/>
      <c r="BP110" s="796"/>
      <c r="BQ110" s="848">
        <v>30463358</v>
      </c>
      <c r="BR110" s="829"/>
      <c r="BS110" s="829"/>
      <c r="BT110" s="829"/>
      <c r="BU110" s="829"/>
      <c r="BV110" s="829">
        <v>34464758</v>
      </c>
      <c r="BW110" s="829"/>
      <c r="BX110" s="829"/>
      <c r="BY110" s="829"/>
      <c r="BZ110" s="829"/>
      <c r="CA110" s="829">
        <v>44538296</v>
      </c>
      <c r="CB110" s="829"/>
      <c r="CC110" s="829"/>
      <c r="CD110" s="829"/>
      <c r="CE110" s="829"/>
      <c r="CF110" s="853">
        <v>59.2</v>
      </c>
      <c r="CG110" s="854"/>
      <c r="CH110" s="854"/>
      <c r="CI110" s="854"/>
      <c r="CJ110" s="854"/>
      <c r="CK110" s="913" t="s">
        <v>411</v>
      </c>
      <c r="CL110" s="806"/>
      <c r="CM110" s="847" t="s">
        <v>412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1389316</v>
      </c>
      <c r="DH110" s="829"/>
      <c r="DI110" s="829"/>
      <c r="DJ110" s="829"/>
      <c r="DK110" s="829"/>
      <c r="DL110" s="829">
        <v>1220512</v>
      </c>
      <c r="DM110" s="829"/>
      <c r="DN110" s="829"/>
      <c r="DO110" s="829"/>
      <c r="DP110" s="829"/>
      <c r="DQ110" s="829">
        <v>645084</v>
      </c>
      <c r="DR110" s="829"/>
      <c r="DS110" s="829"/>
      <c r="DT110" s="829"/>
      <c r="DU110" s="829"/>
      <c r="DV110" s="830">
        <v>0.9</v>
      </c>
      <c r="DW110" s="830"/>
      <c r="DX110" s="830"/>
      <c r="DY110" s="830"/>
      <c r="DZ110" s="831"/>
    </row>
    <row r="111" spans="1:131" s="224" customFormat="1" ht="26.25" customHeight="1" x14ac:dyDescent="0.2">
      <c r="A111" s="761" t="s">
        <v>413</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414</v>
      </c>
      <c r="BA111" s="739"/>
      <c r="BB111" s="739"/>
      <c r="BC111" s="739"/>
      <c r="BD111" s="739"/>
      <c r="BE111" s="739"/>
      <c r="BF111" s="739"/>
      <c r="BG111" s="739"/>
      <c r="BH111" s="739"/>
      <c r="BI111" s="739"/>
      <c r="BJ111" s="739"/>
      <c r="BK111" s="739"/>
      <c r="BL111" s="739"/>
      <c r="BM111" s="739"/>
      <c r="BN111" s="739"/>
      <c r="BO111" s="739"/>
      <c r="BP111" s="740"/>
      <c r="BQ111" s="803">
        <v>3820606</v>
      </c>
      <c r="BR111" s="804"/>
      <c r="BS111" s="804"/>
      <c r="BT111" s="804"/>
      <c r="BU111" s="804"/>
      <c r="BV111" s="804">
        <v>3458482</v>
      </c>
      <c r="BW111" s="804"/>
      <c r="BX111" s="804"/>
      <c r="BY111" s="804"/>
      <c r="BZ111" s="804"/>
      <c r="CA111" s="804">
        <v>2689552</v>
      </c>
      <c r="CB111" s="804"/>
      <c r="CC111" s="804"/>
      <c r="CD111" s="804"/>
      <c r="CE111" s="804"/>
      <c r="CF111" s="862">
        <v>3.6</v>
      </c>
      <c r="CG111" s="863"/>
      <c r="CH111" s="863"/>
      <c r="CI111" s="863"/>
      <c r="CJ111" s="863"/>
      <c r="CK111" s="914"/>
      <c r="CL111" s="808"/>
      <c r="CM111" s="802" t="s">
        <v>415</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24" customFormat="1" ht="26.25" customHeight="1" x14ac:dyDescent="0.2">
      <c r="A112" s="899" t="s">
        <v>416</v>
      </c>
      <c r="B112" s="900"/>
      <c r="C112" s="739" t="s">
        <v>417</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134290</v>
      </c>
      <c r="AB112" s="767"/>
      <c r="AC112" s="767"/>
      <c r="AD112" s="767"/>
      <c r="AE112" s="768"/>
      <c r="AF112" s="769">
        <v>163990</v>
      </c>
      <c r="AG112" s="767"/>
      <c r="AH112" s="767"/>
      <c r="AI112" s="767"/>
      <c r="AJ112" s="768"/>
      <c r="AK112" s="769">
        <v>210293</v>
      </c>
      <c r="AL112" s="767"/>
      <c r="AM112" s="767"/>
      <c r="AN112" s="767"/>
      <c r="AO112" s="768"/>
      <c r="AP112" s="811">
        <v>0.3</v>
      </c>
      <c r="AQ112" s="812"/>
      <c r="AR112" s="812"/>
      <c r="AS112" s="812"/>
      <c r="AT112" s="813"/>
      <c r="AU112" s="919"/>
      <c r="AV112" s="920"/>
      <c r="AW112" s="920"/>
      <c r="AX112" s="920"/>
      <c r="AY112" s="920"/>
      <c r="AZ112" s="802" t="s">
        <v>418</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419</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24" customFormat="1" ht="26.25" customHeight="1" x14ac:dyDescent="0.2">
      <c r="A113" s="901"/>
      <c r="B113" s="902"/>
      <c r="C113" s="739" t="s">
        <v>420</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421</v>
      </c>
      <c r="BA113" s="739"/>
      <c r="BB113" s="739"/>
      <c r="BC113" s="739"/>
      <c r="BD113" s="739"/>
      <c r="BE113" s="739"/>
      <c r="BF113" s="739"/>
      <c r="BG113" s="739"/>
      <c r="BH113" s="739"/>
      <c r="BI113" s="739"/>
      <c r="BJ113" s="739"/>
      <c r="BK113" s="739"/>
      <c r="BL113" s="739"/>
      <c r="BM113" s="739"/>
      <c r="BN113" s="739"/>
      <c r="BO113" s="739"/>
      <c r="BP113" s="740"/>
      <c r="BQ113" s="803">
        <v>1184451</v>
      </c>
      <c r="BR113" s="804"/>
      <c r="BS113" s="804"/>
      <c r="BT113" s="804"/>
      <c r="BU113" s="804"/>
      <c r="BV113" s="804">
        <v>1311826</v>
      </c>
      <c r="BW113" s="804"/>
      <c r="BX113" s="804"/>
      <c r="BY113" s="804"/>
      <c r="BZ113" s="804"/>
      <c r="CA113" s="804">
        <v>1236758</v>
      </c>
      <c r="CB113" s="804"/>
      <c r="CC113" s="804"/>
      <c r="CD113" s="804"/>
      <c r="CE113" s="804"/>
      <c r="CF113" s="862">
        <v>1.6</v>
      </c>
      <c r="CG113" s="863"/>
      <c r="CH113" s="863"/>
      <c r="CI113" s="863"/>
      <c r="CJ113" s="863"/>
      <c r="CK113" s="914"/>
      <c r="CL113" s="808"/>
      <c r="CM113" s="802" t="s">
        <v>422</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24" customFormat="1" ht="26.25" customHeight="1" x14ac:dyDescent="0.2">
      <c r="A114" s="901"/>
      <c r="B114" s="902"/>
      <c r="C114" s="739" t="s">
        <v>423</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84209</v>
      </c>
      <c r="AB114" s="767"/>
      <c r="AC114" s="767"/>
      <c r="AD114" s="767"/>
      <c r="AE114" s="768"/>
      <c r="AF114" s="769">
        <v>62037</v>
      </c>
      <c r="AG114" s="767"/>
      <c r="AH114" s="767"/>
      <c r="AI114" s="767"/>
      <c r="AJ114" s="768"/>
      <c r="AK114" s="769">
        <v>77398</v>
      </c>
      <c r="AL114" s="767"/>
      <c r="AM114" s="767"/>
      <c r="AN114" s="767"/>
      <c r="AO114" s="768"/>
      <c r="AP114" s="811">
        <v>0.1</v>
      </c>
      <c r="AQ114" s="812"/>
      <c r="AR114" s="812"/>
      <c r="AS114" s="812"/>
      <c r="AT114" s="813"/>
      <c r="AU114" s="919"/>
      <c r="AV114" s="920"/>
      <c r="AW114" s="920"/>
      <c r="AX114" s="920"/>
      <c r="AY114" s="920"/>
      <c r="AZ114" s="802" t="s">
        <v>424</v>
      </c>
      <c r="BA114" s="739"/>
      <c r="BB114" s="739"/>
      <c r="BC114" s="739"/>
      <c r="BD114" s="739"/>
      <c r="BE114" s="739"/>
      <c r="BF114" s="739"/>
      <c r="BG114" s="739"/>
      <c r="BH114" s="739"/>
      <c r="BI114" s="739"/>
      <c r="BJ114" s="739"/>
      <c r="BK114" s="739"/>
      <c r="BL114" s="739"/>
      <c r="BM114" s="739"/>
      <c r="BN114" s="739"/>
      <c r="BO114" s="739"/>
      <c r="BP114" s="740"/>
      <c r="BQ114" s="803">
        <v>8457298</v>
      </c>
      <c r="BR114" s="804"/>
      <c r="BS114" s="804"/>
      <c r="BT114" s="804"/>
      <c r="BU114" s="804"/>
      <c r="BV114" s="804">
        <v>7998825</v>
      </c>
      <c r="BW114" s="804"/>
      <c r="BX114" s="804"/>
      <c r="BY114" s="804"/>
      <c r="BZ114" s="804"/>
      <c r="CA114" s="804">
        <v>8403002</v>
      </c>
      <c r="CB114" s="804"/>
      <c r="CC114" s="804"/>
      <c r="CD114" s="804"/>
      <c r="CE114" s="804"/>
      <c r="CF114" s="862">
        <v>11.2</v>
      </c>
      <c r="CG114" s="863"/>
      <c r="CH114" s="863"/>
      <c r="CI114" s="863"/>
      <c r="CJ114" s="863"/>
      <c r="CK114" s="914"/>
      <c r="CL114" s="808"/>
      <c r="CM114" s="802" t="s">
        <v>425</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24" customFormat="1" ht="26.25" customHeight="1" x14ac:dyDescent="0.2">
      <c r="A115" s="901"/>
      <c r="B115" s="902"/>
      <c r="C115" s="739" t="s">
        <v>426</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1014737</v>
      </c>
      <c r="AB115" s="906"/>
      <c r="AC115" s="906"/>
      <c r="AD115" s="906"/>
      <c r="AE115" s="907"/>
      <c r="AF115" s="908">
        <v>1172713</v>
      </c>
      <c r="AG115" s="906"/>
      <c r="AH115" s="906"/>
      <c r="AI115" s="906"/>
      <c r="AJ115" s="907"/>
      <c r="AK115" s="908">
        <v>1167732</v>
      </c>
      <c r="AL115" s="906"/>
      <c r="AM115" s="906"/>
      <c r="AN115" s="906"/>
      <c r="AO115" s="907"/>
      <c r="AP115" s="909">
        <v>1.6</v>
      </c>
      <c r="AQ115" s="910"/>
      <c r="AR115" s="910"/>
      <c r="AS115" s="910"/>
      <c r="AT115" s="911"/>
      <c r="AU115" s="919"/>
      <c r="AV115" s="920"/>
      <c r="AW115" s="920"/>
      <c r="AX115" s="920"/>
      <c r="AY115" s="920"/>
      <c r="AZ115" s="802" t="s">
        <v>427</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428</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24" customFormat="1" ht="26.25" customHeight="1" x14ac:dyDescent="0.2">
      <c r="A116" s="903"/>
      <c r="B116" s="904"/>
      <c r="C116" s="826" t="s">
        <v>429</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430</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431</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24"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432</v>
      </c>
      <c r="Z117" s="884"/>
      <c r="AA117" s="889">
        <v>2066421</v>
      </c>
      <c r="AB117" s="890"/>
      <c r="AC117" s="890"/>
      <c r="AD117" s="890"/>
      <c r="AE117" s="891"/>
      <c r="AF117" s="892">
        <v>2315517</v>
      </c>
      <c r="AG117" s="890"/>
      <c r="AH117" s="890"/>
      <c r="AI117" s="890"/>
      <c r="AJ117" s="891"/>
      <c r="AK117" s="892">
        <v>2500557</v>
      </c>
      <c r="AL117" s="890"/>
      <c r="AM117" s="890"/>
      <c r="AN117" s="890"/>
      <c r="AO117" s="891"/>
      <c r="AP117" s="893"/>
      <c r="AQ117" s="894"/>
      <c r="AR117" s="894"/>
      <c r="AS117" s="894"/>
      <c r="AT117" s="895"/>
      <c r="AU117" s="919"/>
      <c r="AV117" s="920"/>
      <c r="AW117" s="920"/>
      <c r="AX117" s="920"/>
      <c r="AY117" s="920"/>
      <c r="AZ117" s="850" t="s">
        <v>433</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434</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24" customFormat="1" ht="26.25" customHeight="1" x14ac:dyDescent="0.2">
      <c r="A118" s="882" t="s">
        <v>408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405</v>
      </c>
      <c r="AB118" s="883"/>
      <c r="AC118" s="883"/>
      <c r="AD118" s="883"/>
      <c r="AE118" s="884"/>
      <c r="AF118" s="885" t="s">
        <v>406</v>
      </c>
      <c r="AG118" s="883"/>
      <c r="AH118" s="883"/>
      <c r="AI118" s="883"/>
      <c r="AJ118" s="884"/>
      <c r="AK118" s="885" t="s">
        <v>294</v>
      </c>
      <c r="AL118" s="883"/>
      <c r="AM118" s="883"/>
      <c r="AN118" s="883"/>
      <c r="AO118" s="884"/>
      <c r="AP118" s="886" t="s">
        <v>407</v>
      </c>
      <c r="AQ118" s="887"/>
      <c r="AR118" s="887"/>
      <c r="AS118" s="887"/>
      <c r="AT118" s="888"/>
      <c r="AU118" s="919"/>
      <c r="AV118" s="920"/>
      <c r="AW118" s="920"/>
      <c r="AX118" s="920"/>
      <c r="AY118" s="920"/>
      <c r="AZ118" s="825" t="s">
        <v>435</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436</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24" customFormat="1" ht="26.25" customHeight="1" x14ac:dyDescent="0.2">
      <c r="A119" s="805" t="s">
        <v>411</v>
      </c>
      <c r="B119" s="806"/>
      <c r="C119" s="847" t="s">
        <v>412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142028</v>
      </c>
      <c r="AB119" s="876"/>
      <c r="AC119" s="876"/>
      <c r="AD119" s="876"/>
      <c r="AE119" s="877"/>
      <c r="AF119" s="878">
        <v>140218</v>
      </c>
      <c r="AG119" s="876"/>
      <c r="AH119" s="876"/>
      <c r="AI119" s="876"/>
      <c r="AJ119" s="877"/>
      <c r="AK119" s="878">
        <v>137639</v>
      </c>
      <c r="AL119" s="876"/>
      <c r="AM119" s="876"/>
      <c r="AN119" s="876"/>
      <c r="AO119" s="877"/>
      <c r="AP119" s="879">
        <v>0.2</v>
      </c>
      <c r="AQ119" s="880"/>
      <c r="AR119" s="880"/>
      <c r="AS119" s="880"/>
      <c r="AT119" s="881"/>
      <c r="AU119" s="921"/>
      <c r="AV119" s="922"/>
      <c r="AW119" s="922"/>
      <c r="AX119" s="922"/>
      <c r="AY119" s="922"/>
      <c r="AZ119" s="245" t="s">
        <v>177</v>
      </c>
      <c r="BA119" s="245"/>
      <c r="BB119" s="245"/>
      <c r="BC119" s="245"/>
      <c r="BD119" s="245"/>
      <c r="BE119" s="245"/>
      <c r="BF119" s="245"/>
      <c r="BG119" s="245"/>
      <c r="BH119" s="245"/>
      <c r="BI119" s="245"/>
      <c r="BJ119" s="245"/>
      <c r="BK119" s="245"/>
      <c r="BL119" s="245"/>
      <c r="BM119" s="245"/>
      <c r="BN119" s="245"/>
      <c r="BO119" s="864" t="s">
        <v>437</v>
      </c>
      <c r="BP119" s="865"/>
      <c r="BQ119" s="866">
        <v>43925713</v>
      </c>
      <c r="BR119" s="832"/>
      <c r="BS119" s="832"/>
      <c r="BT119" s="832"/>
      <c r="BU119" s="832"/>
      <c r="BV119" s="832">
        <v>47233891</v>
      </c>
      <c r="BW119" s="832"/>
      <c r="BX119" s="832"/>
      <c r="BY119" s="832"/>
      <c r="BZ119" s="832"/>
      <c r="CA119" s="832">
        <v>56867608</v>
      </c>
      <c r="CB119" s="832"/>
      <c r="CC119" s="832"/>
      <c r="CD119" s="832"/>
      <c r="CE119" s="832"/>
      <c r="CF119" s="735"/>
      <c r="CG119" s="736"/>
      <c r="CH119" s="736"/>
      <c r="CI119" s="736"/>
      <c r="CJ119" s="821"/>
      <c r="CK119" s="915"/>
      <c r="CL119" s="810"/>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2431290</v>
      </c>
      <c r="DH119" s="751"/>
      <c r="DI119" s="751"/>
      <c r="DJ119" s="751"/>
      <c r="DK119" s="752"/>
      <c r="DL119" s="753">
        <v>2237970</v>
      </c>
      <c r="DM119" s="751"/>
      <c r="DN119" s="751"/>
      <c r="DO119" s="751"/>
      <c r="DP119" s="752"/>
      <c r="DQ119" s="753">
        <v>2044468</v>
      </c>
      <c r="DR119" s="751"/>
      <c r="DS119" s="751"/>
      <c r="DT119" s="751"/>
      <c r="DU119" s="752"/>
      <c r="DV119" s="835">
        <v>2.7</v>
      </c>
      <c r="DW119" s="836"/>
      <c r="DX119" s="836"/>
      <c r="DY119" s="836"/>
      <c r="DZ119" s="837"/>
    </row>
    <row r="120" spans="1:130" s="224" customFormat="1" ht="26.25" customHeight="1" x14ac:dyDescent="0.2">
      <c r="A120" s="807"/>
      <c r="B120" s="808"/>
      <c r="C120" s="802" t="s">
        <v>415</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439</v>
      </c>
      <c r="AV120" s="868"/>
      <c r="AW120" s="868"/>
      <c r="AX120" s="868"/>
      <c r="AY120" s="869"/>
      <c r="AZ120" s="847" t="s">
        <v>440</v>
      </c>
      <c r="BA120" s="795"/>
      <c r="BB120" s="795"/>
      <c r="BC120" s="795"/>
      <c r="BD120" s="795"/>
      <c r="BE120" s="795"/>
      <c r="BF120" s="795"/>
      <c r="BG120" s="795"/>
      <c r="BH120" s="795"/>
      <c r="BI120" s="795"/>
      <c r="BJ120" s="795"/>
      <c r="BK120" s="795"/>
      <c r="BL120" s="795"/>
      <c r="BM120" s="795"/>
      <c r="BN120" s="795"/>
      <c r="BO120" s="795"/>
      <c r="BP120" s="796"/>
      <c r="BQ120" s="848">
        <v>73305250</v>
      </c>
      <c r="BR120" s="829"/>
      <c r="BS120" s="829"/>
      <c r="BT120" s="829"/>
      <c r="BU120" s="829"/>
      <c r="BV120" s="829">
        <v>75365652</v>
      </c>
      <c r="BW120" s="829"/>
      <c r="BX120" s="829"/>
      <c r="BY120" s="829"/>
      <c r="BZ120" s="829"/>
      <c r="CA120" s="829">
        <v>98953949</v>
      </c>
      <c r="CB120" s="829"/>
      <c r="CC120" s="829"/>
      <c r="CD120" s="829"/>
      <c r="CE120" s="829"/>
      <c r="CF120" s="853">
        <v>131.6</v>
      </c>
      <c r="CG120" s="854"/>
      <c r="CH120" s="854"/>
      <c r="CI120" s="854"/>
      <c r="CJ120" s="854"/>
      <c r="CK120" s="855" t="s">
        <v>441</v>
      </c>
      <c r="CL120" s="839"/>
      <c r="CM120" s="839"/>
      <c r="CN120" s="839"/>
      <c r="CO120" s="840"/>
      <c r="CP120" s="859" t="s">
        <v>389</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24" customFormat="1" ht="26.25" customHeight="1" x14ac:dyDescent="0.2">
      <c r="A121" s="807"/>
      <c r="B121" s="808"/>
      <c r="C121" s="850" t="s">
        <v>442</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443</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24" customFormat="1" ht="26.25" customHeight="1" x14ac:dyDescent="0.2">
      <c r="A122" s="807"/>
      <c r="B122" s="808"/>
      <c r="C122" s="802" t="s">
        <v>425</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444</v>
      </c>
      <c r="BA122" s="826"/>
      <c r="BB122" s="826"/>
      <c r="BC122" s="826"/>
      <c r="BD122" s="826"/>
      <c r="BE122" s="826"/>
      <c r="BF122" s="826"/>
      <c r="BG122" s="826"/>
      <c r="BH122" s="826"/>
      <c r="BI122" s="826"/>
      <c r="BJ122" s="826"/>
      <c r="BK122" s="826"/>
      <c r="BL122" s="826"/>
      <c r="BM122" s="826"/>
      <c r="BN122" s="826"/>
      <c r="BO122" s="826"/>
      <c r="BP122" s="827"/>
      <c r="BQ122" s="866">
        <v>26984685</v>
      </c>
      <c r="BR122" s="832"/>
      <c r="BS122" s="832"/>
      <c r="BT122" s="832"/>
      <c r="BU122" s="832"/>
      <c r="BV122" s="832">
        <v>31276788</v>
      </c>
      <c r="BW122" s="832"/>
      <c r="BX122" s="832"/>
      <c r="BY122" s="832"/>
      <c r="BZ122" s="832"/>
      <c r="CA122" s="832">
        <v>36854795</v>
      </c>
      <c r="CB122" s="832"/>
      <c r="CC122" s="832"/>
      <c r="CD122" s="832"/>
      <c r="CE122" s="832"/>
      <c r="CF122" s="833">
        <v>49</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24" customFormat="1" ht="26.25" customHeight="1" x14ac:dyDescent="0.2">
      <c r="A123" s="807"/>
      <c r="B123" s="808"/>
      <c r="C123" s="802" t="s">
        <v>431</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45" t="s">
        <v>177</v>
      </c>
      <c r="BA123" s="245"/>
      <c r="BB123" s="245"/>
      <c r="BC123" s="245"/>
      <c r="BD123" s="245"/>
      <c r="BE123" s="245"/>
      <c r="BF123" s="245"/>
      <c r="BG123" s="245"/>
      <c r="BH123" s="245"/>
      <c r="BI123" s="245"/>
      <c r="BJ123" s="245"/>
      <c r="BK123" s="245"/>
      <c r="BL123" s="245"/>
      <c r="BM123" s="245"/>
      <c r="BN123" s="245"/>
      <c r="BO123" s="864" t="s">
        <v>445</v>
      </c>
      <c r="BP123" s="865"/>
      <c r="BQ123" s="819">
        <v>100289935</v>
      </c>
      <c r="BR123" s="820"/>
      <c r="BS123" s="820"/>
      <c r="BT123" s="820"/>
      <c r="BU123" s="820"/>
      <c r="BV123" s="820">
        <v>106642440</v>
      </c>
      <c r="BW123" s="820"/>
      <c r="BX123" s="820"/>
      <c r="BY123" s="820"/>
      <c r="BZ123" s="820"/>
      <c r="CA123" s="820">
        <v>135808744</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24" customFormat="1" ht="26.25" customHeight="1" thickBot="1" x14ac:dyDescent="0.25">
      <c r="A124" s="807"/>
      <c r="B124" s="808"/>
      <c r="C124" s="802" t="s">
        <v>434</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24" customFormat="1" ht="26.25" customHeight="1" x14ac:dyDescent="0.2">
      <c r="A125" s="807"/>
      <c r="B125" s="808"/>
      <c r="C125" s="802" t="s">
        <v>436</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448</v>
      </c>
      <c r="CL125" s="839"/>
      <c r="CM125" s="839"/>
      <c r="CN125" s="839"/>
      <c r="CO125" s="840"/>
      <c r="CP125" s="847" t="s">
        <v>449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24" customFormat="1" ht="26.25" customHeight="1" thickBot="1" x14ac:dyDescent="0.25">
      <c r="A126" s="807"/>
      <c r="B126" s="808"/>
      <c r="C126" s="802" t="s">
        <v>438</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193141</v>
      </c>
      <c r="AB126" s="767"/>
      <c r="AC126" s="767"/>
      <c r="AD126" s="767"/>
      <c r="AE126" s="768"/>
      <c r="AF126" s="769">
        <v>193319</v>
      </c>
      <c r="AG126" s="767"/>
      <c r="AH126" s="767"/>
      <c r="AI126" s="767"/>
      <c r="AJ126" s="768"/>
      <c r="AK126" s="769">
        <v>193503</v>
      </c>
      <c r="AL126" s="767"/>
      <c r="AM126" s="767"/>
      <c r="AN126" s="767"/>
      <c r="AO126" s="768"/>
      <c r="AP126" s="811">
        <v>0.3</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450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24" customFormat="1" ht="26.25" customHeight="1" x14ac:dyDescent="0.2">
      <c r="A127" s="809"/>
      <c r="B127" s="810"/>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679568</v>
      </c>
      <c r="AB127" s="767"/>
      <c r="AC127" s="767"/>
      <c r="AD127" s="767"/>
      <c r="AE127" s="768"/>
      <c r="AF127" s="769">
        <v>839176</v>
      </c>
      <c r="AG127" s="767"/>
      <c r="AH127" s="767"/>
      <c r="AI127" s="767"/>
      <c r="AJ127" s="768"/>
      <c r="AK127" s="769">
        <v>836590</v>
      </c>
      <c r="AL127" s="767"/>
      <c r="AM127" s="767"/>
      <c r="AN127" s="767"/>
      <c r="AO127" s="768"/>
      <c r="AP127" s="811">
        <v>1.1000000000000001</v>
      </c>
      <c r="AQ127" s="812"/>
      <c r="AR127" s="812"/>
      <c r="AS127" s="812"/>
      <c r="AT127" s="813"/>
      <c r="AU127" s="226"/>
      <c r="AV127" s="226"/>
      <c r="AW127" s="226"/>
      <c r="AX127" s="828" t="s">
        <v>452</v>
      </c>
      <c r="AY127" s="799"/>
      <c r="AZ127" s="799"/>
      <c r="BA127" s="799"/>
      <c r="BB127" s="799"/>
      <c r="BC127" s="799"/>
      <c r="BD127" s="799"/>
      <c r="BE127" s="800"/>
      <c r="BF127" s="798" t="s">
        <v>453</v>
      </c>
      <c r="BG127" s="799"/>
      <c r="BH127" s="799"/>
      <c r="BI127" s="799"/>
      <c r="BJ127" s="799"/>
      <c r="BK127" s="799"/>
      <c r="BL127" s="800"/>
      <c r="BM127" s="798" t="s">
        <v>454</v>
      </c>
      <c r="BN127" s="799"/>
      <c r="BO127" s="799"/>
      <c r="BP127" s="799"/>
      <c r="BQ127" s="799"/>
      <c r="BR127" s="799"/>
      <c r="BS127" s="800"/>
      <c r="BT127" s="798" t="s">
        <v>455</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456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24" customFormat="1" ht="26.25" customHeight="1" thickBot="1" x14ac:dyDescent="0.25">
      <c r="A128" s="783" t="s">
        <v>457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458</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26"/>
      <c r="AV128" s="226"/>
      <c r="AW128" s="226"/>
      <c r="AX128" s="794" t="s">
        <v>459</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460</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24"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461</v>
      </c>
      <c r="X129" s="764"/>
      <c r="Y129" s="764"/>
      <c r="Z129" s="765"/>
      <c r="AA129" s="766">
        <v>61041293</v>
      </c>
      <c r="AB129" s="767"/>
      <c r="AC129" s="767"/>
      <c r="AD129" s="767"/>
      <c r="AE129" s="768"/>
      <c r="AF129" s="769">
        <v>65623845</v>
      </c>
      <c r="AG129" s="767"/>
      <c r="AH129" s="767"/>
      <c r="AI129" s="767"/>
      <c r="AJ129" s="768"/>
      <c r="AK129" s="769">
        <v>76611065</v>
      </c>
      <c r="AL129" s="767"/>
      <c r="AM129" s="767"/>
      <c r="AN129" s="767"/>
      <c r="AO129" s="768"/>
      <c r="AP129" s="770"/>
      <c r="AQ129" s="771"/>
      <c r="AR129" s="771"/>
      <c r="AS129" s="771"/>
      <c r="AT129" s="772"/>
      <c r="AU129" s="227"/>
      <c r="AV129" s="227"/>
      <c r="AW129" s="227"/>
      <c r="AX129" s="738" t="s">
        <v>462</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61" t="s">
        <v>463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464</v>
      </c>
      <c r="X130" s="764"/>
      <c r="Y130" s="764"/>
      <c r="Z130" s="765"/>
      <c r="AA130" s="766">
        <v>1637529</v>
      </c>
      <c r="AB130" s="767"/>
      <c r="AC130" s="767"/>
      <c r="AD130" s="767"/>
      <c r="AE130" s="768"/>
      <c r="AF130" s="769">
        <v>1504595</v>
      </c>
      <c r="AG130" s="767"/>
      <c r="AH130" s="767"/>
      <c r="AI130" s="767"/>
      <c r="AJ130" s="768"/>
      <c r="AK130" s="769">
        <v>1406768</v>
      </c>
      <c r="AL130" s="767"/>
      <c r="AM130" s="767"/>
      <c r="AN130" s="767"/>
      <c r="AO130" s="768"/>
      <c r="AP130" s="770"/>
      <c r="AQ130" s="771"/>
      <c r="AR130" s="771"/>
      <c r="AS130" s="771"/>
      <c r="AT130" s="772"/>
      <c r="AU130" s="227"/>
      <c r="AV130" s="227"/>
      <c r="AW130" s="227"/>
      <c r="AX130" s="738" t="s">
        <v>465</v>
      </c>
      <c r="AY130" s="739"/>
      <c r="AZ130" s="739"/>
      <c r="BA130" s="739"/>
      <c r="BB130" s="739"/>
      <c r="BC130" s="739"/>
      <c r="BD130" s="739"/>
      <c r="BE130" s="740"/>
      <c r="BF130" s="741">
        <v>1.1000000000000001</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466</v>
      </c>
      <c r="X131" s="748"/>
      <c r="Y131" s="748"/>
      <c r="Z131" s="749"/>
      <c r="AA131" s="750">
        <v>59403764</v>
      </c>
      <c r="AB131" s="751"/>
      <c r="AC131" s="751"/>
      <c r="AD131" s="751"/>
      <c r="AE131" s="752"/>
      <c r="AF131" s="753">
        <v>64119250</v>
      </c>
      <c r="AG131" s="751"/>
      <c r="AH131" s="751"/>
      <c r="AI131" s="751"/>
      <c r="AJ131" s="752"/>
      <c r="AK131" s="753">
        <v>75204297</v>
      </c>
      <c r="AL131" s="751"/>
      <c r="AM131" s="751"/>
      <c r="AN131" s="751"/>
      <c r="AO131" s="752"/>
      <c r="AP131" s="754"/>
      <c r="AQ131" s="755"/>
      <c r="AR131" s="755"/>
      <c r="AS131" s="755"/>
      <c r="AT131" s="756"/>
      <c r="AU131" s="227"/>
      <c r="AV131" s="227"/>
      <c r="AW131" s="227"/>
      <c r="AX131" s="716" t="s">
        <v>467</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0.72199465299999999</v>
      </c>
      <c r="AB132" s="732"/>
      <c r="AC132" s="732"/>
      <c r="AD132" s="732"/>
      <c r="AE132" s="733"/>
      <c r="AF132" s="734">
        <v>1.2647091159999999</v>
      </c>
      <c r="AG132" s="732"/>
      <c r="AH132" s="732"/>
      <c r="AI132" s="732"/>
      <c r="AJ132" s="733"/>
      <c r="AK132" s="734">
        <v>1.454423985</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470</v>
      </c>
      <c r="W133" s="708"/>
      <c r="X133" s="708"/>
      <c r="Y133" s="708"/>
      <c r="Z133" s="709"/>
      <c r="AA133" s="710">
        <v>0</v>
      </c>
      <c r="AB133" s="711"/>
      <c r="AC133" s="711"/>
      <c r="AD133" s="711"/>
      <c r="AE133" s="712"/>
      <c r="AF133" s="710">
        <v>0.6</v>
      </c>
      <c r="AG133" s="711"/>
      <c r="AH133" s="711"/>
      <c r="AI133" s="711"/>
      <c r="AJ133" s="712"/>
      <c r="AK133" s="710">
        <v>1.1000000000000001</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LJ7SISfM/04S3zzVhpUTTy/2menrkHThGdv/T8nIrwir6u4U2TKFJvUcC6h6PzjYofEXSiXdfj9uWXGAlKSN6g==" saltValue="/R84/bvjwlRDEE69/ka/7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rBShNNXNUxlOW7Y9tw/fdB4siGr6y6+xMLeNeXb0/r1rS55yvaw50XYd1iCrKwEoNrF8QvkE9U9I4YK+QpRFEQ==" saltValue="v3vDfqhcSnvvmkqiGW0pK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65tMnMs9imQQ+PmxZkAZ5rinq3tqCMeAYzymWc+9xYnEV58oejMqaihfUPMjQUTSFjxfto63HakLaSVCVHBGiQ==" saltValue="NuuXMdM32ss6akyYx+LSh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05" t="s">
        <v>474</v>
      </c>
      <c r="AP7" s="265"/>
      <c r="AQ7" s="266" t="s">
        <v>475</v>
      </c>
      <c r="AR7" s="267"/>
    </row>
    <row r="8" spans="1:46" ht="13.2" x14ac:dyDescent="0.2">
      <c r="A8" s="259"/>
      <c r="AK8" s="268"/>
      <c r="AL8" s="269"/>
      <c r="AM8" s="269"/>
      <c r="AN8" s="270"/>
      <c r="AO8" s="1106"/>
      <c r="AP8" s="271" t="s">
        <v>476</v>
      </c>
      <c r="AQ8" s="272" t="s">
        <v>477</v>
      </c>
      <c r="AR8" s="273" t="s">
        <v>478</v>
      </c>
    </row>
    <row r="9" spans="1:46" ht="13.2" x14ac:dyDescent="0.2">
      <c r="A9" s="259"/>
      <c r="AK9" s="1117" t="s">
        <v>479</v>
      </c>
      <c r="AL9" s="1118"/>
      <c r="AM9" s="1118"/>
      <c r="AN9" s="1119"/>
      <c r="AO9" s="274">
        <v>15600585</v>
      </c>
      <c r="AP9" s="274">
        <v>88221</v>
      </c>
      <c r="AQ9" s="275">
        <v>62747</v>
      </c>
      <c r="AR9" s="276">
        <v>40.6</v>
      </c>
    </row>
    <row r="10" spans="1:46" ht="13.5" customHeight="1" x14ac:dyDescent="0.2">
      <c r="A10" s="259"/>
      <c r="AK10" s="1117" t="s">
        <v>480</v>
      </c>
      <c r="AL10" s="1118"/>
      <c r="AM10" s="1118"/>
      <c r="AN10" s="1119"/>
      <c r="AO10" s="277">
        <v>211559</v>
      </c>
      <c r="AP10" s="277">
        <v>1196</v>
      </c>
      <c r="AQ10" s="278">
        <v>903</v>
      </c>
      <c r="AR10" s="279">
        <v>32.4</v>
      </c>
    </row>
    <row r="11" spans="1:46" ht="13.5" customHeight="1" x14ac:dyDescent="0.2">
      <c r="A11" s="259"/>
      <c r="AK11" s="1117" t="s">
        <v>481</v>
      </c>
      <c r="AL11" s="1118"/>
      <c r="AM11" s="1118"/>
      <c r="AN11" s="1119"/>
      <c r="AO11" s="277" t="s">
        <v>482</v>
      </c>
      <c r="AP11" s="277" t="s">
        <v>482</v>
      </c>
      <c r="AQ11" s="278" t="s">
        <v>482</v>
      </c>
      <c r="AR11" s="279" t="s">
        <v>482</v>
      </c>
    </row>
    <row r="12" spans="1:46" ht="13.5" customHeight="1" x14ac:dyDescent="0.2">
      <c r="A12" s="259"/>
      <c r="AK12" s="1117" t="s">
        <v>483</v>
      </c>
      <c r="AL12" s="1118"/>
      <c r="AM12" s="1118"/>
      <c r="AN12" s="1119"/>
      <c r="AO12" s="277" t="s">
        <v>482</v>
      </c>
      <c r="AP12" s="277" t="s">
        <v>482</v>
      </c>
      <c r="AQ12" s="278" t="s">
        <v>482</v>
      </c>
      <c r="AR12" s="279" t="s">
        <v>482</v>
      </c>
    </row>
    <row r="13" spans="1:46" ht="13.5" customHeight="1" x14ac:dyDescent="0.2">
      <c r="A13" s="259"/>
      <c r="AK13" s="1117" t="s">
        <v>484</v>
      </c>
      <c r="AL13" s="1118"/>
      <c r="AM13" s="1118"/>
      <c r="AN13" s="1119"/>
      <c r="AO13" s="277">
        <v>380281</v>
      </c>
      <c r="AP13" s="277">
        <v>2150</v>
      </c>
      <c r="AQ13" s="278">
        <v>2239</v>
      </c>
      <c r="AR13" s="279">
        <v>-4</v>
      </c>
    </row>
    <row r="14" spans="1:46" ht="13.5" customHeight="1" x14ac:dyDescent="0.2">
      <c r="A14" s="259"/>
      <c r="AK14" s="1117" t="s">
        <v>485</v>
      </c>
      <c r="AL14" s="1118"/>
      <c r="AM14" s="1118"/>
      <c r="AN14" s="1119"/>
      <c r="AO14" s="277">
        <v>217184</v>
      </c>
      <c r="AP14" s="277">
        <v>1228</v>
      </c>
      <c r="AQ14" s="278">
        <v>1577</v>
      </c>
      <c r="AR14" s="279">
        <v>-22.1</v>
      </c>
    </row>
    <row r="15" spans="1:46" ht="13.5" customHeight="1" x14ac:dyDescent="0.2">
      <c r="A15" s="259"/>
      <c r="AK15" s="1120" t="s">
        <v>486</v>
      </c>
      <c r="AL15" s="1121"/>
      <c r="AM15" s="1121"/>
      <c r="AN15" s="1122"/>
      <c r="AO15" s="277">
        <v>-434194</v>
      </c>
      <c r="AP15" s="277">
        <v>-2455</v>
      </c>
      <c r="AQ15" s="278">
        <v>-1898</v>
      </c>
      <c r="AR15" s="279">
        <v>29.3</v>
      </c>
    </row>
    <row r="16" spans="1:46" ht="13.2" x14ac:dyDescent="0.2">
      <c r="A16" s="259"/>
      <c r="AK16" s="1120" t="s">
        <v>177</v>
      </c>
      <c r="AL16" s="1121"/>
      <c r="AM16" s="1121"/>
      <c r="AN16" s="1122"/>
      <c r="AO16" s="277">
        <v>15975415</v>
      </c>
      <c r="AP16" s="277">
        <v>90341</v>
      </c>
      <c r="AQ16" s="278">
        <v>65568</v>
      </c>
      <c r="AR16" s="279">
        <v>37.799999999999997</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23" t="s">
        <v>491</v>
      </c>
      <c r="AL21" s="1124"/>
      <c r="AM21" s="1124"/>
      <c r="AN21" s="1125"/>
      <c r="AO21" s="289">
        <v>9.2100000000000009</v>
      </c>
      <c r="AP21" s="290">
        <v>6.35</v>
      </c>
      <c r="AQ21" s="291">
        <v>2.86</v>
      </c>
      <c r="AS21" s="292"/>
      <c r="AT21" s="288"/>
    </row>
    <row r="22" spans="1:46" s="260" customFormat="1" ht="13.2" x14ac:dyDescent="0.2">
      <c r="A22" s="288"/>
      <c r="AK22" s="1123" t="s">
        <v>492</v>
      </c>
      <c r="AL22" s="1124"/>
      <c r="AM22" s="1124"/>
      <c r="AN22" s="1125"/>
      <c r="AO22" s="293">
        <v>100.9</v>
      </c>
      <c r="AP22" s="294">
        <v>98.6</v>
      </c>
      <c r="AQ22" s="295">
        <v>2.2999999999999998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16" t="s">
        <v>493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05" t="s">
        <v>474</v>
      </c>
      <c r="AP30" s="265"/>
      <c r="AQ30" s="266" t="s">
        <v>475</v>
      </c>
      <c r="AR30" s="267"/>
    </row>
    <row r="31" spans="1:46" ht="13.2" x14ac:dyDescent="0.2">
      <c r="A31" s="259"/>
      <c r="AK31" s="268"/>
      <c r="AL31" s="269"/>
      <c r="AM31" s="269"/>
      <c r="AN31" s="270"/>
      <c r="AO31" s="1106"/>
      <c r="AP31" s="271" t="s">
        <v>476</v>
      </c>
      <c r="AQ31" s="272" t="s">
        <v>477</v>
      </c>
      <c r="AR31" s="273" t="s">
        <v>478</v>
      </c>
    </row>
    <row r="32" spans="1:46" ht="27" customHeight="1" x14ac:dyDescent="0.2">
      <c r="A32" s="259"/>
      <c r="AK32" s="1107" t="s">
        <v>496</v>
      </c>
      <c r="AL32" s="1108"/>
      <c r="AM32" s="1108"/>
      <c r="AN32" s="1109"/>
      <c r="AO32" s="303">
        <v>1045134</v>
      </c>
      <c r="AP32" s="303">
        <v>5910</v>
      </c>
      <c r="AQ32" s="304">
        <v>3862</v>
      </c>
      <c r="AR32" s="305">
        <v>53</v>
      </c>
    </row>
    <row r="33" spans="1:46" ht="13.5" customHeight="1" x14ac:dyDescent="0.2">
      <c r="A33" s="259"/>
      <c r="AK33" s="1107" t="s">
        <v>497</v>
      </c>
      <c r="AL33" s="1108"/>
      <c r="AM33" s="1108"/>
      <c r="AN33" s="1109"/>
      <c r="AO33" s="303" t="s">
        <v>482</v>
      </c>
      <c r="AP33" s="303" t="s">
        <v>482</v>
      </c>
      <c r="AQ33" s="304" t="s">
        <v>482</v>
      </c>
      <c r="AR33" s="305" t="s">
        <v>482</v>
      </c>
    </row>
    <row r="34" spans="1:46" ht="27" customHeight="1" x14ac:dyDescent="0.2">
      <c r="A34" s="259"/>
      <c r="AK34" s="1107" t="s">
        <v>498</v>
      </c>
      <c r="AL34" s="1108"/>
      <c r="AM34" s="1108"/>
      <c r="AN34" s="1109"/>
      <c r="AO34" s="303">
        <v>210293</v>
      </c>
      <c r="AP34" s="303">
        <v>1189</v>
      </c>
      <c r="AQ34" s="304">
        <v>339</v>
      </c>
      <c r="AR34" s="305">
        <v>250.7</v>
      </c>
    </row>
    <row r="35" spans="1:46" ht="27" customHeight="1" x14ac:dyDescent="0.2">
      <c r="A35" s="259"/>
      <c r="AK35" s="1107" t="s">
        <v>499</v>
      </c>
      <c r="AL35" s="1108"/>
      <c r="AM35" s="1108"/>
      <c r="AN35" s="1109"/>
      <c r="AO35" s="303" t="s">
        <v>482</v>
      </c>
      <c r="AP35" s="303" t="s">
        <v>482</v>
      </c>
      <c r="AQ35" s="304">
        <v>19</v>
      </c>
      <c r="AR35" s="305" t="s">
        <v>482</v>
      </c>
    </row>
    <row r="36" spans="1:46" ht="27" customHeight="1" x14ac:dyDescent="0.2">
      <c r="A36" s="259"/>
      <c r="AK36" s="1107" t="s">
        <v>500</v>
      </c>
      <c r="AL36" s="1108"/>
      <c r="AM36" s="1108"/>
      <c r="AN36" s="1109"/>
      <c r="AO36" s="303">
        <v>77398</v>
      </c>
      <c r="AP36" s="303">
        <v>438</v>
      </c>
      <c r="AQ36" s="304">
        <v>364</v>
      </c>
      <c r="AR36" s="305">
        <v>20.3</v>
      </c>
    </row>
    <row r="37" spans="1:46" ht="13.5" customHeight="1" x14ac:dyDescent="0.2">
      <c r="A37" s="259"/>
      <c r="AK37" s="1107" t="s">
        <v>501</v>
      </c>
      <c r="AL37" s="1108"/>
      <c r="AM37" s="1108"/>
      <c r="AN37" s="1109"/>
      <c r="AO37" s="303">
        <v>1167732</v>
      </c>
      <c r="AP37" s="303">
        <v>6604</v>
      </c>
      <c r="AQ37" s="304">
        <v>2345</v>
      </c>
      <c r="AR37" s="305">
        <v>181.6</v>
      </c>
    </row>
    <row r="38" spans="1:46" ht="27" customHeight="1" x14ac:dyDescent="0.2">
      <c r="A38" s="259"/>
      <c r="AK38" s="1110" t="s">
        <v>502</v>
      </c>
      <c r="AL38" s="1111"/>
      <c r="AM38" s="1111"/>
      <c r="AN38" s="1112"/>
      <c r="AO38" s="306" t="s">
        <v>482</v>
      </c>
      <c r="AP38" s="306" t="s">
        <v>482</v>
      </c>
      <c r="AQ38" s="307" t="s">
        <v>482</v>
      </c>
      <c r="AR38" s="295" t="s">
        <v>482</v>
      </c>
      <c r="AS38" s="302"/>
    </row>
    <row r="39" spans="1:46" ht="13.2" x14ac:dyDescent="0.2">
      <c r="A39" s="259"/>
      <c r="AK39" s="1110" t="s">
        <v>503</v>
      </c>
      <c r="AL39" s="1111"/>
      <c r="AM39" s="1111"/>
      <c r="AN39" s="1112"/>
      <c r="AO39" s="303" t="s">
        <v>482</v>
      </c>
      <c r="AP39" s="303" t="s">
        <v>482</v>
      </c>
      <c r="AQ39" s="304">
        <v>-12</v>
      </c>
      <c r="AR39" s="305" t="s">
        <v>482</v>
      </c>
      <c r="AS39" s="302"/>
    </row>
    <row r="40" spans="1:46" ht="27" customHeight="1" x14ac:dyDescent="0.2">
      <c r="A40" s="259"/>
      <c r="AK40" s="1107" t="s">
        <v>504</v>
      </c>
      <c r="AL40" s="1108"/>
      <c r="AM40" s="1108"/>
      <c r="AN40" s="1109"/>
      <c r="AO40" s="303">
        <v>-1406768</v>
      </c>
      <c r="AP40" s="303">
        <v>-7955</v>
      </c>
      <c r="AQ40" s="304">
        <v>-12184</v>
      </c>
      <c r="AR40" s="305">
        <v>-34.700000000000003</v>
      </c>
      <c r="AS40" s="302"/>
    </row>
    <row r="41" spans="1:46" ht="13.2" x14ac:dyDescent="0.2">
      <c r="A41" s="259"/>
      <c r="AK41" s="1113" t="s">
        <v>287</v>
      </c>
      <c r="AL41" s="1114"/>
      <c r="AM41" s="1114"/>
      <c r="AN41" s="1115"/>
      <c r="AO41" s="303">
        <v>1093789</v>
      </c>
      <c r="AP41" s="303">
        <v>6185</v>
      </c>
      <c r="AQ41" s="304">
        <v>-5268</v>
      </c>
      <c r="AR41" s="305">
        <v>-217.4</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00" t="s">
        <v>474</v>
      </c>
      <c r="AN49" s="1102" t="s">
        <v>507</v>
      </c>
      <c r="AO49" s="1103"/>
      <c r="AP49" s="1103"/>
      <c r="AQ49" s="1103"/>
      <c r="AR49" s="1104"/>
    </row>
    <row r="50" spans="1:44" ht="13.2" x14ac:dyDescent="0.2">
      <c r="A50" s="259"/>
      <c r="AK50" s="317"/>
      <c r="AL50" s="318"/>
      <c r="AM50" s="1101"/>
      <c r="AN50" s="319" t="s">
        <v>508</v>
      </c>
      <c r="AO50" s="320" t="s">
        <v>509</v>
      </c>
      <c r="AP50" s="321" t="s">
        <v>510</v>
      </c>
      <c r="AQ50" s="322" t="s">
        <v>511</v>
      </c>
      <c r="AR50" s="323" t="s">
        <v>512</v>
      </c>
    </row>
    <row r="51" spans="1:44" ht="13.2" x14ac:dyDescent="0.2">
      <c r="A51" s="259"/>
      <c r="AK51" s="315" t="s">
        <v>513</v>
      </c>
      <c r="AL51" s="316"/>
      <c r="AM51" s="324">
        <v>26994117</v>
      </c>
      <c r="AN51" s="325">
        <v>160335</v>
      </c>
      <c r="AO51" s="326">
        <v>54.3</v>
      </c>
      <c r="AP51" s="327">
        <v>51681</v>
      </c>
      <c r="AQ51" s="328">
        <v>3.8</v>
      </c>
      <c r="AR51" s="329">
        <v>50.5</v>
      </c>
    </row>
    <row r="52" spans="1:44" ht="13.2" x14ac:dyDescent="0.2">
      <c r="A52" s="259"/>
      <c r="AK52" s="330"/>
      <c r="AL52" s="331" t="s">
        <v>514</v>
      </c>
      <c r="AM52" s="332">
        <v>19879249</v>
      </c>
      <c r="AN52" s="333">
        <v>118075</v>
      </c>
      <c r="AO52" s="334">
        <v>46.9</v>
      </c>
      <c r="AP52" s="335">
        <v>37226</v>
      </c>
      <c r="AQ52" s="336">
        <v>-0.1</v>
      </c>
      <c r="AR52" s="337">
        <v>47</v>
      </c>
    </row>
    <row r="53" spans="1:44" ht="13.2" x14ac:dyDescent="0.2">
      <c r="A53" s="259"/>
      <c r="AK53" s="315" t="s">
        <v>515</v>
      </c>
      <c r="AL53" s="316"/>
      <c r="AM53" s="324">
        <v>34992531</v>
      </c>
      <c r="AN53" s="325">
        <v>205135</v>
      </c>
      <c r="AO53" s="326">
        <v>27.9</v>
      </c>
      <c r="AP53" s="327">
        <v>50465</v>
      </c>
      <c r="AQ53" s="328">
        <v>-2.4</v>
      </c>
      <c r="AR53" s="329">
        <v>30.3</v>
      </c>
    </row>
    <row r="54" spans="1:44" ht="13.2" x14ac:dyDescent="0.2">
      <c r="A54" s="259"/>
      <c r="AK54" s="330"/>
      <c r="AL54" s="331" t="s">
        <v>514</v>
      </c>
      <c r="AM54" s="332">
        <v>16713492</v>
      </c>
      <c r="AN54" s="333">
        <v>97979</v>
      </c>
      <c r="AO54" s="334">
        <v>-17</v>
      </c>
      <c r="AP54" s="335">
        <v>34193</v>
      </c>
      <c r="AQ54" s="336">
        <v>-8.1</v>
      </c>
      <c r="AR54" s="337">
        <v>-8.9</v>
      </c>
    </row>
    <row r="55" spans="1:44" ht="13.2" x14ac:dyDescent="0.2">
      <c r="A55" s="259"/>
      <c r="AK55" s="315" t="s">
        <v>516</v>
      </c>
      <c r="AL55" s="316"/>
      <c r="AM55" s="324">
        <v>45090576</v>
      </c>
      <c r="AN55" s="325">
        <v>263043</v>
      </c>
      <c r="AO55" s="326">
        <v>28.2</v>
      </c>
      <c r="AP55" s="327">
        <v>51679</v>
      </c>
      <c r="AQ55" s="328">
        <v>2.4</v>
      </c>
      <c r="AR55" s="329">
        <v>25.8</v>
      </c>
    </row>
    <row r="56" spans="1:44" ht="13.2" x14ac:dyDescent="0.2">
      <c r="A56" s="259"/>
      <c r="AK56" s="330"/>
      <c r="AL56" s="331" t="s">
        <v>514</v>
      </c>
      <c r="AM56" s="332">
        <v>28674800</v>
      </c>
      <c r="AN56" s="333">
        <v>167279</v>
      </c>
      <c r="AO56" s="334">
        <v>70.7</v>
      </c>
      <c r="AP56" s="335">
        <v>35132</v>
      </c>
      <c r="AQ56" s="336">
        <v>2.7</v>
      </c>
      <c r="AR56" s="337">
        <v>68</v>
      </c>
    </row>
    <row r="57" spans="1:44" ht="13.2" x14ac:dyDescent="0.2">
      <c r="A57" s="259"/>
      <c r="AK57" s="315" t="s">
        <v>517</v>
      </c>
      <c r="AL57" s="316"/>
      <c r="AM57" s="324">
        <v>42697500</v>
      </c>
      <c r="AN57" s="325">
        <v>245284</v>
      </c>
      <c r="AO57" s="326">
        <v>-6.8</v>
      </c>
      <c r="AP57" s="327">
        <v>49665</v>
      </c>
      <c r="AQ57" s="328">
        <v>-3.9</v>
      </c>
      <c r="AR57" s="329">
        <v>-2.9</v>
      </c>
    </row>
    <row r="58" spans="1:44" ht="13.2" x14ac:dyDescent="0.2">
      <c r="A58" s="259"/>
      <c r="AK58" s="330"/>
      <c r="AL58" s="331" t="s">
        <v>514</v>
      </c>
      <c r="AM58" s="332">
        <v>22456195</v>
      </c>
      <c r="AN58" s="333">
        <v>129004</v>
      </c>
      <c r="AO58" s="334">
        <v>-22.9</v>
      </c>
      <c r="AP58" s="335">
        <v>34678</v>
      </c>
      <c r="AQ58" s="336">
        <v>-1.3</v>
      </c>
      <c r="AR58" s="337">
        <v>-21.6</v>
      </c>
    </row>
    <row r="59" spans="1:44" ht="13.2" x14ac:dyDescent="0.2">
      <c r="A59" s="259"/>
      <c r="AK59" s="315" t="s">
        <v>518</v>
      </c>
      <c r="AL59" s="316"/>
      <c r="AM59" s="324">
        <v>54009164</v>
      </c>
      <c r="AN59" s="325">
        <v>305421</v>
      </c>
      <c r="AO59" s="326">
        <v>24.5</v>
      </c>
      <c r="AP59" s="327">
        <v>63439</v>
      </c>
      <c r="AQ59" s="328">
        <v>27.7</v>
      </c>
      <c r="AR59" s="329">
        <v>-3.2</v>
      </c>
    </row>
    <row r="60" spans="1:44" ht="13.2" x14ac:dyDescent="0.2">
      <c r="A60" s="259"/>
      <c r="AK60" s="330"/>
      <c r="AL60" s="331" t="s">
        <v>514</v>
      </c>
      <c r="AM60" s="332">
        <v>28505420</v>
      </c>
      <c r="AN60" s="333">
        <v>161198</v>
      </c>
      <c r="AO60" s="334">
        <v>25</v>
      </c>
      <c r="AP60" s="335">
        <v>46463</v>
      </c>
      <c r="AQ60" s="336">
        <v>34</v>
      </c>
      <c r="AR60" s="337">
        <v>-9</v>
      </c>
    </row>
    <row r="61" spans="1:44" ht="13.2" x14ac:dyDescent="0.2">
      <c r="A61" s="259"/>
      <c r="AK61" s="315" t="s">
        <v>519</v>
      </c>
      <c r="AL61" s="338"/>
      <c r="AM61" s="324">
        <v>40756778</v>
      </c>
      <c r="AN61" s="325">
        <v>235844</v>
      </c>
      <c r="AO61" s="326">
        <v>25.6</v>
      </c>
      <c r="AP61" s="327">
        <v>53386</v>
      </c>
      <c r="AQ61" s="339">
        <v>5.5</v>
      </c>
      <c r="AR61" s="329">
        <v>20.100000000000001</v>
      </c>
    </row>
    <row r="62" spans="1:44" ht="13.2" x14ac:dyDescent="0.2">
      <c r="A62" s="259"/>
      <c r="AK62" s="330"/>
      <c r="AL62" s="331" t="s">
        <v>514</v>
      </c>
      <c r="AM62" s="332">
        <v>23245831</v>
      </c>
      <c r="AN62" s="333">
        <v>134707</v>
      </c>
      <c r="AO62" s="334">
        <v>20.5</v>
      </c>
      <c r="AP62" s="335">
        <v>37538</v>
      </c>
      <c r="AQ62" s="336">
        <v>5.4</v>
      </c>
      <c r="AR62" s="337">
        <v>15.1</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tXBM5h6/UFUfsSwAslVmpKZzjQ648zwN9fqNEjSiBsHujWbHTi+AzlMpBRMLE+UDHu6HIvrnm9liBWni8K+5Pg==" saltValue="eeTj2DD8YmKn9jyKESpWZ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YII7CtFpYRNQv0K4nlb4EgG+V35FBvlHxaKVHZ9dSJyWhamVYc7+/PkfBDF7v+kwd57ThlFE25T9ZtMD2mXyLQ==" saltValue="UU6dJfdI5HkXGp84xRa5K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xtKc0Cdl5KU5moTXTMtU5V4dHkeakt0DbFPSoWct3yTTa/6VmFr+X2pf/XtScE5eLtlGajhilAjs8SOpjTEyNg==" saltValue="fG4pNL4vkMMur4o+qVBxO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46.02</v>
      </c>
      <c r="G47" s="12">
        <v>52.43</v>
      </c>
      <c r="H47" s="12">
        <v>46.3</v>
      </c>
      <c r="I47" s="12">
        <v>47.14</v>
      </c>
      <c r="J47" s="13">
        <v>45.45</v>
      </c>
    </row>
    <row r="48" spans="2:10" ht="57.75" customHeight="1" x14ac:dyDescent="0.2">
      <c r="B48" s="14"/>
      <c r="C48" s="1128" t="s">
        <v>4</v>
      </c>
      <c r="D48" s="1128"/>
      <c r="E48" s="1129"/>
      <c r="F48" s="15">
        <v>4.2699999999999996</v>
      </c>
      <c r="G48" s="16">
        <v>3.13</v>
      </c>
      <c r="H48" s="16">
        <v>3.19</v>
      </c>
      <c r="I48" s="16">
        <v>3.33</v>
      </c>
      <c r="J48" s="17">
        <v>3.13</v>
      </c>
    </row>
    <row r="49" spans="2:10" ht="57.75" customHeight="1" thickBot="1" x14ac:dyDescent="0.25">
      <c r="B49" s="18"/>
      <c r="C49" s="1130" t="s">
        <v>5</v>
      </c>
      <c r="D49" s="1130"/>
      <c r="E49" s="1131"/>
      <c r="F49" s="19">
        <v>0.63</v>
      </c>
      <c r="G49" s="20">
        <v>5.96</v>
      </c>
      <c r="H49" s="20" t="s">
        <v>526</v>
      </c>
      <c r="I49" s="20">
        <v>4.43</v>
      </c>
      <c r="J49" s="21">
        <v>5.35</v>
      </c>
    </row>
    <row r="50" spans="2:10" ht="13.2" x14ac:dyDescent="0.2"/>
  </sheetData>
  <sheetProtection algorithmName="SHA-512" hashValue="A5Miknzx8VV6sEcz5nthiefe07nrNhN9vilghLlj+ZIbDtURKifn/obbBEkoPe17Q6f1A1fzxvH50HlsI/MWiQ==" saltValue="bXtGN84v2DEXEODRboBsn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2025-03-17T00:15:03Z</cp:lastPrinted>
  <dcterms:created xsi:type="dcterms:W3CDTF">2025-02-19T01:46:20Z</dcterms:created>
  <dcterms:modified xsi:type="dcterms:W3CDTF">2025-12-11T01:30:33Z</dcterms:modified>
  <cp:category/>
</cp:coreProperties>
</file>